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P" sheetId="1" r:id="rId3"/>
    <sheet state="hidden" name="Copy of MP_Buffer_200_final" sheetId="2" r:id="rId4"/>
    <sheet state="hidden" name="Copy of MP_Buffer_200" sheetId="3" r:id="rId5"/>
    <sheet state="hidden" name="Copy of MP_Buffer_200_Tracks" sheetId="4" r:id="rId6"/>
    <sheet state="visible" name="MP-PT" sheetId="5" r:id="rId7"/>
    <sheet state="visible" name="Mobile-PT" sheetId="6" r:id="rId8"/>
    <sheet state="visible" name="SFP-PT" sheetId="7" r:id="rId9"/>
    <sheet state="hidden" name="MP without Coord" sheetId="8" r:id="rId10"/>
    <sheet state="hidden" name="Copy of Mobile_ODK" sheetId="9" r:id="rId11"/>
    <sheet state="hidden" name="Copy of FE_ODK_Mobile.csv" sheetId="10" r:id="rId12"/>
    <sheet state="hidden" name="Copy of mobile_odk_start_final." sheetId="11" r:id="rId13"/>
    <sheet state="hidden" name="Copy of Fixed_ODK" sheetId="12" r:id="rId14"/>
    <sheet state="hidden" name="Copy of FE_ODK_Fixed.csv" sheetId="13" r:id="rId15"/>
    <sheet state="hidden" name="NotMP_ODK" sheetId="14" r:id="rId16"/>
    <sheet state="hidden" name="Copy of fixed_odk_start_final.c" sheetId="15" r:id="rId17"/>
  </sheets>
  <definedNames>
    <definedName hidden="1" localSheetId="1" name="_xlnm._FilterDatabase">'Copy of MP_Buffer_200_final'!$A$1:$Z$512</definedName>
    <definedName hidden="1" localSheetId="2" name="_xlnm._FilterDatabase">'Copy of MP_Buffer_200'!$A$1:$AE$571</definedName>
    <definedName hidden="1" localSheetId="3" name="_xlnm._FilterDatabase">'Copy of MP_Buffer_200_Tracks'!$A$1:$W$512</definedName>
    <definedName hidden="1" localSheetId="9" name="_xlnm._FilterDatabase">'Copy of FE_ODK_Mobile.csv'!$A$1:$BC$177</definedName>
    <definedName hidden="1" localSheetId="10" name="_xlnm._FilterDatabase">'Copy of mobile_odk_start_final.'!$A$1:$AZ$199</definedName>
    <definedName hidden="1" localSheetId="11" name="_xlnm._FilterDatabase">'Copy of Fixed_ODK'!$A$1:$AP$104</definedName>
    <definedName hidden="1" localSheetId="12" name="_xlnm._FilterDatabase">'Copy of FE_ODK_Fixed.csv'!$A$1:$BC$104</definedName>
  </definedNames>
  <calcPr/>
  <pivotCaches>
    <pivotCache cacheId="0" r:id="rId18"/>
  </pivotCaches>
</workbook>
</file>

<file path=xl/sharedStrings.xml><?xml version="1.0" encoding="utf-8"?>
<sst xmlns="http://schemas.openxmlformats.org/spreadsheetml/2006/main" count="34780" uniqueCount="4121">
  <si>
    <t>s/n</t>
  </si>
  <si>
    <t>lga</t>
  </si>
  <si>
    <t>ward</t>
  </si>
  <si>
    <t>settlement</t>
  </si>
  <si>
    <t>settlement key</t>
  </si>
  <si>
    <t>dup</t>
  </si>
  <si>
    <t>unique id</t>
  </si>
  <si>
    <t>latitude</t>
  </si>
  <si>
    <t>longitude</t>
  </si>
  <si>
    <t>exact match with mlos</t>
  </si>
  <si>
    <t>adjusted settlement key</t>
  </si>
  <si>
    <t>u _ 2</t>
  </si>
  <si>
    <t>pregnant women</t>
  </si>
  <si>
    <t>no of cjtf/hw</t>
  </si>
  <si>
    <t>security category</t>
  </si>
  <si>
    <t>ri interventions in the settlements</t>
  </si>
  <si>
    <t>cluster key</t>
  </si>
  <si>
    <t>cluster</t>
  </si>
  <si>
    <t>remarks</t>
  </si>
  <si>
    <t>mp_session</t>
  </si>
  <si>
    <t>mp_vts</t>
  </si>
  <si>
    <t>mp_cluster_unique_filter</t>
  </si>
  <si>
    <t>mp_any-odk_same-loc_check</t>
  </si>
  <si>
    <t>cluster_visit</t>
  </si>
  <si>
    <t>mp_odk_name_check</t>
  </si>
  <si>
    <t>odk_lat</t>
  </si>
  <si>
    <t>odk_long</t>
  </si>
  <si>
    <t>dist_mp_odk_name</t>
  </si>
  <si>
    <t>odk_valid_name</t>
  </si>
  <si>
    <t>fixed_primary</t>
  </si>
  <si>
    <t>session_mp_odk</t>
  </si>
  <si>
    <t>mp_same-odk_diff-loc_check</t>
  </si>
  <si>
    <t>odk_valid_location</t>
  </si>
  <si>
    <t>remark</t>
  </si>
  <si>
    <t>Nganzai</t>
  </si>
  <si>
    <t>Badu</t>
  </si>
  <si>
    <t>Adamti</t>
  </si>
  <si>
    <t>78907f59-8208-4cab-869e-ac028cfff05f</t>
  </si>
  <si>
    <t>Yes</t>
  </si>
  <si>
    <t>NganzaiBaduAdamti</t>
  </si>
  <si>
    <t>M</t>
  </si>
  <si>
    <t>RIE-MS</t>
  </si>
  <si>
    <t>mobile</t>
  </si>
  <si>
    <t>no</t>
  </si>
  <si>
    <t>Ajiri</t>
  </si>
  <si>
    <t>49af35c7-7bd5-45c9-ab9f-1156f2127f5f</t>
  </si>
  <si>
    <t>NganzaiBaduAjiri</t>
  </si>
  <si>
    <t>Ari Fantari</t>
  </si>
  <si>
    <t>23b2cd5a-c767-4082-963e-7e98c81592b2</t>
  </si>
  <si>
    <t>NganzaiBaduAri Fantari</t>
  </si>
  <si>
    <t>RIE-SFP</t>
  </si>
  <si>
    <t>Nganzai_A</t>
  </si>
  <si>
    <t>A</t>
  </si>
  <si>
    <t>fixed</t>
  </si>
  <si>
    <t>Askeya</t>
  </si>
  <si>
    <t>22a096b4-aad3-461d-93bc-f8b59c856cc5</t>
  </si>
  <si>
    <t>NganzaiBaduAskeya</t>
  </si>
  <si>
    <t>Badu Barmari</t>
  </si>
  <si>
    <t>acd0e469-1f48-4e71-b81a-e6c6f5e58f69</t>
  </si>
  <si>
    <t>NganzaiBaduBadu Barmari</t>
  </si>
  <si>
    <t>yes</t>
  </si>
  <si>
    <t>Badu Kauwa</t>
  </si>
  <si>
    <t>310abf2e-c562-4f82-bedd-1ca65113c8a2</t>
  </si>
  <si>
    <t>NganzaiBaduBadu Kauwa</t>
  </si>
  <si>
    <t>Badu Lawanti</t>
  </si>
  <si>
    <t>ab88d4ba-315a-4fd1-8f4d-e27b4567e4d6</t>
  </si>
  <si>
    <t>NganzaiBaduBadu Lawanti</t>
  </si>
  <si>
    <t>Badu Usmanti</t>
  </si>
  <si>
    <t>51cd3840-142d-42fc-9d04-e673a7fc9e9f</t>
  </si>
  <si>
    <t>NganzaiBaduBadu Usmanti</t>
  </si>
  <si>
    <t>Borchillari</t>
  </si>
  <si>
    <t>fadb2a94-f417-4571-8069-cf736172b104</t>
  </si>
  <si>
    <t>NganzaiBaduBorchillari</t>
  </si>
  <si>
    <t>Nganzai_B</t>
  </si>
  <si>
    <t>B</t>
  </si>
  <si>
    <t>Bukar Fantaye</t>
  </si>
  <si>
    <t>c19272a0-1cb7-4ff2-bf44-480818e46441</t>
  </si>
  <si>
    <t>NganzaiBaduBukar Fantaye</t>
  </si>
  <si>
    <t>Bulama Adam Bukar Fugu</t>
  </si>
  <si>
    <t>6d16e970-44ed-4ecf-82f3-ba3502bde196</t>
  </si>
  <si>
    <t>NganzaiBaduBulama Adam Bukar Fugu</t>
  </si>
  <si>
    <t>Burari</t>
  </si>
  <si>
    <t>efdf1c55-46cb-4dbe-8edc-4ddf5d356181</t>
  </si>
  <si>
    <t>NganzaiBaduBurari</t>
  </si>
  <si>
    <t>Gajimiri</t>
  </si>
  <si>
    <t>2e51e3fe-fac8-4bc9-9032-8c00bd606224</t>
  </si>
  <si>
    <t>NganzaiBaduGajimiri</t>
  </si>
  <si>
    <t>Kangadiri</t>
  </si>
  <si>
    <t>ca0c7aa9-2f9c-40b6-9533-19db20251f18</t>
  </si>
  <si>
    <t>NganzaiBaduKangadiri</t>
  </si>
  <si>
    <t>Kashimti</t>
  </si>
  <si>
    <t>1b48253d-efb1-464c-9542-fd116cf54d53</t>
  </si>
  <si>
    <t>NganzaiBaduKashimti</t>
  </si>
  <si>
    <t>Kayela</t>
  </si>
  <si>
    <t>de5fc1be-b83d-41ad-828f-15e5f0a19a2d</t>
  </si>
  <si>
    <t>NganzaiBaduKayela</t>
  </si>
  <si>
    <t>Nganzai_C</t>
  </si>
  <si>
    <t>C</t>
  </si>
  <si>
    <t>Kurari</t>
  </si>
  <si>
    <t>5ca880d9-c1ce-4920-8f40-c3f4ab0b101d</t>
  </si>
  <si>
    <t>NganzaiBaduKurari</t>
  </si>
  <si>
    <t>Kwayamti</t>
  </si>
  <si>
    <t>90331406-5ab2-4a6d-9630-18622df22e2f</t>
  </si>
  <si>
    <t>NganzaiBaduKwayamti</t>
  </si>
  <si>
    <t>Kyari Kelluri</t>
  </si>
  <si>
    <t>84dd3a4f-1bc6-487f-ae32-553b02ef67bc</t>
  </si>
  <si>
    <t>NganzaiBaduKyari Kelluri</t>
  </si>
  <si>
    <t>Kyari Kurna</t>
  </si>
  <si>
    <t>4d840c0f-d005-4de5-bb0a-1779833db8df</t>
  </si>
  <si>
    <t>NganzaiBaduKyari Kurna</t>
  </si>
  <si>
    <t>Kyari Zainnari</t>
  </si>
  <si>
    <t>0af6f9c6-056c-4bda-bc59-1f9acca33695</t>
  </si>
  <si>
    <t>NganzaiBaduKyari Zainnari</t>
  </si>
  <si>
    <t>Laanari</t>
  </si>
  <si>
    <t>c399ba84-01d1-4e78-9c2a-90d101f9ec70</t>
  </si>
  <si>
    <t>NganzaiBaduLaanari</t>
  </si>
  <si>
    <t>Malaimari</t>
  </si>
  <si>
    <t>a432d210-44d0-4d6c-8e9a-e210bbb9e8a6</t>
  </si>
  <si>
    <t>NganzaiBaduMalaimari</t>
  </si>
  <si>
    <t>Malairi</t>
  </si>
  <si>
    <t>9737a863-5bad-4d2e-b7ab-3e54578d680c</t>
  </si>
  <si>
    <t>NganzaiBaduMalairi</t>
  </si>
  <si>
    <t>Malana Gambori</t>
  </si>
  <si>
    <t>ba0650fd-f516-4f5c-92e4-21fd068aaa3a</t>
  </si>
  <si>
    <t>NganzaiBaduMalana Gambori</t>
  </si>
  <si>
    <t>Mallam Abduri</t>
  </si>
  <si>
    <t>68fffbd7-d1f6-4fe2-9689-4bddb2c5acea</t>
  </si>
  <si>
    <t>NganzaiBaduMallam Abduri</t>
  </si>
  <si>
    <t>Mallam Abturi</t>
  </si>
  <si>
    <t>e74b9fee-d7e7-43cf-b7bb-da1cc52d2139</t>
  </si>
  <si>
    <t>NganzaiBaduMallam Abturi</t>
  </si>
  <si>
    <t>Nganzai_D</t>
  </si>
  <si>
    <t>D</t>
  </si>
  <si>
    <t>Mammanti Alajiri</t>
  </si>
  <si>
    <t>462d4e34-6b0d-4934-959c-e84ccd247fb2</t>
  </si>
  <si>
    <t>NganzaiBaduMammanti Alajiri</t>
  </si>
  <si>
    <t>Modu Baliri</t>
  </si>
  <si>
    <t>651b63fd-4571-4b5d-bfa5-c04ce135debe</t>
  </si>
  <si>
    <t>NganzaiBaduModu Baliri</t>
  </si>
  <si>
    <t>Ngumari</t>
  </si>
  <si>
    <t>9892db01-20b1-4abf-bf07-33dabb8e1984</t>
  </si>
  <si>
    <t>NganzaiBaduNgumari</t>
  </si>
  <si>
    <t>Nganzai_E</t>
  </si>
  <si>
    <t>E</t>
  </si>
  <si>
    <t>Saina Saleri</t>
  </si>
  <si>
    <t>a9e6fc3c-858f-4e47-b8c0-fa8a55c96c42</t>
  </si>
  <si>
    <t>NganzaiBaduSaina Saleri</t>
  </si>
  <si>
    <t>Suwunti</t>
  </si>
  <si>
    <t>94579a5f-5c02-47b2-b779-45d400464d31</t>
  </si>
  <si>
    <t>NganzaiBaduSuwunti</t>
  </si>
  <si>
    <t>Yiduwa</t>
  </si>
  <si>
    <t>854b7830-86a5-43c4-b46f-c3ff2fccb9ef</t>
  </si>
  <si>
    <t>NganzaiBaduYiduwa</t>
  </si>
  <si>
    <t>Damaram</t>
  </si>
  <si>
    <t>Abba Ganari</t>
  </si>
  <si>
    <t>c0e09ff1-8439-40ab-8154-9a132d81482e</t>
  </si>
  <si>
    <t>NganzaiDamaramAbba Ganari</t>
  </si>
  <si>
    <t>Achuri</t>
  </si>
  <si>
    <t>26c1b7ce-55f6-4cb2-9191-e185d4137312</t>
  </si>
  <si>
    <t>NganzaiDamaramAchuri</t>
  </si>
  <si>
    <t>Ali Ganari</t>
  </si>
  <si>
    <t>2ffc1972-2cce-445f-88b6-ea56e760227d</t>
  </si>
  <si>
    <t>NganzaiDamaramAli Ganari</t>
  </si>
  <si>
    <t>Ali Kaltiri</t>
  </si>
  <si>
    <t>NganzaiDamaramAli Kaltiri</t>
  </si>
  <si>
    <t>Baderi</t>
  </si>
  <si>
    <t>783d486c-735a-4f0b-a595-e90071ee4f24</t>
  </si>
  <si>
    <t>NganzaiDamaramBaderi</t>
  </si>
  <si>
    <t>Balumiri</t>
  </si>
  <si>
    <t>d90319d8-6449-4be7-99a5-efe2ec3a9065</t>
  </si>
  <si>
    <t>NganzaiDamaramBalumiri</t>
  </si>
  <si>
    <t>Nganzai_F</t>
  </si>
  <si>
    <t>F</t>
  </si>
  <si>
    <t>Bukar Fandimi</t>
  </si>
  <si>
    <t>59cb9dbd-6818-4edc-9e21-79d6e91b79f3</t>
  </si>
  <si>
    <t>NganzaiDamaramBukar Fandimi</t>
  </si>
  <si>
    <t>Burari Kale</t>
  </si>
  <si>
    <t>60a49fa1-a025-4f3b-a835-d98162c161cf</t>
  </si>
  <si>
    <t>NganzaiDamaramBurari Kale</t>
  </si>
  <si>
    <t>Darmanti</t>
  </si>
  <si>
    <t>6d583ac8-2bf4-4b6a-9c8d-36f91e77bf91</t>
  </si>
  <si>
    <t>NganzaiDamaramDarmanti</t>
  </si>
  <si>
    <t>Gaskeri</t>
  </si>
  <si>
    <t>f7eef34a-a176-4cc5-a05d-21a71940202a</t>
  </si>
  <si>
    <t>NganzaiDamaramGaskeri</t>
  </si>
  <si>
    <t>Goni Aliri</t>
  </si>
  <si>
    <t>c2cd7d7f-6ae0-4215-be77-5ede29e68c76</t>
  </si>
  <si>
    <t>NganzaiDamaramGoni Aliri</t>
  </si>
  <si>
    <t>Kairi</t>
  </si>
  <si>
    <t>8a2141bb-e7cb-4cad-b524-ab6190b60801</t>
  </si>
  <si>
    <t>NganzaiDamaramKairi</t>
  </si>
  <si>
    <t>Maare</t>
  </si>
  <si>
    <t>ab0b8bfb-518f-4808-8246-287192b46ce1</t>
  </si>
  <si>
    <t>NganzaiDamaramMaare</t>
  </si>
  <si>
    <t>Malari</t>
  </si>
  <si>
    <t>366aa698-e967-4e32-8349-a9d13bf477b7</t>
  </si>
  <si>
    <t>NganzaiDamaramMalari</t>
  </si>
  <si>
    <t>Nganzai_G</t>
  </si>
  <si>
    <t>G</t>
  </si>
  <si>
    <t>Munduri</t>
  </si>
  <si>
    <t>9dab2fde-2191-41fa-9cf1-7bcc35faddf0</t>
  </si>
  <si>
    <t>NganzaiDamaramMunduri</t>
  </si>
  <si>
    <t>Sheriffantari</t>
  </si>
  <si>
    <t>df0677bb-ba1b-4e52-82d9-409b4ca1ae95</t>
  </si>
  <si>
    <t>NganzaiDamaramSheriffantari</t>
  </si>
  <si>
    <t>Sherifti</t>
  </si>
  <si>
    <t>65b2af36-8b8e-40ad-872c-6bb9b262e78f</t>
  </si>
  <si>
    <t>NganzaiDamaramSherifti</t>
  </si>
  <si>
    <t>Tarti</t>
  </si>
  <si>
    <t>949146b4-f84b-4177-a6a8-ef524edd46cd</t>
  </si>
  <si>
    <t>NganzaiDamaramTarti</t>
  </si>
  <si>
    <t>Umara Busamairi</t>
  </si>
  <si>
    <t>dcec8baa-b43d-4f7a-aea0-37fd40b54378</t>
  </si>
  <si>
    <t>NganzaiDamaramUmara Busamairi</t>
  </si>
  <si>
    <t>Wudumari</t>
  </si>
  <si>
    <t>cb624714-bdf7-485b-adfa-2e246cccbcd7</t>
  </si>
  <si>
    <t>NganzaiDamaramWudumari</t>
  </si>
  <si>
    <t>Yeleye</t>
  </si>
  <si>
    <t>c4d0a4a2-931f-4e9a-af5f-d96b94abdfd4</t>
  </si>
  <si>
    <t>NganzaiDamaramYeleye</t>
  </si>
  <si>
    <t>Gadai</t>
  </si>
  <si>
    <t>Alhaji Usmanti</t>
  </si>
  <si>
    <t>b26ab0ae-35b1-47c5-8cc1-6a55d8b84d39</t>
  </si>
  <si>
    <t>NganzaiGadaiAlhaji Usmanti</t>
  </si>
  <si>
    <t>Bukar Kolori</t>
  </si>
  <si>
    <t>267a12c9-b872-409f-8cd8-777aff7173d3</t>
  </si>
  <si>
    <t>NganzaiGadaiBukar Kolori</t>
  </si>
  <si>
    <t>Gudari</t>
  </si>
  <si>
    <t>182ec707-aaab-4db5-8e95-b2808828f864</t>
  </si>
  <si>
    <t>NganzaiGadaiGudari</t>
  </si>
  <si>
    <t>Nganzai_H</t>
  </si>
  <si>
    <t>H</t>
  </si>
  <si>
    <t>Jangari</t>
  </si>
  <si>
    <t>eb3346fe-1809-4f51-ad2b-15235fe546c7</t>
  </si>
  <si>
    <t>NganzaiGadaiJangari</t>
  </si>
  <si>
    <t>Jololo</t>
  </si>
  <si>
    <t>cbca479b-2f18-44e1-aad0-68c76d16922c</t>
  </si>
  <si>
    <t>NganzaiGadaiJololo</t>
  </si>
  <si>
    <t>Keleno Bulama Alimami</t>
  </si>
  <si>
    <t>NganzaiGadaiKeleno Bulama Alimami</t>
  </si>
  <si>
    <t>Kolori</t>
  </si>
  <si>
    <t>aa29c2ca-4e27-4960-a40d-3ebb2bd6f581</t>
  </si>
  <si>
    <t>NganzaiGadaiKolori</t>
  </si>
  <si>
    <t>Kyari Bunduri</t>
  </si>
  <si>
    <t>f49e8fbe-1956-450b-b56e-4f8b0d38fca9</t>
  </si>
  <si>
    <t>NganzaiGadaiKyari Bunduri</t>
  </si>
  <si>
    <t>Kyari Ganari</t>
  </si>
  <si>
    <t>1b7cfaa0-faf9-41ac-9ed1-a14c05089552</t>
  </si>
  <si>
    <t>NganzaiGadaiKyari Ganari</t>
  </si>
  <si>
    <t>Mallam Saleri</t>
  </si>
  <si>
    <t>8023089e-1dff-4d53-b49b-2453ddfce6d8</t>
  </si>
  <si>
    <t>NganzaiGadaiMallam Saleri</t>
  </si>
  <si>
    <t>Ngubdori</t>
  </si>
  <si>
    <t>cf43a3e7-3c4a-4f13-9866-c23384060d75</t>
  </si>
  <si>
    <t>NganzaiGadaiNgubdori</t>
  </si>
  <si>
    <t>7a4b9b1d-622e-42f4-a005-d3bc2c2af753</t>
  </si>
  <si>
    <t>NganzaiGadaiNgumari</t>
  </si>
  <si>
    <t>Nguzo Abatcha Kullumiri</t>
  </si>
  <si>
    <t>0b1649b4-36d4-4eff-928a-eff91b18993b</t>
  </si>
  <si>
    <t>NganzaiGadaiNguzo Abatcha Kullumiri</t>
  </si>
  <si>
    <t>Nguzo Goniri</t>
  </si>
  <si>
    <t>9c877311-f1cc-422f-9282-16155ed6bbe6</t>
  </si>
  <si>
    <t>NganzaiGadaiNguzo Goniri</t>
  </si>
  <si>
    <t>Nguzo Modu Ngubdori</t>
  </si>
  <si>
    <t>596bce30-201c-4c71-bced-4183d7dbcb76</t>
  </si>
  <si>
    <t>NganzaiGadaiNguzo Modu Ngubdori</t>
  </si>
  <si>
    <t>Nganzai_I</t>
  </si>
  <si>
    <t>I</t>
  </si>
  <si>
    <t>Rawana</t>
  </si>
  <si>
    <t>263ca767-dd44-4443-8304-ca8f22f09664</t>
  </si>
  <si>
    <t>NganzaiGadaiRawana</t>
  </si>
  <si>
    <t>Tujjameri</t>
  </si>
  <si>
    <t>f56f0350-1f5b-4459-83be-403f53f4fd2d</t>
  </si>
  <si>
    <t>NganzaiGadaiTujjameri</t>
  </si>
  <si>
    <t>Tulur</t>
  </si>
  <si>
    <t>1c4bab49-cd47-4053-802c-2d2c63762dc6</t>
  </si>
  <si>
    <t>NganzaiGadaiTulur</t>
  </si>
  <si>
    <t>Yauri</t>
  </si>
  <si>
    <t>bcc978a4-1689-4ce6-b7b9-684eef49bdf0</t>
  </si>
  <si>
    <t>NganzaiGadaiYauri</t>
  </si>
  <si>
    <t>Nganzai_J</t>
  </si>
  <si>
    <t>J</t>
  </si>
  <si>
    <t>Gajiram</t>
  </si>
  <si>
    <t>Aramti</t>
  </si>
  <si>
    <t>6860f5f2-990a-412b-9423-b151b4856562</t>
  </si>
  <si>
    <t>NganzaiGajiramAramti</t>
  </si>
  <si>
    <t>Bulturam</t>
  </si>
  <si>
    <t>678971fc-57a5-46a4-9739-713a64eb467b</t>
  </si>
  <si>
    <t>NganzaiGajiramBulturam</t>
  </si>
  <si>
    <t>Lauwa</t>
  </si>
  <si>
    <t>307d7cfc-93a3-4624-9f19-2b20ef4aadf7</t>
  </si>
  <si>
    <t>NganzaiGajiramLauwa</t>
  </si>
  <si>
    <t>Lauwa Bulama Masawa</t>
  </si>
  <si>
    <t>2bda67d6-f936-4cb8-973c-33ca01768487</t>
  </si>
  <si>
    <t>NganzaiGajiramLauwa Bulama Masawa</t>
  </si>
  <si>
    <t>Lauwa M.Zainaye</t>
  </si>
  <si>
    <t>NganzaiGajiramLauwa M.Zainaye</t>
  </si>
  <si>
    <t>Mallam Sulumti</t>
  </si>
  <si>
    <t>cf4dde5a-5685-4bc9-8995-8b454e3c82ab</t>
  </si>
  <si>
    <t>NganzaiGajiramMallam Sulumti</t>
  </si>
  <si>
    <t>Modu Kiliyari</t>
  </si>
  <si>
    <t>2280f562-6bd0-4fe4-9e81-ba95be20532f</t>
  </si>
  <si>
    <t>NganzaiGajiramModu Kiliyari</t>
  </si>
  <si>
    <t>Tujamiri</t>
  </si>
  <si>
    <t>3f0af61a-17f8-4143-a7fe-891e2dc2e84c</t>
  </si>
  <si>
    <t>NganzaiGajiramTujamiri</t>
  </si>
  <si>
    <t>Zairam Bulama Sanda</t>
  </si>
  <si>
    <t>4055f958-7c96-4b9c-9ee3-5afd96c9992b</t>
  </si>
  <si>
    <t>NganzaiGajiramZairam Bulama Sanda</t>
  </si>
  <si>
    <t>Zairam Gana</t>
  </si>
  <si>
    <t>1f5d15ae-ccc9-4d50-bf88-738db472e155</t>
  </si>
  <si>
    <t>NganzaiGajiramZairam Gana</t>
  </si>
  <si>
    <t>Nganzai_K</t>
  </si>
  <si>
    <t>K</t>
  </si>
  <si>
    <t>Zairam Kura</t>
  </si>
  <si>
    <t>799e5838-2631-47c9-b2f9-dd7e29222391</t>
  </si>
  <si>
    <t>NganzaiGajiramZairam Kura</t>
  </si>
  <si>
    <t>Jigalta</t>
  </si>
  <si>
    <t>Abatcha Kodouri</t>
  </si>
  <si>
    <t>b8d502e2-dbcb-4a3a-9f18-73e7b026b126</t>
  </si>
  <si>
    <t>NganzaiJigaltaAbatcha Kodouri</t>
  </si>
  <si>
    <t>Abbakurari</t>
  </si>
  <si>
    <t>c6b76dda-c5ba-4b99-920a-59e58b041384</t>
  </si>
  <si>
    <t>NganzaiJigaltaAbbakurari</t>
  </si>
  <si>
    <t>Alhaji Umara Gajimiri</t>
  </si>
  <si>
    <t>6a0c83d7-d4a0-430b-a77c-9b6004dfd316</t>
  </si>
  <si>
    <t>NganzaiJigaltaAlhaji Umara Gajimiri</t>
  </si>
  <si>
    <t>Bulama Kurari</t>
  </si>
  <si>
    <t>b36468b4-6c7a-4163-b8c1-53406f8f5cfb</t>
  </si>
  <si>
    <t>NganzaiJigaltaBulama Kurari</t>
  </si>
  <si>
    <t>Chari Lamisuri</t>
  </si>
  <si>
    <t>370d07b1-8e45-456f-bd35-634f5212099c</t>
  </si>
  <si>
    <t>NganzaiJigaltaChari Lamisuri</t>
  </si>
  <si>
    <t>Dalari</t>
  </si>
  <si>
    <t>4201facc-5eef-4ae6-9e8e-374416b435dd</t>
  </si>
  <si>
    <t>NganzaiJigaltaDalari</t>
  </si>
  <si>
    <t>Nganzai_L</t>
  </si>
  <si>
    <t>L</t>
  </si>
  <si>
    <t>Fulatari</t>
  </si>
  <si>
    <t>effeed98-0a79-4ffd-8c64-1689b9ef3658</t>
  </si>
  <si>
    <t>NganzaiJigaltaFulatari</t>
  </si>
  <si>
    <t>Guzumari</t>
  </si>
  <si>
    <t>de208996-1d90-428b-b730-a2da33f896d8</t>
  </si>
  <si>
    <t>NganzaiJigaltaGuzumari</t>
  </si>
  <si>
    <t>Kachallari</t>
  </si>
  <si>
    <t>305462cc-f8e3-4400-a8ed-4aa6aea3765f</t>
  </si>
  <si>
    <t>NganzaiJigaltaKachallari</t>
  </si>
  <si>
    <t>Mairamti</t>
  </si>
  <si>
    <t>899c7793-e386-4d4f-9c57-4b9e3e4ef882</t>
  </si>
  <si>
    <t>NganzaiJigaltaMairamti</t>
  </si>
  <si>
    <t>Mallam Awanari</t>
  </si>
  <si>
    <t>badcffda-ab29-4b3a-a1db-139a066d868d</t>
  </si>
  <si>
    <t>NganzaiJigaltaMallam Awanari</t>
  </si>
  <si>
    <t>Mattari</t>
  </si>
  <si>
    <t>ded6dd41-c58b-4973-b28b-2a723f8a142b</t>
  </si>
  <si>
    <t>NganzaiJigaltaMattari</t>
  </si>
  <si>
    <t>Nganzai_M</t>
  </si>
  <si>
    <t>Umarari</t>
  </si>
  <si>
    <t>856d74dc-6915-4287-8ff9-3c6e85c7c27d</t>
  </si>
  <si>
    <t>NganzaiJigaltaUmarari</t>
  </si>
  <si>
    <t>Kuda</t>
  </si>
  <si>
    <t>Abatcha Kontori</t>
  </si>
  <si>
    <t>699ca9f3-49a4-4a8e-855e-2e0b747e00e0</t>
  </si>
  <si>
    <t>NganzaiKudaAbatcha Kontori</t>
  </si>
  <si>
    <t>Ali Buluri</t>
  </si>
  <si>
    <t>4c1e9fe7-21a8-4075-875f-e04f63738eaf</t>
  </si>
  <si>
    <t>NganzaiKudaAli Buluri</t>
  </si>
  <si>
    <t>Ali Jummari</t>
  </si>
  <si>
    <t>9c3d4223-0176-48ff-b08c-1840f9286e2b</t>
  </si>
  <si>
    <t>NganzaiKudaAli Jummari</t>
  </si>
  <si>
    <t>95b6aa15-7504-4290-8237-8e62aad83776</t>
  </si>
  <si>
    <t>NganzaiKudaBalumiri</t>
  </si>
  <si>
    <t>Bukar Damburi</t>
  </si>
  <si>
    <t>dbc49d19-fb07-4cbd-9d92-3e3087f4c6fb</t>
  </si>
  <si>
    <t>NganzaiKudaBukar Damburi</t>
  </si>
  <si>
    <t>09d6673c-69ef-4e01-9588-231f62672087</t>
  </si>
  <si>
    <t>NganzaiKudaBurari</t>
  </si>
  <si>
    <t>Damsure</t>
  </si>
  <si>
    <t>7432db05-cb8a-4e56-b7bc-76928613915b</t>
  </si>
  <si>
    <t>NganzaiKudaDamsure</t>
  </si>
  <si>
    <t>Nganzai_N</t>
  </si>
  <si>
    <t>N</t>
  </si>
  <si>
    <t>Gammara</t>
  </si>
  <si>
    <t>6bf128c2-63f6-4dd1-b9ed-be4bc9e3302e</t>
  </si>
  <si>
    <t>NganzaiKudaGammara</t>
  </si>
  <si>
    <t>Garwari</t>
  </si>
  <si>
    <t>e59deb72-5867-4101-bb51-164b9ae6fd90</t>
  </si>
  <si>
    <t>NganzaiKudaGarwari</t>
  </si>
  <si>
    <t>Goni Awamiri</t>
  </si>
  <si>
    <t>5d3a4a77-ebc2-4b14-b1d2-9947f89ad82a</t>
  </si>
  <si>
    <t>NganzaiKudaGoni Awamiri</t>
  </si>
  <si>
    <t>Goni Zaranami</t>
  </si>
  <si>
    <t>d4b08f4c-5ffd-4a37-a3f4-1a0c41e7241d</t>
  </si>
  <si>
    <t>NganzaiKudaGoni Zaranami</t>
  </si>
  <si>
    <t>Gusumari</t>
  </si>
  <si>
    <t>fac08065-9cca-444c-873b-dcb4bdf43eb5</t>
  </si>
  <si>
    <t>NganzaiKudaGusumari</t>
  </si>
  <si>
    <t>Guwamari</t>
  </si>
  <si>
    <t>2bd6a891-813b-440a-9fe4-f99b5c8c118b</t>
  </si>
  <si>
    <t>NganzaiKudaGuwamari</t>
  </si>
  <si>
    <t>Kangartilo</t>
  </si>
  <si>
    <t>586981b8-b9d1-4195-99c6-11a990bab186</t>
  </si>
  <si>
    <t>NganzaiKudaKangartilo</t>
  </si>
  <si>
    <t>Nganzai_O</t>
  </si>
  <si>
    <t>O</t>
  </si>
  <si>
    <t>Karamari</t>
  </si>
  <si>
    <t>44afc85a-dc24-491b-a331-a92364f51b3f</t>
  </si>
  <si>
    <t>NganzaiKudaKaramari</t>
  </si>
  <si>
    <t>Kartari</t>
  </si>
  <si>
    <t>ecfa7ee2-bf82-40e1-b576-2bff61346965</t>
  </si>
  <si>
    <t>NganzaiKudaKartari</t>
  </si>
  <si>
    <t>Kazaram</t>
  </si>
  <si>
    <t>6a829ac5-97e5-4c7a-8f7d-65fb188b5a02</t>
  </si>
  <si>
    <t>NganzaiKudaKazaram</t>
  </si>
  <si>
    <t>Kodori</t>
  </si>
  <si>
    <t>223bb301-71c9-46b3-a7df-7694a99d25c8</t>
  </si>
  <si>
    <t>NganzaiKudaKodori</t>
  </si>
  <si>
    <t>Kusuluwa</t>
  </si>
  <si>
    <t>abb4e265-4ef7-4aef-8ce4-395cb31cfb47</t>
  </si>
  <si>
    <t>NganzaiKudaKusuluwa</t>
  </si>
  <si>
    <t>Ladanti</t>
  </si>
  <si>
    <t>c3e48e39-d0e9-4064-986c-4fc29806ee22</t>
  </si>
  <si>
    <t>NganzaiKudaLadanti</t>
  </si>
  <si>
    <t>Laima'A</t>
  </si>
  <si>
    <t>f666abd0-1cbd-480c-956f-d0ac1b9cd4e2</t>
  </si>
  <si>
    <t>NganzaiKudaLaima'A</t>
  </si>
  <si>
    <t>Mageri</t>
  </si>
  <si>
    <t>cea94915-a7f1-4ada-aa85-36e165fa94dd</t>
  </si>
  <si>
    <t>NganzaiKudaMageri</t>
  </si>
  <si>
    <t>Majimiri</t>
  </si>
  <si>
    <t>566b22e1-e6ae-4866-8805-50e827781186</t>
  </si>
  <si>
    <t>NganzaiKudaMajimiri</t>
  </si>
  <si>
    <t>Mallam Bukar Suguri</t>
  </si>
  <si>
    <t>fc3e8e44-3779-4757-8775-5d08fe71660e</t>
  </si>
  <si>
    <t>NganzaiKudaMallam Bukar Suguri</t>
  </si>
  <si>
    <t>Mallam Fannari</t>
  </si>
  <si>
    <t>8239fe99-54e5-4d31-bbe4-172f8ff778ef</t>
  </si>
  <si>
    <t>NganzaiKudaMallam Fannari</t>
  </si>
  <si>
    <t>Mallam Zannari</t>
  </si>
  <si>
    <t>4d70a885-fa24-4ce3-8262-8c56c799cee4</t>
  </si>
  <si>
    <t>NganzaiKudaMallam Zannari</t>
  </si>
  <si>
    <t>Mallum Burari</t>
  </si>
  <si>
    <t>171a72e8-29b3-46f1-a429-c10aac430519</t>
  </si>
  <si>
    <t>NganzaiKudaMallum Burari</t>
  </si>
  <si>
    <t>Massa Bindiri</t>
  </si>
  <si>
    <t>9bc3038c-e102-4ba6-a104-a1d48b292405</t>
  </si>
  <si>
    <t>NganzaiKudaMassa Bindiri</t>
  </si>
  <si>
    <t>Massa Fandairi</t>
  </si>
  <si>
    <t>NganzaiKudaMassa Fandairi</t>
  </si>
  <si>
    <t>Modu Alimi</t>
  </si>
  <si>
    <t>8097a146-f043-4710-b765-8efe46d167ac</t>
  </si>
  <si>
    <t>NganzaiKudaModu Alimi</t>
  </si>
  <si>
    <t>Nganzai_Q</t>
  </si>
  <si>
    <t>Q</t>
  </si>
  <si>
    <t>Modu Anari</t>
  </si>
  <si>
    <t>86ecaeec-8cce-430a-b5b4-1eb242bc514a</t>
  </si>
  <si>
    <t>NganzaiKudaModu Anari</t>
  </si>
  <si>
    <t>Nganzai_P</t>
  </si>
  <si>
    <t>P</t>
  </si>
  <si>
    <t>Modu Kwayamti</t>
  </si>
  <si>
    <t>c7552018-c891-4b56-b7b1-4e71e10f3a64</t>
  </si>
  <si>
    <t>NganzaiKudaModu Kwayamti</t>
  </si>
  <si>
    <t>Modu Meremiri</t>
  </si>
  <si>
    <t>151594d2-35f3-405c-a521-a851ca5c0023</t>
  </si>
  <si>
    <t>NganzaiKudaModu Meremiri</t>
  </si>
  <si>
    <t>Mour</t>
  </si>
  <si>
    <t>ab7cf399-7317-43fd-bbc8-c65cfa85f559</t>
  </si>
  <si>
    <t>NganzaiKudaMour</t>
  </si>
  <si>
    <t>93f347d5-106d-404e-85c1-980bec94460c</t>
  </si>
  <si>
    <t>NganzaiKudaRawana</t>
  </si>
  <si>
    <t>Ruwak Alhaji Bukarti</t>
  </si>
  <si>
    <t>226175eb-f58b-494d-a293-1c0b4b10c603</t>
  </si>
  <si>
    <t>NganzaiKudaRuwak Alhaji Bukarti</t>
  </si>
  <si>
    <t>Sherif Borti</t>
  </si>
  <si>
    <t>66db988a-2986-4664-89a5-b9516dd39429</t>
  </si>
  <si>
    <t>NganzaiKudaSherif Borti</t>
  </si>
  <si>
    <t>Tumtummari</t>
  </si>
  <si>
    <t>c6b4be3f-bf19-4200-8d56-274da22f411f</t>
  </si>
  <si>
    <t>NganzaiKudaTumtummari</t>
  </si>
  <si>
    <t>Umara Lamisuri</t>
  </si>
  <si>
    <t>cdb74520-d6fb-4893-9783-f64f6f35bace</t>
  </si>
  <si>
    <t>NganzaiKudaUmara Lamisuri</t>
  </si>
  <si>
    <t>Yashinti</t>
  </si>
  <si>
    <t>0c779738-9b7f-4f9c-88ba-96d745776222</t>
  </si>
  <si>
    <t>NganzaiKudaYashinti</t>
  </si>
  <si>
    <t>Kurnawa</t>
  </si>
  <si>
    <t>Bintu Madamti</t>
  </si>
  <si>
    <t>7a94d050-e473-425a-a50f-c210d69d8ab2</t>
  </si>
  <si>
    <t>NganzaiKurnawaBintu Madamti</t>
  </si>
  <si>
    <t>Nganzai_R</t>
  </si>
  <si>
    <t>R</t>
  </si>
  <si>
    <t>Bukar Fantamiri</t>
  </si>
  <si>
    <t>f2ef68cb-21bb-4935-a459-46a45dd83edf</t>
  </si>
  <si>
    <t>NganzaiKurnawaBukar Fantamiri</t>
  </si>
  <si>
    <t>Bulama Abatchari</t>
  </si>
  <si>
    <t>ea6bdb82-38e7-4e11-bb6e-c0ac933d9ccb</t>
  </si>
  <si>
    <t>NganzaiKurnawaBulama Abatchari</t>
  </si>
  <si>
    <t>Burem Ayya</t>
  </si>
  <si>
    <t>5b97ec48-193d-4289-ac9b-93c3dd8bcfd5</t>
  </si>
  <si>
    <t>NganzaiKurnawaBurem Ayya</t>
  </si>
  <si>
    <t>Fandani Aptallari</t>
  </si>
  <si>
    <t>12cb2595-cf8e-4705-a148-155d2981b56b</t>
  </si>
  <si>
    <t>NganzaiKurnawaFandani Aptallari</t>
  </si>
  <si>
    <t>Fodumari</t>
  </si>
  <si>
    <t>ee1bc263-d4a6-45fb-a0bb-46664b84cc67</t>
  </si>
  <si>
    <t>NganzaiKurnawaFodumari</t>
  </si>
  <si>
    <t>Garemiri</t>
  </si>
  <si>
    <t>7a2b1fd1-e3b9-4c16-90c2-b1520df74451</t>
  </si>
  <si>
    <t>NganzaiKurnawaGaremiri</t>
  </si>
  <si>
    <t>Gashiri</t>
  </si>
  <si>
    <t>d9e4d3db-b0cd-4eb8-a218-f6fd08227a64</t>
  </si>
  <si>
    <t>NganzaiKurnawaGashiri</t>
  </si>
  <si>
    <t>Goni Abatchari Kurnawa</t>
  </si>
  <si>
    <t>c515a894-853d-4c75-b73e-267cdf2bba3a</t>
  </si>
  <si>
    <t>NganzaiKurnawaGoni Abatchari Kurnawa</t>
  </si>
  <si>
    <t>Goni Kaleri</t>
  </si>
  <si>
    <t>4fa8ccbd-ca82-4ae1-9a23-1908137ab9c4</t>
  </si>
  <si>
    <t>NganzaiKurnawaGoni Kaleri</t>
  </si>
  <si>
    <t>Goni Mallam Ganayatcham</t>
  </si>
  <si>
    <t>0cb7a9e3-3a35-4d25-bc6a-41aff8dfd6aa</t>
  </si>
  <si>
    <t>NganzaiKurnawaGoni Mallam Ganayatcham</t>
  </si>
  <si>
    <t>Goni Moduri</t>
  </si>
  <si>
    <t>e68c3517-82bb-4747-996c-6e125dfa0a3b</t>
  </si>
  <si>
    <t>NganzaiKurnawaGoni Moduri</t>
  </si>
  <si>
    <t>Nganzai_S</t>
  </si>
  <si>
    <t>S</t>
  </si>
  <si>
    <t>Goni Moduri Kurnawa</t>
  </si>
  <si>
    <t>840ecd76-a41a-4a6b-9ccc-b8a2f5cde6d9</t>
  </si>
  <si>
    <t>NganzaiKurnawaGoni Moduri Kurnawa</t>
  </si>
  <si>
    <t>Goni Wanzamari</t>
  </si>
  <si>
    <t>1e7be1d5-3a88-44e0-a8d9-0076cc43145c</t>
  </si>
  <si>
    <t>NganzaiKurnawaGoni Wanzamari</t>
  </si>
  <si>
    <t>Goniri Hassanti</t>
  </si>
  <si>
    <t>2511187e-fb5c-48e3-8fbb-3bb74d541581</t>
  </si>
  <si>
    <t>NganzaiKurnawaGoniri Hassanti</t>
  </si>
  <si>
    <t>Gottori</t>
  </si>
  <si>
    <t>de09a657-1d85-4e69-bcd9-846aae49b7dd</t>
  </si>
  <si>
    <t>NganzaiKurnawaGottori</t>
  </si>
  <si>
    <t>Nganzai_T</t>
  </si>
  <si>
    <t>T</t>
  </si>
  <si>
    <t>Gwariri</t>
  </si>
  <si>
    <t>67c58b3a-6b40-4f4f-b500-21fa507c0966</t>
  </si>
  <si>
    <t>NganzaiKurnawaGwariri</t>
  </si>
  <si>
    <t>Hassanti</t>
  </si>
  <si>
    <t>c84f60e8-d411-4391-a363-b796acec7d5f</t>
  </si>
  <si>
    <t>NganzaiKurnawaHassanti</t>
  </si>
  <si>
    <t>possible mobile strategy used here</t>
  </si>
  <si>
    <t>Kale Kujiri</t>
  </si>
  <si>
    <t>80eba259-2c3e-4a65-bedb-fd67ee3d030c</t>
  </si>
  <si>
    <t>NganzaiKurnawaKale Kujiri</t>
  </si>
  <si>
    <t>Kaleri Kurnawa</t>
  </si>
  <si>
    <t>1f11c12e-382e-4745-afcb-dc2a205cf2b5</t>
  </si>
  <si>
    <t>NganzaiKurnawaKaleri Kurnawa</t>
  </si>
  <si>
    <t>Kodouri</t>
  </si>
  <si>
    <t>b90fb23a-e453-4b82-8d70-a79b036e14e4</t>
  </si>
  <si>
    <t>NganzaiKurnawaKodouri</t>
  </si>
  <si>
    <t>a50fce1b-f792-445d-bdaf-da8afc909a6a</t>
  </si>
  <si>
    <t>NganzaiKurnawaKurari</t>
  </si>
  <si>
    <t>Mallam Umara Kumbushea</t>
  </si>
  <si>
    <t>a1259473-fdfd-43dc-ba81-6b3d8a22023b</t>
  </si>
  <si>
    <t>NganzaiKurnawaMallam Umara Kumbushea</t>
  </si>
  <si>
    <t>Mallum Bukarti Kurna</t>
  </si>
  <si>
    <t>f4875be3-e544-406d-b6a5-32283afc2f8d</t>
  </si>
  <si>
    <t>NganzaiKurnawaMallum Bukarti Kurna</t>
  </si>
  <si>
    <t>Modu Bintumi</t>
  </si>
  <si>
    <t>abf411c2-8326-4a5d-a568-ede7c437f291</t>
  </si>
  <si>
    <t>NganzaiKurnawaModu Bintumi</t>
  </si>
  <si>
    <t>Modu Dombori</t>
  </si>
  <si>
    <t>4d1bc1c5-62a6-4049-89e5-67c8facc5af7</t>
  </si>
  <si>
    <t>NganzaiKurnawaModu Dombori</t>
  </si>
  <si>
    <t>Modu Faltari</t>
  </si>
  <si>
    <t>aaba8b68-332a-4ec1-9d84-672d8713b458</t>
  </si>
  <si>
    <t>NganzaiKurnawaModu Faltari</t>
  </si>
  <si>
    <t>Sayinari</t>
  </si>
  <si>
    <t>3a5abaab-6331-4073-8070-36e6c2ceb7ee</t>
  </si>
  <si>
    <t>NganzaiKurnawaSayinari</t>
  </si>
  <si>
    <t>Sheruri</t>
  </si>
  <si>
    <t>0599132e-98ca-44c2-814c-40206dc8fecc</t>
  </si>
  <si>
    <t>NganzaiKurnawaSheruri</t>
  </si>
  <si>
    <t>Umarabiriri</t>
  </si>
  <si>
    <t>6732962e-f2c0-4d9b-9158-738296741049</t>
  </si>
  <si>
    <t>NganzaiKurnawaUmarabiriri</t>
  </si>
  <si>
    <t>Sabsabuwa</t>
  </si>
  <si>
    <t>Fanda Laweri</t>
  </si>
  <si>
    <t>e862668f-f339-435c-8c59-f8993a5bdcef</t>
  </si>
  <si>
    <t>NganzaiSabsabuwaFanda Laweri</t>
  </si>
  <si>
    <t>Goni Usmanti</t>
  </si>
  <si>
    <t>e1901a17-8481-4bbe-8a88-001187b93740</t>
  </si>
  <si>
    <t>NganzaiSabsabuwaGoni Usmanti</t>
  </si>
  <si>
    <t>possible mobile strategy used here, settlement in different ward</t>
  </si>
  <si>
    <t>Kafaram</t>
  </si>
  <si>
    <t>b61be3f0-779c-4360-bafe-6ab851df4cb9</t>
  </si>
  <si>
    <t>NganzaiSabsabuwaKafaram</t>
  </si>
  <si>
    <t>Nganzai_U</t>
  </si>
  <si>
    <t>U</t>
  </si>
  <si>
    <t>Kawuya</t>
  </si>
  <si>
    <t>4d378039-d9c8-466e-8936-f897dc177ed8</t>
  </si>
  <si>
    <t>NganzaiSabsabuwaKawuya</t>
  </si>
  <si>
    <t>Mallam Bujiri</t>
  </si>
  <si>
    <t>b7526fd5-7140-476c-9383-70fa6c956f88</t>
  </si>
  <si>
    <t>NganzaiSabsabuwaMallam Bujiri</t>
  </si>
  <si>
    <t>Mallam Karamti</t>
  </si>
  <si>
    <t>e8615bcd-cca2-4a51-af3b-e36b2d244b3f</t>
  </si>
  <si>
    <t>NganzaiSabsabuwaMallam Karamti</t>
  </si>
  <si>
    <t>Mallum Kyariri</t>
  </si>
  <si>
    <t>61c24914-4ec4-4864-901b-71083e0b5894</t>
  </si>
  <si>
    <t>NganzaiSabsabuwaMallum Kyariri</t>
  </si>
  <si>
    <t>Matta Zarari</t>
  </si>
  <si>
    <t>NganzaiSabsabuwaMatta Zarari</t>
  </si>
  <si>
    <t>Modu Aidami</t>
  </si>
  <si>
    <t>7bc3cdc6-9f0a-477d-85f9-a47c7720e969</t>
  </si>
  <si>
    <t>NganzaiSabsabuwaModu Aidami</t>
  </si>
  <si>
    <t>Modu Kur Mbatcha</t>
  </si>
  <si>
    <t>e7467a7f-ca67-4a3a-935f-225d511283aa</t>
  </si>
  <si>
    <t>NganzaiSabsabuwaModu Kur Mbatcha</t>
  </si>
  <si>
    <t>Modu Yanaye</t>
  </si>
  <si>
    <t>eb353c61-56fe-4fe0-9b16-b2df897c45b9</t>
  </si>
  <si>
    <t>NganzaiSabsabuwaModu Yanaye</t>
  </si>
  <si>
    <t>Ngoiram</t>
  </si>
  <si>
    <t>ee6d31fc-a0d7-4c42-93a2-086cf40c9f58</t>
  </si>
  <si>
    <t>NganzaiSabsabuwaNgoiram</t>
  </si>
  <si>
    <t>Sullum Kellu</t>
  </si>
  <si>
    <t>07702a68-08f7-490c-b6c1-25a577f8135a</t>
  </si>
  <si>
    <t>NganzaiSabsabuwaSullum Kellu</t>
  </si>
  <si>
    <t>Nganzai_V</t>
  </si>
  <si>
    <t>V</t>
  </si>
  <si>
    <t>Umara Ngumari</t>
  </si>
  <si>
    <t>905f78d9-80af-4f76-b21c-4d10b4365071</t>
  </si>
  <si>
    <t>NganzaiSabsabuwaUmara Ngumari</t>
  </si>
  <si>
    <t>Umara Zarari</t>
  </si>
  <si>
    <t>a511f299-b632-49a8-ba0c-6471fe4815e2</t>
  </si>
  <si>
    <t>NganzaiSabsabuwaUmara Zarari</t>
  </si>
  <si>
    <t>Ya Karuri</t>
  </si>
  <si>
    <t>47e5cdf5-1f65-4a77-8958-bb5f16269272</t>
  </si>
  <si>
    <t>NganzaiSabsabuwaYa Karuri</t>
  </si>
  <si>
    <t>Ya Malairi</t>
  </si>
  <si>
    <t>d736cb79-db99-464b-9b51-6da7418424e6</t>
  </si>
  <si>
    <t>NganzaiSabsabuwaYa Malairi</t>
  </si>
  <si>
    <t>Yoberi</t>
  </si>
  <si>
    <t>c077a57a-3e0c-49d6-8f4a-7c9a3c339fa2</t>
  </si>
  <si>
    <t>NganzaiSabsabuwaYoberi</t>
  </si>
  <si>
    <t>Yuram Damburi</t>
  </si>
  <si>
    <t>38db1515-05eb-47b2-a0b7-369010dfe41e</t>
  </si>
  <si>
    <t>NganzaiSabsabuwaYuram Damburi</t>
  </si>
  <si>
    <t>Yuramti</t>
  </si>
  <si>
    <t>2dd23d06-a232-442f-ac0b-a108e5d14935</t>
  </si>
  <si>
    <t>NganzaiSabsabuwaYuramti</t>
  </si>
  <si>
    <t>ogc_fid</t>
  </si>
  <si>
    <t>ogc_fid0</t>
  </si>
  <si>
    <t>Duplicate</t>
  </si>
  <si>
    <t>pei accessibility</t>
  </si>
  <si>
    <t>is settlement inhabited (y/n)</t>
  </si>
  <si>
    <t>session</t>
  </si>
  <si>
    <t>mp_odk_check</t>
  </si>
  <si>
    <t>vts_check</t>
  </si>
  <si>
    <t>Askira Uba</t>
  </si>
  <si>
    <t>Dille Huyim</t>
  </si>
  <si>
    <t>Sabon Gari</t>
  </si>
  <si>
    <t>Askira UbaDille HuyimSabon Gari</t>
  </si>
  <si>
    <t>50a7708b-3e10-4c04-915d-ac5a27a5b836</t>
  </si>
  <si>
    <t>Mobil</t>
  </si>
  <si>
    <t>Ngohi</t>
  </si>
  <si>
    <t>Alhaji Hassan</t>
  </si>
  <si>
    <t>Askira UbaNgohiAlhaji Hassan</t>
  </si>
  <si>
    <t>55b33c73-cc07-475c-bae4-65203dc1bc00</t>
  </si>
  <si>
    <t>Ardo Yaya</t>
  </si>
  <si>
    <t>Askira UbaNgohiArdo Yaya</t>
  </si>
  <si>
    <t>ce15865e-cff6-46e4-8746-82c5c8abd8b1</t>
  </si>
  <si>
    <t>Dogon Kuka</t>
  </si>
  <si>
    <t>Askira UbaNgohiDogon Kuka</t>
  </si>
  <si>
    <t>12b97392-4061-46b1-8f8d-985ae9af1aca</t>
  </si>
  <si>
    <t>mobile_yes</t>
  </si>
  <si>
    <t>Ruga Koyam</t>
  </si>
  <si>
    <t>Askira UbaNgohiRuga Koyam</t>
  </si>
  <si>
    <t>bef2e7fc-f645-4bee-872e-a44e172b0225</t>
  </si>
  <si>
    <t>Sullubawa</t>
  </si>
  <si>
    <t>Askira UbaNgohiSullubawa</t>
  </si>
  <si>
    <t>116c3b0f-f9ff-4dd9-bdf0-32e268914c9d</t>
  </si>
  <si>
    <t>Duplicate on MLoS</t>
  </si>
  <si>
    <t>Tindum</t>
  </si>
  <si>
    <t>Askira UbaNgohiTindum</t>
  </si>
  <si>
    <t>3b57bd75-30ba-466f-a744-e0d709527e71</t>
  </si>
  <si>
    <t>Ngulde</t>
  </si>
  <si>
    <t>Dattiwa</t>
  </si>
  <si>
    <t>Askira UbaNguldeDattiwa</t>
  </si>
  <si>
    <t>83ed7eee-9b04-49bc-bafb-642261bcdd5f</t>
  </si>
  <si>
    <t>Fulani Hawul</t>
  </si>
  <si>
    <t>Askira UbaNguldeFulani Hawul</t>
  </si>
  <si>
    <t>c94a5c38-4a48-4bf3-8ab2-a3ffa21d8fd1</t>
  </si>
  <si>
    <t>Koloni</t>
  </si>
  <si>
    <t>Askira UbaNguldeKoloni</t>
  </si>
  <si>
    <t>012390fe-2c08-4209-860b-b483954742d3</t>
  </si>
  <si>
    <t>Ngurthavu Kopa</t>
  </si>
  <si>
    <t>Giwa Miyi</t>
  </si>
  <si>
    <t>Askira UbaNgurthavu KopaGiwa Miyi</t>
  </si>
  <si>
    <t>f6d700b2-2f9d-45d6-ac66-92749dcc9f71</t>
  </si>
  <si>
    <t>Giwa Shuwa</t>
  </si>
  <si>
    <t>Askira UbaNgurthavu KopaGiwa Shuwa</t>
  </si>
  <si>
    <t>a7a5daf9-08ed-4784-8f4e-946039523efe</t>
  </si>
  <si>
    <t>Ngurhengwol</t>
  </si>
  <si>
    <t>Askira UbaNgurthavu KopaNgurhengwol</t>
  </si>
  <si>
    <t>37816fc0-85ec-41ca-9b5f-c9bebb90a5cb</t>
  </si>
  <si>
    <t>Giwa Gidi</t>
  </si>
  <si>
    <t>Askira UbaDille HuyimGiwa Gidi</t>
  </si>
  <si>
    <t>4f85c82f-bf4d-4bc5-9ad6-b39669023198</t>
  </si>
  <si>
    <t>Yamu Bulama Charles</t>
  </si>
  <si>
    <t>Askira UbaDille HuyimYamu Bulama Charles</t>
  </si>
  <si>
    <t>92e7cc8f-fb76-4e69-9d33-b10b6189d596</t>
  </si>
  <si>
    <t>Yamubulama Yahonna</t>
  </si>
  <si>
    <t>Askira UbaDille HuyimYamubulama Yahonna</t>
  </si>
  <si>
    <t>f908c960-eaf6-47dd-af9f-311e2864e2f0</t>
  </si>
  <si>
    <t>Ngurkwagol</t>
  </si>
  <si>
    <t>Askira UbaNgohiNgurkwagol</t>
  </si>
  <si>
    <t>6531d8ea-5a7b-41f4-9fe6-9fd9b0121d9a</t>
  </si>
  <si>
    <t>Huyim Town</t>
  </si>
  <si>
    <t>Askira UbaDille HuyimHuyim Town</t>
  </si>
  <si>
    <t>329dd122-df23-4510-88c8-95e32f4b1b79</t>
  </si>
  <si>
    <t>Dullum Shafa</t>
  </si>
  <si>
    <t>Askira UbaNgohiDullum Shafa</t>
  </si>
  <si>
    <t>b1925d40-7769-482a-97df-1bb16c3d96ec</t>
  </si>
  <si>
    <t>Gula Guda</t>
  </si>
  <si>
    <t>Askira UbaNgohiGula Guda</t>
  </si>
  <si>
    <t>779abe2b-76dc-46e2-ae27-cdd45eb309ef</t>
  </si>
  <si>
    <t>Garin Aborawa</t>
  </si>
  <si>
    <t>Askira UbaNguldeGarin Aborawa</t>
  </si>
  <si>
    <t>8176aa05-e387-4964-b28e-3e3d1067011f</t>
  </si>
  <si>
    <t>Mai Gari</t>
  </si>
  <si>
    <t>Askira UbaNguldeMai Gari</t>
  </si>
  <si>
    <t>389aab4d-eed3-4d3f-b282-12db5d492f07</t>
  </si>
  <si>
    <t>Biu</t>
  </si>
  <si>
    <t>Buratai</t>
  </si>
  <si>
    <t>Alagarno</t>
  </si>
  <si>
    <t>BiuBurataiAlagarno</t>
  </si>
  <si>
    <t>0acdc2e8-4582-49be-8813-18160dc7b084</t>
  </si>
  <si>
    <t>Bam</t>
  </si>
  <si>
    <t>BiuBurataiBam</t>
  </si>
  <si>
    <t>5ac3aa52-b47b-4aba-8fef-18629659d674</t>
  </si>
  <si>
    <t>Feshingo</t>
  </si>
  <si>
    <t>BiuBurataiFeshingo</t>
  </si>
  <si>
    <t>e51a7b20-f226-4b17-bcbe-523ab4f3bc31</t>
  </si>
  <si>
    <t>Hayin Kori</t>
  </si>
  <si>
    <t>BiuBurataiHayin Kori</t>
  </si>
  <si>
    <t>76bb1b4f-127e-439b-9f94-efc42083bb59</t>
  </si>
  <si>
    <t>Jauro Alhassan</t>
  </si>
  <si>
    <t>BiuBurataiJauro Alhassan</t>
  </si>
  <si>
    <t>4842a31d-5a62-4a2f-b9f8-6a01e3677ea1</t>
  </si>
  <si>
    <t>Jauro Buba</t>
  </si>
  <si>
    <t>BiuBurataiJauro Buba</t>
  </si>
  <si>
    <t>e69175b9-87d4-4395-baf8-748cda4f94ab</t>
  </si>
  <si>
    <t>Joro Almajiri</t>
  </si>
  <si>
    <t>BiuBurataiJoro Almajiri</t>
  </si>
  <si>
    <t>e9c714a5-fd24-40f2-801c-c5f7262022d5</t>
  </si>
  <si>
    <t>Joro Auta</t>
  </si>
  <si>
    <t>BiuBurataiJoro Auta</t>
  </si>
  <si>
    <t>8a4929b7-468f-4e8e-9482-2de0d2a86381</t>
  </si>
  <si>
    <t>Lamido Jeji</t>
  </si>
  <si>
    <t>BiuBurataiLamido Jeji</t>
  </si>
  <si>
    <t>abaf6b71-73b4-4355-8d71-ed5ecc586054</t>
  </si>
  <si>
    <t>Musuma Bulama Fulani</t>
  </si>
  <si>
    <t>BiuBurataiMusuma Bulama Fulani</t>
  </si>
  <si>
    <t>85a35f5d-e8ec-4c3c-be83-02703a47485b</t>
  </si>
  <si>
    <t>Sabon Garin Sakwatawa</t>
  </si>
  <si>
    <t>BiuBurataiSabon Garin Sakwatawa</t>
  </si>
  <si>
    <t>84bb19d5-c995-4f73-a819-9065cf1932cf</t>
  </si>
  <si>
    <t>Thekithla Fulani</t>
  </si>
  <si>
    <t>BiuBurataiThekithla Fulani</t>
  </si>
  <si>
    <t>c010cc82-38e1-4aa6-abdf-1157700c00de</t>
  </si>
  <si>
    <t>Thengala</t>
  </si>
  <si>
    <t>BiuBurataiThengala</t>
  </si>
  <si>
    <t>9eb3ac66-b6ba-4bdd-b565-018b3605b9ed</t>
  </si>
  <si>
    <t>Tilo Kwayam</t>
  </si>
  <si>
    <t>BiuBurataiTilo Kwayam</t>
  </si>
  <si>
    <t>ff561177-8f8f-4a7d-98d9-7a0cbcbd3153</t>
  </si>
  <si>
    <t>Gur</t>
  </si>
  <si>
    <t>BiuGurAlagarno</t>
  </si>
  <si>
    <t>79824b9b-0160-4acd-8a16-b7d411d2a1aa</t>
  </si>
  <si>
    <t>Bango Ruga</t>
  </si>
  <si>
    <t>BiuGurBango Ruga</t>
  </si>
  <si>
    <t>5be652cf-127d-45d3-a61a-b9f128bc1ea2</t>
  </si>
  <si>
    <t>Garin Gajere</t>
  </si>
  <si>
    <t>BiuGurGarin Gajere</t>
  </si>
  <si>
    <t>1481d17e-0535-4dbf-bc75-d03999803101</t>
  </si>
  <si>
    <t>Garin Mallum</t>
  </si>
  <si>
    <t>BiuGurGarin Mallum</t>
  </si>
  <si>
    <t>a5cc2755-0a25-4286-ba0e-3237ee5eacaa</t>
  </si>
  <si>
    <t>Kana Birniwa</t>
  </si>
  <si>
    <t>BiuGurKana Birniwa</t>
  </si>
  <si>
    <t>5596783c-c1ee-43bc-9534-5467d0ce9c6e</t>
  </si>
  <si>
    <t>ChibokKorongilumNchia Fulani</t>
  </si>
  <si>
    <t>Kana Birniwa Ruga</t>
  </si>
  <si>
    <t>BiuGurKana Birniwa Ruga</t>
  </si>
  <si>
    <t>16bff299-322d-4496-8f90-93409d2ab264</t>
  </si>
  <si>
    <t>ChibokKuburmbulaBwalakila Bla Mulima</t>
  </si>
  <si>
    <t>Kana Ruga</t>
  </si>
  <si>
    <t>BiuGurKana Ruga</t>
  </si>
  <si>
    <t>e12d88b1-0a16-4804-a34c-905d438d7ec1</t>
  </si>
  <si>
    <t>ChibokKuburmbulaKaumuti Yahi</t>
  </si>
  <si>
    <t>Sabon Zamfara</t>
  </si>
  <si>
    <t>BiuGurSabon Zamfara</t>
  </si>
  <si>
    <t>1499035f-6ad6-4567-8314-7cabc3c88787</t>
  </si>
  <si>
    <t>ChibokMboaSheik Abubakar</t>
  </si>
  <si>
    <t>Sabon Zamfara Ruga</t>
  </si>
  <si>
    <t>BiuGurSabon Zamfara Ruga</t>
  </si>
  <si>
    <t>582d863f-9373-45f3-9488-c53383c48cd0</t>
  </si>
  <si>
    <t>ChibokMboaMaisaje Nomardic</t>
  </si>
  <si>
    <t>Wanganga</t>
  </si>
  <si>
    <t>BiuGurWanganga</t>
  </si>
  <si>
    <t>e5a193f3-6220-4701-be54-6eba152a6c04</t>
  </si>
  <si>
    <t>GwozaBita IzgeArdo Kawu</t>
  </si>
  <si>
    <t>Zira Bulama Jakwa</t>
  </si>
  <si>
    <t>BiuGurZira Bulama Jakwa</t>
  </si>
  <si>
    <t>04da00bf-8a44-4e76-be67-65fd89ee947d</t>
  </si>
  <si>
    <t>GwozaBita IzgeArdo Buba</t>
  </si>
  <si>
    <t>Tella Haruna</t>
  </si>
  <si>
    <t>BiuBurataiTella Haruna</t>
  </si>
  <si>
    <t>0da51b04-41c7-4fe6-9e93-7fddc8b0c514</t>
  </si>
  <si>
    <t>Chibok</t>
  </si>
  <si>
    <t>Gatamarwa</t>
  </si>
  <si>
    <t>Kyashika</t>
  </si>
  <si>
    <t>ChibokGatamarwaKyashika</t>
  </si>
  <si>
    <t>dd3c7253-527e-42d7-9e82-27b8d0f33b7e</t>
  </si>
  <si>
    <t>Paya Dakil</t>
  </si>
  <si>
    <t>ChibokGatamarwaPaya Dakil</t>
  </si>
  <si>
    <t>bc1f7524-ce7a-4321-9f53-6cd3dac6dfe6</t>
  </si>
  <si>
    <t>Korongilum</t>
  </si>
  <si>
    <t>Yarchida</t>
  </si>
  <si>
    <t>ChibokKorongilumYarchida</t>
  </si>
  <si>
    <t>f0715730-946b-4993-a63d-e5ddf22d2867</t>
  </si>
  <si>
    <t>No</t>
  </si>
  <si>
    <t>ChibokKorongillumYarchida</t>
  </si>
  <si>
    <t>Chibok_A</t>
  </si>
  <si>
    <t>Fix</t>
  </si>
  <si>
    <t>fixed_yes</t>
  </si>
  <si>
    <t>Bambula</t>
  </si>
  <si>
    <t>ChibokKorongilumBambula</t>
  </si>
  <si>
    <t>57354f9b-9d63-41dc-a780-ec5ab2464cdf</t>
  </si>
  <si>
    <t>ChibokKorongillumBambula</t>
  </si>
  <si>
    <t>Kuburmbula</t>
  </si>
  <si>
    <t>Boftari Nomadic</t>
  </si>
  <si>
    <t>ChibokKuburmbulaBoftari Nomadic</t>
  </si>
  <si>
    <t>50cbf2df-03e1-4aa8-80fb-b03ec242ff58</t>
  </si>
  <si>
    <t>Mbalala</t>
  </si>
  <si>
    <t>Hamman Nomadic</t>
  </si>
  <si>
    <t>ChibokMbalalaHamman Nomadic</t>
  </si>
  <si>
    <t>e64918d7-bf75-4c97-a1e2-16727932f483</t>
  </si>
  <si>
    <t>GwozaBita IzgeArdo Abdallah</t>
  </si>
  <si>
    <t>Kautikari</t>
  </si>
  <si>
    <t>Ardo Warde</t>
  </si>
  <si>
    <t>ChibokKautikariArdo Warde</t>
  </si>
  <si>
    <t>e2fca1b7-becb-4028-bbf8-7959fce5b57d</t>
  </si>
  <si>
    <t>Yimirmuguze Fulani</t>
  </si>
  <si>
    <t>ChibokKautikariYimirmuguze Fulani</t>
  </si>
  <si>
    <t>efb7863a-3999-4e33-bf46-99a48a8cf373</t>
  </si>
  <si>
    <t>Whuntaku</t>
  </si>
  <si>
    <t>Waya Kawoka</t>
  </si>
  <si>
    <t>ChibokWhuntakuWaya Kawoka</t>
  </si>
  <si>
    <t>ca0e0e51-e587-4362-9507-beebd47f1fc4</t>
  </si>
  <si>
    <t>Damboa</t>
  </si>
  <si>
    <t>Azir Multe</t>
  </si>
  <si>
    <t>Alarama Nomad</t>
  </si>
  <si>
    <t>DamboaAzir MulteAlarama Nomad</t>
  </si>
  <si>
    <t>3eefb242-df15-44c9-a9ec-d1da37cb0bf3</t>
  </si>
  <si>
    <t>Damboa_A</t>
  </si>
  <si>
    <t>Allarama</t>
  </si>
  <si>
    <t>DamboaAzir MulteAllarama</t>
  </si>
  <si>
    <t>7208c13f-f03c-429d-b750-3163200ccefa</t>
  </si>
  <si>
    <t>Badir</t>
  </si>
  <si>
    <t>DamboaAzir MulteBadir</t>
  </si>
  <si>
    <t>9510cf15-b1cb-4c7e-a984-71ab0f916eca</t>
  </si>
  <si>
    <t>Damboa_C</t>
  </si>
  <si>
    <t>Burum</t>
  </si>
  <si>
    <t>DamboaAzir MulteBurum</t>
  </si>
  <si>
    <t>b440e5a8-688e-4010-bbde-9a05a1aa91fa</t>
  </si>
  <si>
    <t>Damboa_B</t>
  </si>
  <si>
    <t>Danzaki</t>
  </si>
  <si>
    <t>DamboaAzir MulteDanzaki</t>
  </si>
  <si>
    <t>32d046c4-d758-4862-8d7d-14ff86692c95</t>
  </si>
  <si>
    <t>Garin Jauro</t>
  </si>
  <si>
    <t>DamboaAzir MulteGarin Jauro</t>
  </si>
  <si>
    <t>cb91d4ee-fbe5-4e1a-93dc-41f57511d1ef</t>
  </si>
  <si>
    <t>Garin Mairakumi</t>
  </si>
  <si>
    <t>DamboaAzir MulteGarin Mairakumi</t>
  </si>
  <si>
    <t>09d59799-c4e0-486b-ada8-2dca3504de67</t>
  </si>
  <si>
    <t>Damboa_D</t>
  </si>
  <si>
    <t>Garin Mallam Manzo</t>
  </si>
  <si>
    <t>DamboaAzir MulteGarin Mallam Manzo</t>
  </si>
  <si>
    <t>8e0082e2-8568-4b08-a44c-5b6985791c36</t>
  </si>
  <si>
    <t>Gumsuri</t>
  </si>
  <si>
    <t>Aboduri Tafiri</t>
  </si>
  <si>
    <t>DamboaGumsuriAboduri Tafiri</t>
  </si>
  <si>
    <t>5533a925-f0ba-4a19-b3e1-eaa135360704</t>
  </si>
  <si>
    <t>Abuduri Abuja</t>
  </si>
  <si>
    <t>DamboaGumsuriAbuduri Abuja</t>
  </si>
  <si>
    <t>0994ff6d-09fc-43d4-8288-794e9fae5d61</t>
  </si>
  <si>
    <t>Ardo Abba</t>
  </si>
  <si>
    <t>DamboaGumsuriArdo Abba</t>
  </si>
  <si>
    <t>58d4686b-cdca-49df-b800-538b95b31fa7</t>
  </si>
  <si>
    <t>Komdi Gari</t>
  </si>
  <si>
    <t>DamboaGumsuriKomdi Gari</t>
  </si>
  <si>
    <t>791705ab-3d64-4a45-a868-ec4bab1f7d2e</t>
  </si>
  <si>
    <t>Kumdi Lawanti</t>
  </si>
  <si>
    <t>DamboaGumsuriKumdi Lawanti</t>
  </si>
  <si>
    <t>552938ab-6a02-44f9-9472-33613caf6e46</t>
  </si>
  <si>
    <t>Nzuba Wayaram</t>
  </si>
  <si>
    <t>Alajiri</t>
  </si>
  <si>
    <t>DamboaNzuba WayaramAlajiri</t>
  </si>
  <si>
    <t>439c7a43-3246-4cff-b478-c58707dd33db</t>
  </si>
  <si>
    <t>Amoduram</t>
  </si>
  <si>
    <t>DamboaNzuba WayaramAmoduram</t>
  </si>
  <si>
    <t>43e5870b-8739-4a1b-bb95-170e0bda47f7</t>
  </si>
  <si>
    <t>Ardo Mamman Nomad</t>
  </si>
  <si>
    <t>DamboaNzuba WayaramArdo Mamman Nomad</t>
  </si>
  <si>
    <t>3024e2c8-4532-4996-8638-5411c645f8a0</t>
  </si>
  <si>
    <t>Bukar Fulata</t>
  </si>
  <si>
    <t>DamboaNzuba WayaramBukar Fulata</t>
  </si>
  <si>
    <t>07b067a0-e334-4177-8809-9f8aa13f4aee</t>
  </si>
  <si>
    <t>Bulama Alhaji Mallam Kolo</t>
  </si>
  <si>
    <t>DamboaNzuba WayaramBulama Alhaji Mallam Kolo</t>
  </si>
  <si>
    <t>c179af33-7d4d-4305-9fc9-8fb3f667ae87</t>
  </si>
  <si>
    <t>Bego Yerwa</t>
  </si>
  <si>
    <t>Shuwari Saleri</t>
  </si>
  <si>
    <t>DamboaBego YerwaShuwari Saleri</t>
  </si>
  <si>
    <t>951a6b30-881b-4513-992f-ca9838ffe8d2</t>
  </si>
  <si>
    <t>Gwoza</t>
  </si>
  <si>
    <t>Bita Izge</t>
  </si>
  <si>
    <t>Butuku Primary School</t>
  </si>
  <si>
    <t>GwozaBita IzgeButuku Primary School</t>
  </si>
  <si>
    <t>ddec95bb-5212-4967-9252-b7906925a5b3</t>
  </si>
  <si>
    <t>Kamburu</t>
  </si>
  <si>
    <t>GwozaBita IzgeKamburu</t>
  </si>
  <si>
    <t>2e878771-35d2-421f-99ed-c7721d3afd12</t>
  </si>
  <si>
    <t>Kamburu 2</t>
  </si>
  <si>
    <t>GwozaBita IzgeKamburu 2</t>
  </si>
  <si>
    <t>a0c3878e-c747-4d64-8963-64abfae2a5d5</t>
  </si>
  <si>
    <t>Kamburu Kogoli</t>
  </si>
  <si>
    <t>GwozaBita IzgeKamburu Kogoli</t>
  </si>
  <si>
    <t>5320a01a-ffd0-4f3d-a9eb-aafef6e3a503</t>
  </si>
  <si>
    <t>Kavili</t>
  </si>
  <si>
    <t>GwozaBita IzgeKavili</t>
  </si>
  <si>
    <t>866f422f-cba7-4fe3-9402-28353adb794a</t>
  </si>
  <si>
    <t>Kumamza</t>
  </si>
  <si>
    <t>GwozaBita IzgeKumamza</t>
  </si>
  <si>
    <t>73930cd8-9b01-4bf6-9e35-ca63afabb48e</t>
  </si>
  <si>
    <t>Tughum</t>
  </si>
  <si>
    <t>GwozaBita IzgeTughum</t>
  </si>
  <si>
    <t>64d40a70-f2d7-4896-8b54-3ca62064fa17</t>
  </si>
  <si>
    <t>Yinagu</t>
  </si>
  <si>
    <t>GwozaBita IzgeYinagu</t>
  </si>
  <si>
    <t>fcf054c6-634a-4f84-8fd8-8747998dbff8</t>
  </si>
  <si>
    <t>Kurunabasa Ngoshe Sama</t>
  </si>
  <si>
    <t>Kidakwal</t>
  </si>
  <si>
    <t>GwozaKurunabasa Ngoshe SamaKidakwal</t>
  </si>
  <si>
    <t>22e173da-3f06-403f-a01c-51ccc79e13af</t>
  </si>
  <si>
    <t>Kavili 2</t>
  </si>
  <si>
    <t>GwozaBita IzgeKavili 2</t>
  </si>
  <si>
    <t>8d86f194-2ed7-4f1d-aea0-8c967cc2eebe</t>
  </si>
  <si>
    <t>Anguwan Bulama Jalva Sengweme</t>
  </si>
  <si>
    <t>GwozaKurunabasa Ngoshe SamaAnguwan Bulama Jalva Sengweme</t>
  </si>
  <si>
    <t>1ed0decd-05ca-4edf-b49b-96406dd32e49</t>
  </si>
  <si>
    <t>Bugatha Bulama Peter</t>
  </si>
  <si>
    <t>GwozaKurunabasa Ngoshe SamaBugatha Bulama Peter</t>
  </si>
  <si>
    <t>0f12c3bf-a5f9-45ed-a16c-3f2c00eac39b</t>
  </si>
  <si>
    <t>Bugatha Tophill</t>
  </si>
  <si>
    <t>GwozaKurunabasa Ngoshe SamaBugatha Tophill</t>
  </si>
  <si>
    <t>85f1d097-ae3f-48f0-b64a-e0baff4205b0</t>
  </si>
  <si>
    <t>Humsa Jalva Tophill</t>
  </si>
  <si>
    <t>GwozaKurunabasa Ngoshe SamaHumsa Jalva Tophill</t>
  </si>
  <si>
    <t>302b77cf-63ab-44d7-84f7-db751c9329cf</t>
  </si>
  <si>
    <t>Kishevishe</t>
  </si>
  <si>
    <t>GwozaKurunabasa Ngoshe SamaKishevishe</t>
  </si>
  <si>
    <t>026353a0-ab9d-457a-83c4-b196d4580f05</t>
  </si>
  <si>
    <t>Kubo</t>
  </si>
  <si>
    <t>GwozaKurunabasa Ngoshe SamaKubo</t>
  </si>
  <si>
    <t>8987d3b6-e6d8-4fae-a1cb-d420f4ef8641</t>
  </si>
  <si>
    <t>Kulolo</t>
  </si>
  <si>
    <t>GwozaKurunabasa Ngoshe SamaKulolo</t>
  </si>
  <si>
    <t>2271f5a0-d72a-439f-8c65-1977971fd09b</t>
  </si>
  <si>
    <t>Kulolo Bulama Nuhu</t>
  </si>
  <si>
    <t>GwozaKurunabasa Ngoshe SamaKulolo Bulama Nuhu</t>
  </si>
  <si>
    <t>19fbeca6-810a-4d9b-bb30-22231dc0c121</t>
  </si>
  <si>
    <t>Kulolo Shewe Gupa</t>
  </si>
  <si>
    <t>GwozaKurunabasa Ngoshe SamaKulolo Shewe Gupa</t>
  </si>
  <si>
    <t>b5810ac7-ff4b-4216-aeaa-050fcd4c6113</t>
  </si>
  <si>
    <t>Lamham Anguwan Lawan</t>
  </si>
  <si>
    <t>GwozaKurunabasa Ngoshe SamaLamham Anguwan Lawan</t>
  </si>
  <si>
    <t>7f3c3aa7-3b2f-4539-9a71-7f8c06e3d27a</t>
  </si>
  <si>
    <t>Lamham Bulama Tada Nuhu</t>
  </si>
  <si>
    <t>GwozaKurunabasa Ngoshe SamaLamham Bulama Tada Nuhu</t>
  </si>
  <si>
    <t>3b1c063b-44e1-48c1-96c7-0cef07bc8626</t>
  </si>
  <si>
    <t>Lamham Tophill</t>
  </si>
  <si>
    <t>GwozaKurunabasa Ngoshe SamaLamham Tophill</t>
  </si>
  <si>
    <t>448e9eac-6531-49b2-a15b-11186a741cc2</t>
  </si>
  <si>
    <t>GwozaKurunabasa Ngoshe SamaSabon Gari</t>
  </si>
  <si>
    <t>28875790-82b1-45cb-b8b3-0db71d700609</t>
  </si>
  <si>
    <t>Tate Tophill</t>
  </si>
  <si>
    <t>GwozaKurunabasa Ngoshe SamaTate Tophill</t>
  </si>
  <si>
    <t>87d65112-1df7-41f6-9e57-318cacdf5821</t>
  </si>
  <si>
    <t>Tender</t>
  </si>
  <si>
    <t>GwozaKurunabasa Ngoshe SamaTender</t>
  </si>
  <si>
    <t>da63ae4b-6120-4f08-bc08-e2a27b2e805a</t>
  </si>
  <si>
    <t>Hawul</t>
  </si>
  <si>
    <t>Kwajaffa</t>
  </si>
  <si>
    <t>Bishiki</t>
  </si>
  <si>
    <t>HawulKwajaffaBishiki</t>
  </si>
  <si>
    <t>121c0e31-44a9-4883-9443-ded5730cc131</t>
  </si>
  <si>
    <t>Bubal Wada</t>
  </si>
  <si>
    <t>HawulKwajaffaBubal Wada</t>
  </si>
  <si>
    <t>97494440-950b-411a-9be5-5e6f396cbd33</t>
  </si>
  <si>
    <t>Delki</t>
  </si>
  <si>
    <t>HawulKwajaffaDelki</t>
  </si>
  <si>
    <t>748d67a6-e41d-4b24-94af-5908cae098ed</t>
  </si>
  <si>
    <t>Puba Vidau</t>
  </si>
  <si>
    <t>Batuli</t>
  </si>
  <si>
    <t>HawulPuba VidauBatuli</t>
  </si>
  <si>
    <t>06290d32-a352-4f6c-bf40-849f458d54a4</t>
  </si>
  <si>
    <t>Bri</t>
  </si>
  <si>
    <t>HawulPuba VidauBri</t>
  </si>
  <si>
    <t>ebe428d3-e863-4068-9f21-126f36bb69bb</t>
  </si>
  <si>
    <t>Machamuna</t>
  </si>
  <si>
    <t>HawulPuba VidauMachamuna</t>
  </si>
  <si>
    <t>494d6797-9741-478a-8092-99390dcd60ac</t>
  </si>
  <si>
    <t>Pirpfa</t>
  </si>
  <si>
    <t>HawulPuba VidauPirpfa</t>
  </si>
  <si>
    <t>bb6dbc40-861d-43dc-83ea-69c282d26167</t>
  </si>
  <si>
    <t>Shibira</t>
  </si>
  <si>
    <t>HawulPuba VidauShibira</t>
  </si>
  <si>
    <t>611db459-9e33-444e-bd26-d5a88585abc2</t>
  </si>
  <si>
    <t>Tistil</t>
  </si>
  <si>
    <t>HawulPuba VidauTistil</t>
  </si>
  <si>
    <t>ec2bcef0-337c-41e4-a54e-e9bd04b89665</t>
  </si>
  <si>
    <t>Yau</t>
  </si>
  <si>
    <t>HawulPuba VidauYau</t>
  </si>
  <si>
    <t>e640abf8-50f1-4a91-ac9b-55ae9d4807ca</t>
  </si>
  <si>
    <t>Gwanzang</t>
  </si>
  <si>
    <t>Fulani Alhaji Isa</t>
  </si>
  <si>
    <t>HawulGwanzangFulani Alhaji Isa</t>
  </si>
  <si>
    <t>c719984e-cca3-4bc3-8686-98b22561ec5d</t>
  </si>
  <si>
    <t>Fulani Migrant</t>
  </si>
  <si>
    <t>HawulGwanzangFulani Migrant</t>
  </si>
  <si>
    <t>3967f008-c5c5-45cf-b83a-9d33cdc5cfc2</t>
  </si>
  <si>
    <t>Jange</t>
  </si>
  <si>
    <t>HawulGwanzangJange</t>
  </si>
  <si>
    <t>632f688c-cca7-4e88-9d91-669b8f9dcee8</t>
  </si>
  <si>
    <t>Zara Sarkin Shanu</t>
  </si>
  <si>
    <t>HawulGwanzangZara Sarkin Shanu</t>
  </si>
  <si>
    <t>1e694b7c-6f2f-4920-a41b-0e40dbd76dec</t>
  </si>
  <si>
    <t>Jere</t>
  </si>
  <si>
    <t>Alau</t>
  </si>
  <si>
    <t>Abatchari</t>
  </si>
  <si>
    <t>JereAlauAbatchari</t>
  </si>
  <si>
    <t>ef8780c5-ec73-410a-b0bb-d0506b5e50c4</t>
  </si>
  <si>
    <t>Awaisari</t>
  </si>
  <si>
    <t>JereAlauAwaisari</t>
  </si>
  <si>
    <t>67d4b7a9-2f33-4d0c-ae16-88b2840ce8bc</t>
  </si>
  <si>
    <t>Bale Fatime</t>
  </si>
  <si>
    <t>JereAlauBale Fatime</t>
  </si>
  <si>
    <t>f6c2ba55-b95c-442c-ac55-b63a7f8121e4</t>
  </si>
  <si>
    <t>Dala</t>
  </si>
  <si>
    <t>Sulumuri</t>
  </si>
  <si>
    <t>JereDalaSulumuri</t>
  </si>
  <si>
    <t>79f16357-b75a-42de-b112-d00823025906</t>
  </si>
  <si>
    <t>JereDalaUmarari</t>
  </si>
  <si>
    <t>e683f8f0-279e-41f4-9f48-767ea34b4884</t>
  </si>
  <si>
    <t>Galtimari</t>
  </si>
  <si>
    <t>Mamanti</t>
  </si>
  <si>
    <t>JereGaltimariMamanti</t>
  </si>
  <si>
    <t>84c6da7f-c185-4504-b842-60d902e0ae54</t>
  </si>
  <si>
    <t>Khaddamari</t>
  </si>
  <si>
    <t>Kezamari</t>
  </si>
  <si>
    <t>JereKhaddamariKezamari</t>
  </si>
  <si>
    <t>4658bff0-a430-4e3e-88e9-e0413bedd7d8</t>
  </si>
  <si>
    <t>Mallis</t>
  </si>
  <si>
    <t>JereKhaddamariMallis</t>
  </si>
  <si>
    <t>451ccfbc-e7ce-4ee9-a0c9-858a68200f76</t>
  </si>
  <si>
    <t>Tuba</t>
  </si>
  <si>
    <t>Danguwa</t>
  </si>
  <si>
    <t>JereTubaDanguwa</t>
  </si>
  <si>
    <t>2fd6ff26-59cd-450a-a52a-7d1d8ccd5004</t>
  </si>
  <si>
    <t>Ikkori</t>
  </si>
  <si>
    <t>JereTubaIkkori</t>
  </si>
  <si>
    <t>7ba00c34-148b-4a0f-aa1a-8b8373e08d45</t>
  </si>
  <si>
    <t>Malami</t>
  </si>
  <si>
    <t>JereTubaMalami</t>
  </si>
  <si>
    <t>8561b545-7f54-45c4-9a93-f23be893e772</t>
  </si>
  <si>
    <t>Njumtur</t>
  </si>
  <si>
    <t>JereTubaNjumtur</t>
  </si>
  <si>
    <t>c1266ab4-3f27-426e-8b9a-ae2edba6e45c</t>
  </si>
  <si>
    <t>Kaga</t>
  </si>
  <si>
    <t>Karagawaru</t>
  </si>
  <si>
    <t>Abba Annari</t>
  </si>
  <si>
    <t>KagaKaragawaruAbba Annari</t>
  </si>
  <si>
    <t>90bd038f-80b5-4382-8e77-8e95274391e9</t>
  </si>
  <si>
    <t>Kaga_A</t>
  </si>
  <si>
    <t>KagaKaragawaruAjiri</t>
  </si>
  <si>
    <t>73fcdde8-a37d-4558-8c2b-7bff4c4f9314</t>
  </si>
  <si>
    <t>Ali Gambori</t>
  </si>
  <si>
    <t>KagaKaragawaruAli Gambori</t>
  </si>
  <si>
    <t>dbc719bb-dca7-4b37-915e-20463afdd1e6</t>
  </si>
  <si>
    <t>Dapchin</t>
  </si>
  <si>
    <t>KagaKaragawaruDapchin</t>
  </si>
  <si>
    <t>67ed6e99-674d-4456-8733-a9a34d31b560</t>
  </si>
  <si>
    <t>Kaga_B</t>
  </si>
  <si>
    <t>Ganjiya</t>
  </si>
  <si>
    <t>KagaKaragawaruGanjiya</t>
  </si>
  <si>
    <t>26c04420-6800-4989-8857-66f571ea1725</t>
  </si>
  <si>
    <t>Ihi</t>
  </si>
  <si>
    <t>KagaKaragawaruIhi</t>
  </si>
  <si>
    <t>002c4065-3dae-48ff-bd2a-517323210075</t>
  </si>
  <si>
    <t>Kaajiya</t>
  </si>
  <si>
    <t>KagaKaragawaruKaajiya</t>
  </si>
  <si>
    <t>e8735160-4aab-424b-9914-1f5401f6962d</t>
  </si>
  <si>
    <t>Ka'Alti</t>
  </si>
  <si>
    <t>KagaKaragawaruKa'Alti</t>
  </si>
  <si>
    <t>bdbc97c1-6fb2-47a9-9194-db5d2a8a527d</t>
  </si>
  <si>
    <t>KagaKaragawaruKaragawaru</t>
  </si>
  <si>
    <t>db357fb1-092d-448d-b440-0f509993fb60</t>
  </si>
  <si>
    <t>Kaga_C</t>
  </si>
  <si>
    <t>Modu Badamti</t>
  </si>
  <si>
    <t>KagaKaragawaruModu Badamti</t>
  </si>
  <si>
    <t>91b919a6-8b80-480e-affb-c0d194bd7f1d</t>
  </si>
  <si>
    <t>Mainok</t>
  </si>
  <si>
    <t>Ali Gajiri</t>
  </si>
  <si>
    <t>KagaMainokAli Gajiri</t>
  </si>
  <si>
    <t>2bcc0dde-d071-4450-a7f8-658df932833b</t>
  </si>
  <si>
    <t>Kaga_D</t>
  </si>
  <si>
    <t>KagaMainokDapchin</t>
  </si>
  <si>
    <t>fbb8e302-cb2d-4c4f-a41a-b3e78b54c80f</t>
  </si>
  <si>
    <t>Dumbari</t>
  </si>
  <si>
    <t>KagaMainokDumbari</t>
  </si>
  <si>
    <t>ad1ee687-64be-49d1-8301-d2894067838a</t>
  </si>
  <si>
    <t>Jourori</t>
  </si>
  <si>
    <t>KagaMainokJourori</t>
  </si>
  <si>
    <t>aa8e743e-1e26-4a38-9b36-fada59440d4c</t>
  </si>
  <si>
    <t>Makinta Meleri</t>
  </si>
  <si>
    <t>KagaMainokMakinta Meleri</t>
  </si>
  <si>
    <t>d2fa4310-adc2-4313-a8cd-cbb44c16f8e3</t>
  </si>
  <si>
    <t>Kaga_E</t>
  </si>
  <si>
    <t>Mallam Borti</t>
  </si>
  <si>
    <t>KagaMainokMallam Borti</t>
  </si>
  <si>
    <t>a70cabae-b3b4-43c1-80fb-44218828a8e5</t>
  </si>
  <si>
    <t>Usmanti</t>
  </si>
  <si>
    <t>KagaMainokUsmanti</t>
  </si>
  <si>
    <t>80299941-6099-46d6-a7b6-10b4403bfc45</t>
  </si>
  <si>
    <t>Kaga_F</t>
  </si>
  <si>
    <t>Yusufari Bulama Bukar Kime</t>
  </si>
  <si>
    <t>KagaMainokYusufari Bulama Bukar Kime</t>
  </si>
  <si>
    <t>7999e76d-7be7-458e-b2e1-c36e96a1efbb</t>
  </si>
  <si>
    <t>Marguba</t>
  </si>
  <si>
    <t>Awolori</t>
  </si>
  <si>
    <t>KagaMargubaAwolori</t>
  </si>
  <si>
    <t>aee62d82-b0bf-4c76-819e-ae9122b6dcf2</t>
  </si>
  <si>
    <t>Kaga_G</t>
  </si>
  <si>
    <t>Bajiri</t>
  </si>
  <si>
    <t>KagaMargubaBajiri</t>
  </si>
  <si>
    <t>76121429-37dc-4778-8072-468a66dacaee</t>
  </si>
  <si>
    <t>Bori</t>
  </si>
  <si>
    <t>KagaMargubaBori</t>
  </si>
  <si>
    <t>c5055f8c-56fd-42a3-ae3e-6b84cd46192f</t>
  </si>
  <si>
    <t>Bukar Kawuramti</t>
  </si>
  <si>
    <t>KagaMargubaBukar Kawuramti</t>
  </si>
  <si>
    <t>9623643e-51a7-40b3-bf2c-e208ea17d1e7</t>
  </si>
  <si>
    <t>Bukar Mallumti</t>
  </si>
  <si>
    <t>KagaMargubaBukar Mallumti</t>
  </si>
  <si>
    <t>a19f2472-a0d2-4cfc-89c0-19a032586ae9</t>
  </si>
  <si>
    <t>Daudiri</t>
  </si>
  <si>
    <t>KagaMargubaDaudiri</t>
  </si>
  <si>
    <t>7f81f6f7-dbb3-4dce-8357-bfc3351de684</t>
  </si>
  <si>
    <t>Kaga_H</t>
  </si>
  <si>
    <t>KagaMargubaFulatari</t>
  </si>
  <si>
    <t>59d46a12-8ca1-4e1a-a918-0429ac98c50f</t>
  </si>
  <si>
    <t>Garari</t>
  </si>
  <si>
    <t>KagaMargubaGarari</t>
  </si>
  <si>
    <t>6a865b49-e6d1-4de8-9dda-93227f008c14</t>
  </si>
  <si>
    <t>Garari Umar Kolo</t>
  </si>
  <si>
    <t>KagaMargubaGarari Umar Kolo</t>
  </si>
  <si>
    <t>eda8f2a8-9ffe-4fc1-816b-748509605fe6</t>
  </si>
  <si>
    <t>Gauriri</t>
  </si>
  <si>
    <t>KagaMargubaGauriri</t>
  </si>
  <si>
    <t>b4cd9099-a0cc-4d2e-8d98-2671dc0b21e1</t>
  </si>
  <si>
    <t>Goimatari</t>
  </si>
  <si>
    <t>KagaMargubaGoimatari</t>
  </si>
  <si>
    <t>4beba29d-21f6-43c9-8e55-0f8f6fbc398e</t>
  </si>
  <si>
    <t>Kolokolori</t>
  </si>
  <si>
    <t>KagaMargubaKolokolori</t>
  </si>
  <si>
    <t>92ea85ec-ff1d-4137-9374-a8cc9d3c6cf7</t>
  </si>
  <si>
    <t>Kyari Kemiri</t>
  </si>
  <si>
    <t>KagaMargubaKyari Kemiri</t>
  </si>
  <si>
    <t>ed18f411-2d0b-4eac-9470-38042cb66ec1</t>
  </si>
  <si>
    <t>Kaga_I</t>
  </si>
  <si>
    <t>Malachanari</t>
  </si>
  <si>
    <t>KagaMargubaMalachanari</t>
  </si>
  <si>
    <t>1711307a-f910-4b80-997f-1cab416d3dff</t>
  </si>
  <si>
    <t>Mallam Isari</t>
  </si>
  <si>
    <t>KagaMargubaMallam Isari</t>
  </si>
  <si>
    <t>56f74073-8457-484d-aa20-2715b03c16b2</t>
  </si>
  <si>
    <t>Kaga_J</t>
  </si>
  <si>
    <t>Mallum Gajimiri</t>
  </si>
  <si>
    <t>KagaMargubaMallum Gajimiri</t>
  </si>
  <si>
    <t>eb113061-19d1-4960-b14f-92b3f760b90b</t>
  </si>
  <si>
    <t>Musari Bunu Musabe</t>
  </si>
  <si>
    <t>KagaMargubaMusari Bunu Musabe</t>
  </si>
  <si>
    <t>a7099b98-0de8-8c63-4b63-26ff73f796a6</t>
  </si>
  <si>
    <t>KagaMargubaNgumari</t>
  </si>
  <si>
    <t>7ce4c670-10f5-4ad0-9783-7977db968956</t>
  </si>
  <si>
    <t>Seditti</t>
  </si>
  <si>
    <t>KagaMargubaSeditti</t>
  </si>
  <si>
    <t>09598837-922f-4087-9d5b-9350763ce7a1</t>
  </si>
  <si>
    <t>Kaga_K</t>
  </si>
  <si>
    <t>Tamdane</t>
  </si>
  <si>
    <t>KagaMargubaTamdane</t>
  </si>
  <si>
    <t>393f0940-6349-4112-8a6f-6733d74605fa</t>
  </si>
  <si>
    <t>KagaMargubaUsmanti</t>
  </si>
  <si>
    <t>59ddcc6b-c03b-4162-af41-fc824d598801</t>
  </si>
  <si>
    <t>Kaga_L</t>
  </si>
  <si>
    <t>Warsala</t>
  </si>
  <si>
    <t>KagaMargubaWarsala</t>
  </si>
  <si>
    <t>74972bc8-8ef1-4f80-8381-78639ce2995e</t>
  </si>
  <si>
    <t>Ngamdu</t>
  </si>
  <si>
    <t>Bololo</t>
  </si>
  <si>
    <t>KagaNgamduBololo</t>
  </si>
  <si>
    <t>7a996d10-4daf-4c4c-98cc-56b1cdd88088</t>
  </si>
  <si>
    <t>Kaga_M</t>
  </si>
  <si>
    <t>Burgori</t>
  </si>
  <si>
    <t>KagaNgamduBurgori</t>
  </si>
  <si>
    <t>c6efcc84-6024-46f5-bd7e-056ef7793986</t>
  </si>
  <si>
    <t>KagaNgamduDalari</t>
  </si>
  <si>
    <t>db2e35aa-d230-4359-b463-a48b71429db2</t>
  </si>
  <si>
    <t>Dariri</t>
  </si>
  <si>
    <t>KagaNgamduDariri</t>
  </si>
  <si>
    <t>59396650-c698-4032-932d-6880a0cb0643</t>
  </si>
  <si>
    <t>Gabchari</t>
  </si>
  <si>
    <t>KagaNgamduGabchari</t>
  </si>
  <si>
    <t>62cc5484-58b3-4e62-a1b5-10017666c390</t>
  </si>
  <si>
    <t>KagaNgamduGoni Usmanti</t>
  </si>
  <si>
    <t>4ab754e6-2c0a-4140-b8c4-e8eb93fd4f12</t>
  </si>
  <si>
    <t>Kajidiri</t>
  </si>
  <si>
    <t>KagaNgamduKajidiri</t>
  </si>
  <si>
    <t>05aa5657-ca32-4866-9bfd-e7fd5ed6d1b1</t>
  </si>
  <si>
    <t>Kayawa</t>
  </si>
  <si>
    <t>KagaNgamduKayawa</t>
  </si>
  <si>
    <t>e13e0f5f-e50c-4cf5-a345-5a7de51effc8</t>
  </si>
  <si>
    <t>Kiliyari</t>
  </si>
  <si>
    <t>KagaNgamduKiliyari</t>
  </si>
  <si>
    <t>2e5c68f6-e6fd-44cc-834a-45a32c41d715</t>
  </si>
  <si>
    <t>Kolkolmari</t>
  </si>
  <si>
    <t>KagaNgamduKolkolmari</t>
  </si>
  <si>
    <t>f8a2ebd7-8132-470f-bd32-dfdb3cf20d4a</t>
  </si>
  <si>
    <t>Kaga_O</t>
  </si>
  <si>
    <t>Kyari Mainari</t>
  </si>
  <si>
    <t>KagaNgamduKyari Mainari</t>
  </si>
  <si>
    <t>4c724722-f6fe-4ad4-83d5-1331887a0fa2</t>
  </si>
  <si>
    <t>Ma'Amari</t>
  </si>
  <si>
    <t>KagaNgamduMa'Amari</t>
  </si>
  <si>
    <t>ad821a87-321b-41a3-b762-944220d9fba5</t>
  </si>
  <si>
    <t>Kaga_P</t>
  </si>
  <si>
    <t>Majah</t>
  </si>
  <si>
    <t>KagaNgamduMajah</t>
  </si>
  <si>
    <t>e95c5dc3-ea82-4e88-a6b4-8051073c2ce8</t>
  </si>
  <si>
    <t>Mallam Ganari</t>
  </si>
  <si>
    <t>KagaNgamduMallam Ganari</t>
  </si>
  <si>
    <t>f4424c84-ce54-40ce-b79f-8a5786af26ad</t>
  </si>
  <si>
    <t>Matari Mitiyambe</t>
  </si>
  <si>
    <t>KagaNgamduMatari Mitiyambe</t>
  </si>
  <si>
    <t>b6bb5efc-8564-4e3c-826d-502463fdb4c7</t>
  </si>
  <si>
    <t>Ngushiamari</t>
  </si>
  <si>
    <t>KagaNgamduNgushiamari</t>
  </si>
  <si>
    <t>78a9bbab-ae17-4f15-aa87-8a51cca0b8b4</t>
  </si>
  <si>
    <t>Kaga_Q</t>
  </si>
  <si>
    <t>KagaNgamduSheruri</t>
  </si>
  <si>
    <t>08bc5004-f9ef-4f23-a9b3-e74a3afdb819</t>
  </si>
  <si>
    <t>Talai Goni Kiliya</t>
  </si>
  <si>
    <t>KagaNgamduTalai Goni Kiliya</t>
  </si>
  <si>
    <t>8c69d760-538f-4f48-adf4-129147cb986c</t>
  </si>
  <si>
    <t>Wajiro</t>
  </si>
  <si>
    <t>Aji Gombeari</t>
  </si>
  <si>
    <t>KagaWajiroAji Gombeari</t>
  </si>
  <si>
    <t>f85f71b0-a282-455d-a95a-aa2e4f0f9e1a</t>
  </si>
  <si>
    <t>Kaga_R</t>
  </si>
  <si>
    <t>Daima Duwari</t>
  </si>
  <si>
    <t>KagaWajiroDaima Duwari</t>
  </si>
  <si>
    <t>13dc3bbe-4092-43ec-bd42-9b53226a7f78</t>
  </si>
  <si>
    <t>Daima Gana</t>
  </si>
  <si>
    <t>KagaWajiroDaima Gana</t>
  </si>
  <si>
    <t>816e9398-2cac-733b-83e4-dad5363f6434</t>
  </si>
  <si>
    <t>Dangalti Bunube</t>
  </si>
  <si>
    <t>KagaWajiroDangalti Bunube</t>
  </si>
  <si>
    <t>dad79fa6-19d5-4a4b-9a8b-0b3a57163681</t>
  </si>
  <si>
    <t>Dangalti Tarbe</t>
  </si>
  <si>
    <t>KagaWajiroDangalti Tarbe</t>
  </si>
  <si>
    <t>e58e442c-84d0-40d4-bac5-2c0551317758</t>
  </si>
  <si>
    <t>Duwari</t>
  </si>
  <si>
    <t>KagaWajiroDuwari</t>
  </si>
  <si>
    <t>38cdb40b-6f03-41be-81f7-fbcb5c8ffdaa</t>
  </si>
  <si>
    <t>Kalusari Burgumma</t>
  </si>
  <si>
    <t>KagaWajiroKalusari Burgumma</t>
  </si>
  <si>
    <t>38b50d1c-3bb4-452d-9571-5e63eb095697</t>
  </si>
  <si>
    <t>Kaga_S</t>
  </si>
  <si>
    <t>Kondomari</t>
  </si>
  <si>
    <t>KagaWajiroKondomari</t>
  </si>
  <si>
    <t>4a937d85-27db-45c6-8df2-547db398123a</t>
  </si>
  <si>
    <t>Kullomari</t>
  </si>
  <si>
    <t>KagaWajiroKullomari</t>
  </si>
  <si>
    <t>49811644-b101-4aac-8a77-f07d6d0afa9b</t>
  </si>
  <si>
    <t>Kyari Kaunari</t>
  </si>
  <si>
    <t>KagaWajiroKyari Kaunari</t>
  </si>
  <si>
    <t>c5849c4a-51f2-41b1-a06d-1fc8e73b3f2f</t>
  </si>
  <si>
    <t>Kyari Kauri</t>
  </si>
  <si>
    <t>KagaWajiroKyari Kauri</t>
  </si>
  <si>
    <t>dfed1d9d-af71-48da-bf5b-2f0ca2d37d9b</t>
  </si>
  <si>
    <t>Lawak</t>
  </si>
  <si>
    <t>KagaWajiroLawak</t>
  </si>
  <si>
    <t>e13ffa7f-e332-4560-aa93-96d1194e5b98</t>
  </si>
  <si>
    <t>Kaga_T</t>
  </si>
  <si>
    <t>Musari</t>
  </si>
  <si>
    <t>KagaWajiroMusari</t>
  </si>
  <si>
    <t>3f9b8130-c28c-455e-be4a-d2d8dc416d22</t>
  </si>
  <si>
    <t>Mustapha Zainiri</t>
  </si>
  <si>
    <t>KagaWajiroMustapha Zainiri</t>
  </si>
  <si>
    <t>046ed059-ce74-494f-93fc-a7c7a85e0040</t>
  </si>
  <si>
    <t>Ngwaleri</t>
  </si>
  <si>
    <t>KagaWajiroNgwaleri</t>
  </si>
  <si>
    <t>86b1a60c-215f-4c94-a31e-62b5d7363f14</t>
  </si>
  <si>
    <t>Suleimanari</t>
  </si>
  <si>
    <t>KagaWajiroSuleimanari</t>
  </si>
  <si>
    <t>aad0c168-b11f-4842-9a0c-bd613294a005</t>
  </si>
  <si>
    <t>Tailai Kundulari</t>
  </si>
  <si>
    <t>KagaWajiroTailai Kundulari</t>
  </si>
  <si>
    <t>96eb466f-521b-4672-85cc-cce23eb71db1</t>
  </si>
  <si>
    <t>Kaga_U</t>
  </si>
  <si>
    <t>Talai Dongori</t>
  </si>
  <si>
    <t>KagaWajiroTalai Dongori</t>
  </si>
  <si>
    <t>c054dd1f-2e8e-a026-9fa2-59d166395a70</t>
  </si>
  <si>
    <t>KagaWajiroUmarari</t>
  </si>
  <si>
    <t>5f1de56a-c463-4b70-a3c9-6aee950c6124</t>
  </si>
  <si>
    <t>Bulama Maruma</t>
  </si>
  <si>
    <t>KagaNgamduBulama Maruma</t>
  </si>
  <si>
    <t>73b8dcef-6e77-4805-8338-396375fcba1e</t>
  </si>
  <si>
    <t>Kaga_V</t>
  </si>
  <si>
    <t>Dalari Goni Modu</t>
  </si>
  <si>
    <t>KagaNgamduDalari Goni Modu</t>
  </si>
  <si>
    <t>8870ba3b-06f3-43d8-a141-1ef0e7d9ff84</t>
  </si>
  <si>
    <t>Dariri Mamman Kurari</t>
  </si>
  <si>
    <t>KagaNgamduDariri Mamman Kurari</t>
  </si>
  <si>
    <t>be2acda2-c2f2-4329-9018-91a0a377f5a3</t>
  </si>
  <si>
    <t>Kaga_W</t>
  </si>
  <si>
    <t>W</t>
  </si>
  <si>
    <t>Bulabulin</t>
  </si>
  <si>
    <t>KagaWajiroBulabulin</t>
  </si>
  <si>
    <t>95374633-f68c-41c6-b5ea-7b15693ca5cf</t>
  </si>
  <si>
    <t>Kaga_X</t>
  </si>
  <si>
    <t>X</t>
  </si>
  <si>
    <t>Gazabure</t>
  </si>
  <si>
    <t>KagaWajiroGazabure</t>
  </si>
  <si>
    <t>d23f5eb7-c8d7-4a79-b961-d5eec7c08cc3</t>
  </si>
  <si>
    <t>Kalusari Wajiro</t>
  </si>
  <si>
    <t>KagaWajiroKalusari Wajiro</t>
  </si>
  <si>
    <t>9861fffc-8963-4578-832c-21fbe8ea5333</t>
  </si>
  <si>
    <t>Talai Abbari</t>
  </si>
  <si>
    <t>KagaWajiroTalai Abbari</t>
  </si>
  <si>
    <t>1b3283b4-bef9-43ae-8a04-ccb26969a19e</t>
  </si>
  <si>
    <t>Kaga_Y</t>
  </si>
  <si>
    <t>Y</t>
  </si>
  <si>
    <t>Yuramti Wajiro</t>
  </si>
  <si>
    <t>KagaWajiroYuramti Wajiro</t>
  </si>
  <si>
    <t>9c6187dd-2f63-4e9e-b97e-5c0bf933095a</t>
  </si>
  <si>
    <t>Konduga</t>
  </si>
  <si>
    <t>Auno</t>
  </si>
  <si>
    <t>Bullemiri Bulama Aliye</t>
  </si>
  <si>
    <t>KondugaAunoBullemiri Bulama Aliye</t>
  </si>
  <si>
    <t>69e7a6da-663c-4165-8e37-04385bddc8f3</t>
  </si>
  <si>
    <t>Burmari B</t>
  </si>
  <si>
    <t>KondugaAunoBurmari B</t>
  </si>
  <si>
    <t>501c4d27-a5df-4597-a675-50bad8cb4c61</t>
  </si>
  <si>
    <t>Konduga_D</t>
  </si>
  <si>
    <t>Bursari</t>
  </si>
  <si>
    <t>KondugaAunoBursari</t>
  </si>
  <si>
    <t>c45f1c3a-fa6c-4e1d-ac00-8b03c1efe54c</t>
  </si>
  <si>
    <t>Bursari Normadic</t>
  </si>
  <si>
    <t>KondugaAunoBursari Normadic</t>
  </si>
  <si>
    <t>7da2644d-a9e3-49d4-8bb9-264c1d52140b</t>
  </si>
  <si>
    <t>Jawuri</t>
  </si>
  <si>
    <t>KondugaAunoJawuri</t>
  </si>
  <si>
    <t>3c67f7ad-7251-4642-bc87-3c946c3b2014</t>
  </si>
  <si>
    <t>Jololo Kafiya</t>
  </si>
  <si>
    <t>KondugaAunoJololo Kafiya</t>
  </si>
  <si>
    <t>a1e2c75b-81d6-457e-9c94-bcb7f5e2d571</t>
  </si>
  <si>
    <t>Ka'Anam Kulu</t>
  </si>
  <si>
    <t>KondugaAunoKa'Anam Kulu</t>
  </si>
  <si>
    <t>b0d6d6b5-9f36-4989-9a70-570fd2228550</t>
  </si>
  <si>
    <t>Kadjimiri</t>
  </si>
  <si>
    <t>KondugaAunoKadjimiri</t>
  </si>
  <si>
    <t>59e0d6ed-1381-4442-9d18-ba71fecfd7e1</t>
  </si>
  <si>
    <t>Konduga_A</t>
  </si>
  <si>
    <t>Karnuwa</t>
  </si>
  <si>
    <t>KondugaAunoKarnuwa</t>
  </si>
  <si>
    <t>04192d25-e00c-437f-ba52-9652b2bbd7a6</t>
  </si>
  <si>
    <t>Konduga_E</t>
  </si>
  <si>
    <t>Katjamiri</t>
  </si>
  <si>
    <t>KondugaAunoKatjamiri</t>
  </si>
  <si>
    <t>0c52c61f-40ff-4ce8-80c7-761209c127c6</t>
  </si>
  <si>
    <t>Kingimiri</t>
  </si>
  <si>
    <t>KondugaAunoKingimiri</t>
  </si>
  <si>
    <t>47d40c6d-1113-4655-b392-17dddf630b97</t>
  </si>
  <si>
    <t>Konduga_B</t>
  </si>
  <si>
    <t>Kosori</t>
  </si>
  <si>
    <t>KondugaAunoKosori</t>
  </si>
  <si>
    <t>64f4f1ba-ca8a-4b9b-b23c-2f19baa9b250</t>
  </si>
  <si>
    <t>Lassa</t>
  </si>
  <si>
    <t>KondugaAunoLassa</t>
  </si>
  <si>
    <t>3307a355-851a-4ec2-bc99-ce4e874e5c8e</t>
  </si>
  <si>
    <t>Konduga_C</t>
  </si>
  <si>
    <t>Malasari</t>
  </si>
  <si>
    <t>KondugaAunoMalasari</t>
  </si>
  <si>
    <t>264e6888-8b48-4ec7-947f-4c42f6d959c0</t>
  </si>
  <si>
    <t>Mata Awamiri</t>
  </si>
  <si>
    <t>KondugaAunoMata Awamiri</t>
  </si>
  <si>
    <t>46822e3b-251f-43eb-879d-4f9155331104</t>
  </si>
  <si>
    <t>Ngomari Aisami</t>
  </si>
  <si>
    <t>KondugaAunoNgomari Aisami</t>
  </si>
  <si>
    <t>0da4725b-fabc-40cb-bb01-c92dbc778ba5</t>
  </si>
  <si>
    <t>Njembti</t>
  </si>
  <si>
    <t>KondugaAunoNjembti</t>
  </si>
  <si>
    <t>01e6c756-2020-4e03-a1ee-9c1ff81c4b64</t>
  </si>
  <si>
    <t>Njimtular</t>
  </si>
  <si>
    <t>KondugaAunoNjimtular</t>
  </si>
  <si>
    <t>63bb10c7-1d69-4393-9c58-5ad43d236a0b</t>
  </si>
  <si>
    <t>Suri</t>
  </si>
  <si>
    <t>KondugaAunoSuri</t>
  </si>
  <si>
    <t>0ce6c352-5f46-4355-9a54-06844e791121</t>
  </si>
  <si>
    <t>Tujjamiri Zarami</t>
  </si>
  <si>
    <t>KondugaAunoTujjamiri Zarami</t>
  </si>
  <si>
    <t>3384131f-892d-4a92-bc6b-45ad8a54944d</t>
  </si>
  <si>
    <t>Umara Fannamiri</t>
  </si>
  <si>
    <t>KondugaAunoUmara Fannamiri</t>
  </si>
  <si>
    <t>d0b3cbf6-1a42-4152-be86-a2a67ea6fe08</t>
  </si>
  <si>
    <t>Ya Amusatori</t>
  </si>
  <si>
    <t>KondugaAunoYa Amusatori</t>
  </si>
  <si>
    <t>d1e9bfd9-3764-4fbf-b734-535a325a1316</t>
  </si>
  <si>
    <t>Jakana</t>
  </si>
  <si>
    <t>Bukar Mongumi</t>
  </si>
  <si>
    <t>KondugaJakanaBukar Mongumi</t>
  </si>
  <si>
    <t>985ce0c3-38e9-4fba-b4e5-d0303f92065f</t>
  </si>
  <si>
    <t>Goni Gambori</t>
  </si>
  <si>
    <t>KondugaJakanaGoni Gambori</t>
  </si>
  <si>
    <t>0bed4b52-480d-458c-acd5-a5e0466eb0a8</t>
  </si>
  <si>
    <t>Goni Kanuburi</t>
  </si>
  <si>
    <t>KondugaJakanaGoni Kanuburi</t>
  </si>
  <si>
    <t>1ee1edc0-0045-47db-b56f-0e552a97b974</t>
  </si>
  <si>
    <t>Gubdori</t>
  </si>
  <si>
    <t>KondugaJakanaGubdori</t>
  </si>
  <si>
    <t>20a856eb-696e-47a3-a71f-9a1bc8813733</t>
  </si>
  <si>
    <t>Gumsu Wanari</t>
  </si>
  <si>
    <t>KondugaJakanaGumsu Wanari</t>
  </si>
  <si>
    <t>2fc904ab-d338-477a-be44-ea91c97d3873</t>
  </si>
  <si>
    <t>Gwani Bukarti</t>
  </si>
  <si>
    <t>KondugaJakanaGwani Bukarti</t>
  </si>
  <si>
    <t>b2278d4f-217f-4293-8a1f-473bf869b5bf</t>
  </si>
  <si>
    <t>Jojeri</t>
  </si>
  <si>
    <t>KondugaJakanaJojeri</t>
  </si>
  <si>
    <t>5a9daf59-bb3e-453e-884b-477ac232e688</t>
  </si>
  <si>
    <t>Konduga_F</t>
  </si>
  <si>
    <t>Kadamari</t>
  </si>
  <si>
    <t>KondugaJakanaKadamari</t>
  </si>
  <si>
    <t>2eacd2d1-b109-47ea-8ec6-0cd5acdd31f6</t>
  </si>
  <si>
    <t>Kadamari Boram</t>
  </si>
  <si>
    <t>KondugaJakanaKadamari Boram</t>
  </si>
  <si>
    <t>b80402a8-f372-4195-867a-5421f73289e8</t>
  </si>
  <si>
    <t>Kadamuri Bulama Mairemi</t>
  </si>
  <si>
    <t>KondugaJakanaKadamuri Bulama Mairemi</t>
  </si>
  <si>
    <t>369e1ddf-f338-4658-b8cc-4c2b8cc7a9de</t>
  </si>
  <si>
    <t>Kadauri</t>
  </si>
  <si>
    <t>KondugaJakanaKadauri</t>
  </si>
  <si>
    <t>07d79de7-16b7-4944-9871-7cd892bf8916</t>
  </si>
  <si>
    <t>Konduga_G</t>
  </si>
  <si>
    <t>Kadauri Bulama Modu</t>
  </si>
  <si>
    <t>KondugaJakanaKadauri Bulama Modu</t>
  </si>
  <si>
    <t>b6d0a31f-fc9f-4d6d-80e2-14c77ebac6d9</t>
  </si>
  <si>
    <t>Kadauri Bulama Mustapha</t>
  </si>
  <si>
    <t>KondugaJakanaKadauri Bulama Mustapha</t>
  </si>
  <si>
    <t>6b2b8780-79f0-4f55-9e00-2992a3890c1b</t>
  </si>
  <si>
    <t>Kadiamari Bulama Ngari</t>
  </si>
  <si>
    <t>KondugaJakanaKadiamari Bulama Ngari</t>
  </si>
  <si>
    <t>0cfc579f-426a-4795-836b-361efb29046b</t>
  </si>
  <si>
    <t>Mallam Abbari</t>
  </si>
  <si>
    <t>KondugaJakanaMallam Abbari</t>
  </si>
  <si>
    <t>a35ee34d-5061-4da1-9017-568cf941fc90</t>
  </si>
  <si>
    <t>Konduga_H</t>
  </si>
  <si>
    <t>Nomadic Village</t>
  </si>
  <si>
    <t>KondugaJakanaNomadic Village</t>
  </si>
  <si>
    <t>0f534714-36ea-4a22-ae5d-c8e9db273653</t>
  </si>
  <si>
    <t>Normadic</t>
  </si>
  <si>
    <t>KondugaJakanaNormadic</t>
  </si>
  <si>
    <t>5ed47985-2313-4406-aea9-e4b2b840a6d7</t>
  </si>
  <si>
    <t>Goni Kanburi 2</t>
  </si>
  <si>
    <t>KondugaJakanaGoni Kanburi 2</t>
  </si>
  <si>
    <t>f7429bae-0855-4e78-a922-6b721d581eb7</t>
  </si>
  <si>
    <t>Magumeri</t>
  </si>
  <si>
    <t>Ardoram</t>
  </si>
  <si>
    <t>Chingowa Alhajiri</t>
  </si>
  <si>
    <t>MagumeriArdoramChingowa Alhajiri</t>
  </si>
  <si>
    <t>2b4e768d-4944-4506-88a2-9fec60c661b0</t>
  </si>
  <si>
    <t>Kunduriri</t>
  </si>
  <si>
    <t>MagumeriArdoramKunduriri</t>
  </si>
  <si>
    <t>2a6641d0-338a-4e4c-8e11-eebdb82afc62</t>
  </si>
  <si>
    <t>Kurshri</t>
  </si>
  <si>
    <t>MagumeriArdoramKurshri</t>
  </si>
  <si>
    <t>56a87c45-e10a-41ea-a90f-b9bd28ca3882</t>
  </si>
  <si>
    <t>Magumeri_A</t>
  </si>
  <si>
    <t>Furram</t>
  </si>
  <si>
    <t>Kadarra</t>
  </si>
  <si>
    <t>MagumeriFurramKadarra</t>
  </si>
  <si>
    <t>6858bf2d-1e92-4913-929b-7f2ad29e6535</t>
  </si>
  <si>
    <t>Mallam Aminari</t>
  </si>
  <si>
    <t>MagumeriFurramMallam Aminari</t>
  </si>
  <si>
    <t>3684673e-81e4-41d1-aeee-a97a1fa90f26</t>
  </si>
  <si>
    <t>Mallam Kaleri</t>
  </si>
  <si>
    <t>MagumeriFurramMallam Kaleri</t>
  </si>
  <si>
    <t>be4d5116-08ab-483e-8f27-4c9b1c731027</t>
  </si>
  <si>
    <t>Ngalari</t>
  </si>
  <si>
    <t>MagumeriFurramNgalari</t>
  </si>
  <si>
    <t>b736b7df-528f-4c53-9b35-68bab9f3e254</t>
  </si>
  <si>
    <t>Magumeri_B</t>
  </si>
  <si>
    <t>Saleri</t>
  </si>
  <si>
    <t>MagumeriFurramSaleri</t>
  </si>
  <si>
    <t>edcdceba-d7bf-4b9c-9826-1ace6e52f4ba</t>
  </si>
  <si>
    <t>MagumeriFurramSheruri</t>
  </si>
  <si>
    <t>4b618312-2b2d-4406-b581-8ad51b5b2140</t>
  </si>
  <si>
    <t>Sheruri Bulama Matta</t>
  </si>
  <si>
    <t>MagumeriFurramSheruri Bulama Matta</t>
  </si>
  <si>
    <t>de90afbf-b3a5-4dea-b829-40fad6c81cb3</t>
  </si>
  <si>
    <t>MagumeriFurramUmarari</t>
  </si>
  <si>
    <t>9e67b1c7-15fd-4212-819a-b5ae102bbefd</t>
  </si>
  <si>
    <t>MagumeriFurramUsmanti</t>
  </si>
  <si>
    <t>3fdec4d1-32a0-4bd7-b400-7051ae2a6205</t>
  </si>
  <si>
    <t>Kalizoram</t>
  </si>
  <si>
    <t>Balleri</t>
  </si>
  <si>
    <t>MagumeriKalizoramBalleri</t>
  </si>
  <si>
    <t>5da9ee21-62a9-4432-ad0c-24d466f72b19</t>
  </si>
  <si>
    <t>Bukar Busamiri</t>
  </si>
  <si>
    <t>MagumeriKalizoramBukar Busamiri</t>
  </si>
  <si>
    <t>bd15d893-3b4f-49be-8ae7-34540d05419f</t>
  </si>
  <si>
    <t>Kairam</t>
  </si>
  <si>
    <t>MagumeriKalizoramKairam</t>
  </si>
  <si>
    <t>8b75bd6f-6217-4baa-935b-27855c5694f5</t>
  </si>
  <si>
    <t>Magumeri_C</t>
  </si>
  <si>
    <t>Kalizorom</t>
  </si>
  <si>
    <t>MagumeriKalizoramKalizorom</t>
  </si>
  <si>
    <t>db3d1ada-4492-4bd1-a617-e7c36e7bffda</t>
  </si>
  <si>
    <t>Kannomari</t>
  </si>
  <si>
    <t>MagumeriKalizoramKannomari</t>
  </si>
  <si>
    <t>1725bcb1-b658-44f2-8bab-f8aac33262bb</t>
  </si>
  <si>
    <t>Kanyiram</t>
  </si>
  <si>
    <t>MagumeriKalizoramKanyiram</t>
  </si>
  <si>
    <t>30b1097e-55d9-450f-8a19-67fb7fa22bfc</t>
  </si>
  <si>
    <t>Kelea Bulama Goni</t>
  </si>
  <si>
    <t>MagumeriKalizoramKelea Bulama Goni</t>
  </si>
  <si>
    <t>5d59ca5a-c230-407b-bc73-d35b9337b23b</t>
  </si>
  <si>
    <t>Kelea Bulama Ma'Ara</t>
  </si>
  <si>
    <t>MagumeriKalizoramKelea Bulama Ma'Ara</t>
  </si>
  <si>
    <t>c5aad1e9-caf4-45ff-a07a-407a3da9c862</t>
  </si>
  <si>
    <t>Kelea Lawan Kur</t>
  </si>
  <si>
    <t>MagumeriKalizoramKelea Lawan Kur</t>
  </si>
  <si>
    <t>c66aa3d7-dc62-4adc-8566-34206911f64d</t>
  </si>
  <si>
    <t>Kareram</t>
  </si>
  <si>
    <t>Aidari</t>
  </si>
  <si>
    <t>MagumeriKareramAidari</t>
  </si>
  <si>
    <t>797e58f4-e8c7-4929-9912-0cd89c7b60a8</t>
  </si>
  <si>
    <t>Birimari</t>
  </si>
  <si>
    <t>MagumeriKareramBirimari</t>
  </si>
  <si>
    <t>7f6ce4ce-c2a8-430b-968d-d6daa5d5276e</t>
  </si>
  <si>
    <t>Bukar Sulumti</t>
  </si>
  <si>
    <t>MagumeriKareramBukar Sulumti</t>
  </si>
  <si>
    <t>270db8b6-1fc5-4951-b391-14a3f04ec8bb</t>
  </si>
  <si>
    <t>Bulabulin Ali Fantari</t>
  </si>
  <si>
    <t>MagumeriKareramBulabulin Ali Fantari</t>
  </si>
  <si>
    <t>45535754-09bd-46ae-94a0-36e6b61200fe</t>
  </si>
  <si>
    <t>Burimari</t>
  </si>
  <si>
    <t>MagumeriKareramBurimari</t>
  </si>
  <si>
    <t>9a166c05-b418-4b6f-a9e6-de5bcaa81e0a</t>
  </si>
  <si>
    <t>Gasauwamari</t>
  </si>
  <si>
    <t>MagumeriKareramGasauwamari</t>
  </si>
  <si>
    <t>5864ce03-d9c0-4d55-bee3-9fd0db09ac11</t>
  </si>
  <si>
    <t>Magumeri_D</t>
  </si>
  <si>
    <t>fixed_yes_mobile</t>
  </si>
  <si>
    <t>Gwori</t>
  </si>
  <si>
    <t>MagumeriKareramGwori</t>
  </si>
  <si>
    <t>f8449ef0-4c1d-4449-9005-fa33d63e47c4</t>
  </si>
  <si>
    <t>Kallura Mallam Mitti</t>
  </si>
  <si>
    <t>MagumeriKareramKallura Mallam Mitti</t>
  </si>
  <si>
    <t>44d1c924-3910-459c-9632-bfade4b8f4ee</t>
  </si>
  <si>
    <t>Magumeri_E</t>
  </si>
  <si>
    <t>Kalura Ali Wadiri</t>
  </si>
  <si>
    <t>MagumeriKareramKalura Ali Wadiri</t>
  </si>
  <si>
    <t>68ed8dc9-ae09-49fd-8b39-07db1c555d2c</t>
  </si>
  <si>
    <t>Kwayamti Bukar Jolomi</t>
  </si>
  <si>
    <t>MagumeriKareramKwayamti Bukar Jolomi</t>
  </si>
  <si>
    <t>674b6399-289b-4ab0-b7c4-568fbc5d037d</t>
  </si>
  <si>
    <t>Kwayamti Yuramti</t>
  </si>
  <si>
    <t>MagumeriKareramKwayamti Yuramti</t>
  </si>
  <si>
    <t>604b4832-34be-4d87-9cb7-f5dd0fef322f</t>
  </si>
  <si>
    <t>Malam Galtimari</t>
  </si>
  <si>
    <t>MagumeriKareramMalam Galtimari</t>
  </si>
  <si>
    <t>df514a4a-a964-486a-919f-9eca5b6dff55</t>
  </si>
  <si>
    <t>Mbatcha Wadari</t>
  </si>
  <si>
    <t>MagumeriKareramMbatcha Wadari</t>
  </si>
  <si>
    <t>0c9e28e3-75bf-4921-8025-ee7a1a4caed2</t>
  </si>
  <si>
    <t>Musanari</t>
  </si>
  <si>
    <t>MagumeriKareramMusanari</t>
  </si>
  <si>
    <t>b02d9439-46d0-468a-aa6c-253fc554c7d1</t>
  </si>
  <si>
    <t>Waleram</t>
  </si>
  <si>
    <t>MagumeriKareramWaleram</t>
  </si>
  <si>
    <t>f3fb870f-3690-40fa-8f2b-cc95a6f22b23</t>
  </si>
  <si>
    <t>MagumeriMagumeriDalari</t>
  </si>
  <si>
    <t>f017a5c7-a637-445f-9ac9-301cd91cd13d</t>
  </si>
  <si>
    <t>Dannari</t>
  </si>
  <si>
    <t>MagumeriMagumeriDannari</t>
  </si>
  <si>
    <t>9250c947-0615-482b-9544-a6ffb06c57af</t>
  </si>
  <si>
    <t>Magumeri_F</t>
  </si>
  <si>
    <t>Dowo</t>
  </si>
  <si>
    <t>MagumeriMagumeriDowo</t>
  </si>
  <si>
    <t>3c3a6901-ae97-4c56-bbc6-7033a68ff921</t>
  </si>
  <si>
    <t>Kaulamari</t>
  </si>
  <si>
    <t>MagumeriMagumeriKaulamari</t>
  </si>
  <si>
    <t>e6b41e78-2267-4399-acce-510a4b7cb438</t>
  </si>
  <si>
    <t>Kayiram Aisamiram</t>
  </si>
  <si>
    <t>MagumeriMagumeriKayiram Aisamiram</t>
  </si>
  <si>
    <t>7f9b41d1-fd87-406b-8d10-84a8c158b92c</t>
  </si>
  <si>
    <t>Lambaram</t>
  </si>
  <si>
    <t>MagumeriMagumeriLambaram</t>
  </si>
  <si>
    <t>84f09820-0bd9-4c2f-b724-375a1a4533a8</t>
  </si>
  <si>
    <t>Mittiri</t>
  </si>
  <si>
    <t>MagumeriMagumeriMittiri</t>
  </si>
  <si>
    <t>2d5546ba-d6fa-4606-8c23-7ff575fd0152</t>
  </si>
  <si>
    <t>Magumeri_G</t>
  </si>
  <si>
    <t>Ngurmai</t>
  </si>
  <si>
    <t>MagumeriMagumeriNgurmai</t>
  </si>
  <si>
    <t>1e2ecf02-518e-460e-8ffc-03b6d43d5b26</t>
  </si>
  <si>
    <t>Walimari</t>
  </si>
  <si>
    <t>MagumeriMagumeriWalimari</t>
  </si>
  <si>
    <t>701df94c-3752-4323-8663-896fe8a8a269</t>
  </si>
  <si>
    <t>Ngamma</t>
  </si>
  <si>
    <t>Fantamiri</t>
  </si>
  <si>
    <t>MagumeriNgammaFantamiri</t>
  </si>
  <si>
    <t>a3444572-ae64-4c57-847b-65071bd29e55</t>
  </si>
  <si>
    <t>Magumeri_H</t>
  </si>
  <si>
    <t>Furi</t>
  </si>
  <si>
    <t>MagumeriNgammaFuri</t>
  </si>
  <si>
    <t>51f4cdc9-81c9-46f6-8360-fe4723721787</t>
  </si>
  <si>
    <t>Gambomiri</t>
  </si>
  <si>
    <t>MagumeriNgammaGambomiri</t>
  </si>
  <si>
    <t>bb6b15f1-8076-4e9e-a58f-d92fac70d589</t>
  </si>
  <si>
    <t>Goni Alili</t>
  </si>
  <si>
    <t>MagumeriNgammaGoni Alili</t>
  </si>
  <si>
    <t>da29ad4f-c8ca-4a66-a004-a1c3d2cc8060</t>
  </si>
  <si>
    <t>Goni Bukarti</t>
  </si>
  <si>
    <t>MagumeriNgammaGoni Bukarti</t>
  </si>
  <si>
    <t>d9641b19-ca60-4ffa-9742-cab5d212a283</t>
  </si>
  <si>
    <t>MagumeriNgammaGuzumari</t>
  </si>
  <si>
    <t>8749d238-6c6e-4dab-a224-9fdf95b67c33</t>
  </si>
  <si>
    <t>Magumeri_I</t>
  </si>
  <si>
    <t>MagumeriNgammaKachallari</t>
  </si>
  <si>
    <t>2906cef2-5f5a-4582-984f-41d93642a6cc</t>
  </si>
  <si>
    <t>Kairi Gore</t>
  </si>
  <si>
    <t>MagumeriNgammaKairi Gore</t>
  </si>
  <si>
    <t>731a934c-f756-44e9-a7b2-3333237e3366</t>
  </si>
  <si>
    <t>Mainari</t>
  </si>
  <si>
    <t>MagumeriNgammaMainari</t>
  </si>
  <si>
    <t>f903a325-7066-4096-af54-d946f728e608</t>
  </si>
  <si>
    <t>Modu Ajiri</t>
  </si>
  <si>
    <t>MagumeriNgammaModu Ajiri</t>
  </si>
  <si>
    <t>71fb73e5-4f76-489e-a14d-aca8850fa600</t>
  </si>
  <si>
    <t>Ngobtori</t>
  </si>
  <si>
    <t>MagumeriNgammaNgobtori</t>
  </si>
  <si>
    <t>03504748-2640-4ac6-9363-dec357f94428</t>
  </si>
  <si>
    <t>Ngortoa</t>
  </si>
  <si>
    <t>MagumeriNgammaNgortoa</t>
  </si>
  <si>
    <t>ab485f7e-0423-4562-b05e-c784a59b35cf</t>
  </si>
  <si>
    <t>Ngummari</t>
  </si>
  <si>
    <t>MagumeriNgammaNgummari</t>
  </si>
  <si>
    <t>f18065a5-62f3-4a90-b555-b2f55f40982c</t>
  </si>
  <si>
    <t>Njolladari</t>
  </si>
  <si>
    <t>MagumeriNgammaNjolladari</t>
  </si>
  <si>
    <t>689aded7-93ee-443e-af76-762a4c37964d</t>
  </si>
  <si>
    <t>MagumeriNgammaSheruri</t>
  </si>
  <si>
    <t>8f8637e5-d987-4760-9870-16073561b190</t>
  </si>
  <si>
    <t>Wanzamari</t>
  </si>
  <si>
    <t>MagumeriNgammaWanzamari</t>
  </si>
  <si>
    <t>923d0cc2-33fa-4e88-bc06-2ca2d3264262</t>
  </si>
  <si>
    <t>Zarmari</t>
  </si>
  <si>
    <t>MagumeriNgammaZarmari</t>
  </si>
  <si>
    <t>d76196ec-f05d-4e99-a6e4-6fff1038c18d</t>
  </si>
  <si>
    <t>Tasha Kasimri</t>
  </si>
  <si>
    <t>MagumeriFurramTasha Kasimri</t>
  </si>
  <si>
    <t>aba9662e-1fac-4ac0-9aac-40cf8a8252d5</t>
  </si>
  <si>
    <t>Mala Anari</t>
  </si>
  <si>
    <t>MagumeriKareramMala Anari</t>
  </si>
  <si>
    <t>4653b2fb-d877-4b17-9cb0-7ee1ca0dec6d</t>
  </si>
  <si>
    <t>Goni Abduri</t>
  </si>
  <si>
    <t>MagumeriMagumeriGoni Abduri</t>
  </si>
  <si>
    <t>5d9da9c5-9940-4da2-82ee-39cae23bbacb</t>
  </si>
  <si>
    <t>Gore Primary School</t>
  </si>
  <si>
    <t>MagumeriNgammaGore Primary School</t>
  </si>
  <si>
    <t>3e85ad3c-378a-4397-be13-5becf96b9fc6</t>
  </si>
  <si>
    <t>Magumeri_J</t>
  </si>
  <si>
    <t>Shedi Kuri</t>
  </si>
  <si>
    <t>MagumeriNgammaShedi Kuri</t>
  </si>
  <si>
    <t>639b3c59-f533-4722-96a5-e3ee87a9b002</t>
  </si>
  <si>
    <t>Monguno</t>
  </si>
  <si>
    <t>Garu Kime Bukar Kauri</t>
  </si>
  <si>
    <t>MongunoMongunoGaru Kime Bukar Kauri</t>
  </si>
  <si>
    <t>5cf5e5fe-dd7e-49c2-b155-b5d27bf7a9ac</t>
  </si>
  <si>
    <t>Giwa Ptil Huyim</t>
  </si>
  <si>
    <t>Askira UbaDille HuyimGiwa Ptil Huyim</t>
  </si>
  <si>
    <t>Kuburkifa</t>
  </si>
  <si>
    <t>Askira UbaDille HuyimKuburkifa</t>
  </si>
  <si>
    <t>Labaryu</t>
  </si>
  <si>
    <t>Askira UbaDille HuyimLabaryu</t>
  </si>
  <si>
    <t>Alhaji Gajere</t>
  </si>
  <si>
    <t>Askira UbaNgohiAlhaji Gajere</t>
  </si>
  <si>
    <t>Taitai</t>
  </si>
  <si>
    <t>Askira UbaNgohiTaitai</t>
  </si>
  <si>
    <t>Alhaji Bukar</t>
  </si>
  <si>
    <t>Askira UbaNguldeAlhaji Bukar</t>
  </si>
  <si>
    <t>Garin Mallum Nomadic</t>
  </si>
  <si>
    <t>BiuGurGarin Mallum Nomadic</t>
  </si>
  <si>
    <t>Kana</t>
  </si>
  <si>
    <t>BiuGurKana</t>
  </si>
  <si>
    <t>Specify Bulama name - multiple possible settlements on MLoS</t>
  </si>
  <si>
    <t>Yaulari Kimba</t>
  </si>
  <si>
    <t>BiuGurYaulari Kimba</t>
  </si>
  <si>
    <t>Garu</t>
  </si>
  <si>
    <t>Mal Awal</t>
  </si>
  <si>
    <t>ChibokGaruMal Awal</t>
  </si>
  <si>
    <t>Abba Susu</t>
  </si>
  <si>
    <t>ChibokKorongilumAbba Susu</t>
  </si>
  <si>
    <t>Ardo Bashir</t>
  </si>
  <si>
    <t>ChibokKorongilumArdo Bashir</t>
  </si>
  <si>
    <t>Bila Ayuba</t>
  </si>
  <si>
    <t>ChibokKorongilumBila Ayuba</t>
  </si>
  <si>
    <t>Maiduwa Umar Fulani</t>
  </si>
  <si>
    <t>ChibokKorongilumMaiduwa Umara Fulani</t>
  </si>
  <si>
    <t>Nchia Fulani</t>
  </si>
  <si>
    <t>ChibokKorongilumNchiha Fulani</t>
  </si>
  <si>
    <t>Chibok_B</t>
  </si>
  <si>
    <t>Nchia Ayuba Nomadic</t>
  </si>
  <si>
    <t>ChibokKorongilumNchiha Ayuba Nomadic</t>
  </si>
  <si>
    <t>Yarchida Anguwan Arewa</t>
  </si>
  <si>
    <t>ChibokKorongilumYarchida Anguwan Arewa</t>
  </si>
  <si>
    <t>Yarchida Lawan malla</t>
  </si>
  <si>
    <t>ChibokKorongilumYarchida Lawan malla</t>
  </si>
  <si>
    <t>Bwalakila Bla Mulima</t>
  </si>
  <si>
    <t>Chibok_C</t>
  </si>
  <si>
    <t>Bwalakila Bla Yahi</t>
  </si>
  <si>
    <t>ChibokKuburmbulaBwalakila Bla Yahi</t>
  </si>
  <si>
    <t>Kaumuti Yahi</t>
  </si>
  <si>
    <t>Kwada Nkedana</t>
  </si>
  <si>
    <t>ChibokKuburmbulaKwada Nkedana</t>
  </si>
  <si>
    <t>Mboakwa</t>
  </si>
  <si>
    <t>Maisaje Nomardic</t>
  </si>
  <si>
    <t>Sheik Abubakar</t>
  </si>
  <si>
    <t>Alhaji Abba Wabbi</t>
  </si>
  <si>
    <t>DamboaAzir MulteAlhaji Abba Wabbi</t>
  </si>
  <si>
    <t>Old Kalla</t>
  </si>
  <si>
    <t>DamboaBego YerwaOld Kalla</t>
  </si>
  <si>
    <t>Komdi Tunya</t>
  </si>
  <si>
    <t>DamboaGumsuriKomdi Tunya</t>
  </si>
  <si>
    <t>Ardo Abdallah</t>
  </si>
  <si>
    <t>Ardo Buba</t>
  </si>
  <si>
    <t>Ardo Isa</t>
  </si>
  <si>
    <t>GwozaBita IzgeArdo Isa</t>
  </si>
  <si>
    <t>Ardo Kawu</t>
  </si>
  <si>
    <t>Grahza Philip Tophill</t>
  </si>
  <si>
    <t>GwozaKurunabasa Ngoshe SamaGrahza Philip Tophill</t>
  </si>
  <si>
    <t>Jebe Tophill</t>
  </si>
  <si>
    <t>GwozaKurunabasa Ngoshe SamaJebe Tophill</t>
  </si>
  <si>
    <t>Kilahe</t>
  </si>
  <si>
    <t>GwozaKurunabasa Ngoshe SamaKilahe</t>
  </si>
  <si>
    <t>Kishevishe Tophill</t>
  </si>
  <si>
    <t>GwozaKurunabasa Ngoshe SamaKishevishe Tophill</t>
  </si>
  <si>
    <t>Kubo Bulama Ayuba Tophill</t>
  </si>
  <si>
    <t>GwozaKurunabasa Ngoshe SamaKubo Bulama Ayuba Tophill</t>
  </si>
  <si>
    <t>Sabon Pegi</t>
  </si>
  <si>
    <t>GwozaKurunabasa Ngoshe SamaSabon Pegi</t>
  </si>
  <si>
    <t>Thugur</t>
  </si>
  <si>
    <t>GwozaKurunabasa Ngoshe SamaThugur</t>
  </si>
  <si>
    <t>Va'A</t>
  </si>
  <si>
    <t>GwozaKurunabasa Ngoshe SamaVa'A</t>
  </si>
  <si>
    <t>Gongolong</t>
  </si>
  <si>
    <t>Goni Kartari</t>
  </si>
  <si>
    <t>JereGongolongGoni Kartari</t>
  </si>
  <si>
    <t>Karwinari</t>
  </si>
  <si>
    <t>JereGongolongKarwinari</t>
  </si>
  <si>
    <t>KagaMainokSheruri</t>
  </si>
  <si>
    <t>Dangalti .B. Modu</t>
  </si>
  <si>
    <t>KagaMargubaDangalti .B. Modu</t>
  </si>
  <si>
    <t>Kyari Awari B. Zarami</t>
  </si>
  <si>
    <t>KagaMargubaKyari Awari B. Zarami</t>
  </si>
  <si>
    <t>KagaMargubaMallam Fannari</t>
  </si>
  <si>
    <t>Malanari</t>
  </si>
  <si>
    <t>KagaWajiroMalanari</t>
  </si>
  <si>
    <t>Tambane</t>
  </si>
  <si>
    <t>KagaWajiroTambane</t>
  </si>
  <si>
    <t>KagaWajiroTamdane</t>
  </si>
  <si>
    <t>Kinjiya Modu Mairambe</t>
  </si>
  <si>
    <t>KagaNgamduKinjiya Modu Mairambe</t>
  </si>
  <si>
    <t>Ali Kurmiri</t>
  </si>
  <si>
    <t>KagaWajiroAli Kurmiri</t>
  </si>
  <si>
    <t>KagaWajiroKiliyari</t>
  </si>
  <si>
    <t>Bartala Bulama Ali</t>
  </si>
  <si>
    <t>KondugaAunoBartala Bulama Ali</t>
  </si>
  <si>
    <t>Kadijimari</t>
  </si>
  <si>
    <t>KondugaAunoKadijimari</t>
  </si>
  <si>
    <t>Dangua</t>
  </si>
  <si>
    <t>KondugaAunoDangua</t>
  </si>
  <si>
    <t>Modu Golomti</t>
  </si>
  <si>
    <t>KondugaAunoModu Golomti</t>
  </si>
  <si>
    <t>Kororam</t>
  </si>
  <si>
    <t>KondugaAunoKororam</t>
  </si>
  <si>
    <t>Sayari</t>
  </si>
  <si>
    <t>MagumeriFurramSayari</t>
  </si>
  <si>
    <t>Autetel</t>
  </si>
  <si>
    <t>MagumeriKalizoramAutetel</t>
  </si>
  <si>
    <t>MagumeriKalizoramBulabulin</t>
  </si>
  <si>
    <t>MagumeriKalizoramKairi</t>
  </si>
  <si>
    <t>Kasatcha</t>
  </si>
  <si>
    <t>MagumeriKalizoramKasatcha</t>
  </si>
  <si>
    <t>fixed_mobile</t>
  </si>
  <si>
    <t>Damja Kiri</t>
  </si>
  <si>
    <t>MagumeriMagumeriDamja Kiri</t>
  </si>
  <si>
    <t>Kayiram</t>
  </si>
  <si>
    <t>MagumeriMagumeriKayiram</t>
  </si>
  <si>
    <t>tracks</t>
  </si>
  <si>
    <t>COUNTA of ri interventions in the settlements</t>
  </si>
  <si>
    <t>Reached</t>
  </si>
  <si>
    <t>Not Reached</t>
  </si>
  <si>
    <t>Grand Total</t>
  </si>
  <si>
    <t>Ward</t>
  </si>
  <si>
    <t>ODK+VTS</t>
  </si>
  <si>
    <t>VTS Only</t>
  </si>
  <si>
    <t>Total</t>
  </si>
  <si>
    <t>RIE-MS - VTS Tracks</t>
  </si>
  <si>
    <t>RIE-MS - ODK OR VTS</t>
  </si>
  <si>
    <t>RIE-MS - VTS AND ODK</t>
  </si>
  <si>
    <t>RIE-MS - VTS Only</t>
  </si>
  <si>
    <t>COUNTA of mp_vts</t>
  </si>
  <si>
    <t>COUNTA of settlement</t>
  </si>
  <si>
    <t>Mobile Session</t>
  </si>
  <si>
    <t>Planned</t>
  </si>
  <si>
    <t>Ward-Mobile</t>
  </si>
  <si>
    <t>RIE-SFP -Cluster Settlement Reached</t>
  </si>
  <si>
    <t>RIE-SFP - Cluster Settlement Reached (VTS)</t>
  </si>
  <si>
    <t>SFP</t>
  </si>
  <si>
    <t>Ward-SFP</t>
  </si>
  <si>
    <t>S/N</t>
  </si>
  <si>
    <t>LGA</t>
  </si>
  <si>
    <t>Settlement</t>
  </si>
  <si>
    <t>Settlement key</t>
  </si>
  <si>
    <t>Unique ID</t>
  </si>
  <si>
    <t>Latitude</t>
  </si>
  <si>
    <t>Longitude</t>
  </si>
  <si>
    <t>Exact match with MLoS</t>
  </si>
  <si>
    <t>Adjusted settlement key</t>
  </si>
  <si>
    <t>PEI accessibility</t>
  </si>
  <si>
    <t>Is settlement inhabited (Y/N)</t>
  </si>
  <si>
    <t>U - 2</t>
  </si>
  <si>
    <t>Pregnant women</t>
  </si>
  <si>
    <t>No of cJTF/HW</t>
  </si>
  <si>
    <t>Security category</t>
  </si>
  <si>
    <t>RI interventions in the settlements</t>
  </si>
  <si>
    <t>Cluster key</t>
  </si>
  <si>
    <t>Cluster</t>
  </si>
  <si>
    <t>Remarks</t>
  </si>
  <si>
    <t>ChibokKorongillumAbbasosso</t>
  </si>
  <si>
    <t>Ardo Bshir</t>
  </si>
  <si>
    <t>ChibokKorongilumArdo Bshir</t>
  </si>
  <si>
    <t>ChibokKorongillumArdo Bashir Bila Adam</t>
  </si>
  <si>
    <t>Bla Ayuba</t>
  </si>
  <si>
    <t>ChibokKorongilumBla Ayuba</t>
  </si>
  <si>
    <t>ChibokKorongillumBila Ayuba</t>
  </si>
  <si>
    <t>ChibokKorongilumMaiduwa Umar Fulani</t>
  </si>
  <si>
    <t>ChibokKorongillumMaiduwa Umara Fulani</t>
  </si>
  <si>
    <t>Nchia Ayuba Nomardic</t>
  </si>
  <si>
    <t>ChibokKorongilumNchia Ayuba Nomardic</t>
  </si>
  <si>
    <t>ChibokKorongillumNchiha Ayuba Nomadic</t>
  </si>
  <si>
    <t>Yarchida Aguwa Arewa</t>
  </si>
  <si>
    <t>ChibokKorongilumYarchida Aguwa Arewa</t>
  </si>
  <si>
    <t>ChibokKorongillumYarchida Anguwan Arewa</t>
  </si>
  <si>
    <t>Yarchida Lawa mala</t>
  </si>
  <si>
    <t>ChibokKorongilumYarchida Lawa mala</t>
  </si>
  <si>
    <t>ChibokKorongillumYarchida Lawan malla</t>
  </si>
  <si>
    <t>Mboa</t>
  </si>
  <si>
    <t>Old Kall'ah</t>
  </si>
  <si>
    <t>DamboaBego YerwaOld Kall'ah</t>
  </si>
  <si>
    <t>K3Ng3Nari</t>
  </si>
  <si>
    <t>NganzaiKudaK3Ng3Nari</t>
  </si>
  <si>
    <t xml:space="preserve"> </t>
  </si>
  <si>
    <t>created</t>
  </si>
  <si>
    <t>starttime</t>
  </si>
  <si>
    <t>endtime</t>
  </si>
  <si>
    <t>deviceid</t>
  </si>
  <si>
    <t>lga_code</t>
  </si>
  <si>
    <t>lga_name</t>
  </si>
  <si>
    <t>ward_code</t>
  </si>
  <si>
    <t>ward_name</t>
  </si>
  <si>
    <t>name</t>
  </si>
  <si>
    <t>key_check</t>
  </si>
  <si>
    <t>settlement_key</t>
  </si>
  <si>
    <t>settlement_name</t>
  </si>
  <si>
    <t>settlement_id</t>
  </si>
  <si>
    <t>other_settlement</t>
  </si>
  <si>
    <t>comments</t>
  </si>
  <si>
    <t>meta.instanceid</t>
  </si>
  <si>
    <t>mobile_lat_end</t>
  </si>
  <si>
    <t>mobile_long_end</t>
  </si>
  <si>
    <t>mobile_session.gps_end.type</t>
  </si>
  <si>
    <t>mobile_lat_start</t>
  </si>
  <si>
    <t>mobile_long_start</t>
  </si>
  <si>
    <t>mobile_session.gps_start.type</t>
  </si>
  <si>
    <t>mobile_session.no_health_workers</t>
  </si>
  <si>
    <t>mobile_session.picture_vaccination</t>
  </si>
  <si>
    <t>mobile_session.total_received_hbv0</t>
  </si>
  <si>
    <t>mobile_session.total_received_mv</t>
  </si>
  <si>
    <t>mobile_session.total_received_penta1</t>
  </si>
  <si>
    <t>mobile_session.total_received_penta3</t>
  </si>
  <si>
    <t>mobile_session.total_seen_ri</t>
  </si>
  <si>
    <t>mobile_session.women_bearing_immun_td</t>
  </si>
  <si>
    <t>note1</t>
  </si>
  <si>
    <t>target_pop</t>
  </si>
  <si>
    <t>ms_start-end_location_check</t>
  </si>
  <si>
    <t>intersect_mp</t>
  </si>
  <si>
    <t>fe_valid_check</t>
  </si>
  <si>
    <t>ri_survey_march</t>
  </si>
  <si>
    <t>2019-04-05T16:47:17.056399Z</t>
  </si>
  <si>
    <t>2019-03-29T09:11:40.464000+01:00</t>
  </si>
  <si>
    <t>2019-04-05T16:49:44.211000+01:00</t>
  </si>
  <si>
    <t>Umar hassan biu</t>
  </si>
  <si>
    <t>alagarno</t>
  </si>
  <si>
    <t>There is high turn out and campaign carred successful</t>
  </si>
  <si>
    <t>uuid:c2c01014-1a8b-444f-9358-a48f4087fe81</t>
  </si>
  <si>
    <t>Point</t>
  </si>
  <si>
    <t>1553848004389.jpg</t>
  </si>
  <si>
    <t>2019-04-09T13:38:09.659641Z</t>
  </si>
  <si>
    <t>2019-03-29T11:58:08.773000+01:00</t>
  </si>
  <si>
    <t>2019-04-09T14:37:03.147000+01:00</t>
  </si>
  <si>
    <t>Zainab Muhammed lawan</t>
  </si>
  <si>
    <t>gubdori</t>
  </si>
  <si>
    <t>Successful</t>
  </si>
  <si>
    <t>uuid:6eb7f451-f321-4f95-96cd-b360bfcc37fe</t>
  </si>
  <si>
    <t>1553857184301.jpg</t>
  </si>
  <si>
    <t>2019-04-11T13:35:28.620618Z</t>
  </si>
  <si>
    <t>2019-03-30T12:06:01.277000+01:00</t>
  </si>
  <si>
    <t>2019-04-03T11:11:50.546000+01:00</t>
  </si>
  <si>
    <t>Yakubu Dauda Ndiriza</t>
  </si>
  <si>
    <t>ardowarde</t>
  </si>
  <si>
    <t>Was done success</t>
  </si>
  <si>
    <t>uuid:48698084-974a-4010-80ec-c84d0ff534fc</t>
  </si>
  <si>
    <t>1554026521231.jpg</t>
  </si>
  <si>
    <t>2019-04-11T13:40:02.069366Z</t>
  </si>
  <si>
    <t>2019-03-31T10:03:16.955000+01:00</t>
  </si>
  <si>
    <t>2019-04-03T11:26:17.260000+01:00</t>
  </si>
  <si>
    <t>Paul Akiliya</t>
  </si>
  <si>
    <t>maiduwaumarfulani</t>
  </si>
  <si>
    <t>uuid:09b459e2-1b7a-48a6-8449-1c1e508567f1</t>
  </si>
  <si>
    <t>1554023118708.jpg</t>
  </si>
  <si>
    <t>2019-04-11T13:37:40.790140Z</t>
  </si>
  <si>
    <t>2019-03-31T10:51:54.678000+01:00</t>
  </si>
  <si>
    <t>2019-04-03T10:54:54.791000+01:00</t>
  </si>
  <si>
    <t>Paul musa</t>
  </si>
  <si>
    <t>kwadankedana</t>
  </si>
  <si>
    <t>uuid:dda5bd83-4c17-4790-8860-7bd6038b3cb8</t>
  </si>
  <si>
    <t>1554026081232.jpg</t>
  </si>
  <si>
    <t>2019-04-11T13:41:50.353882Z</t>
  </si>
  <si>
    <t>2019-03-31T11:23:58.899000+01:00</t>
  </si>
  <si>
    <t>2019-04-03T11:25:11.001000+01:00</t>
  </si>
  <si>
    <t>blaayuba</t>
  </si>
  <si>
    <t>uuid:29ff0873-bbcd-4a6e-8e1d-53011d25dcb9</t>
  </si>
  <si>
    <t>1554027937454.jpg</t>
  </si>
  <si>
    <t>2019-04-11T13:43:09.347035Z</t>
  </si>
  <si>
    <t>2019-03-31T12:53:30.491000+01:00</t>
  </si>
  <si>
    <t>2019-04-03T11:29:35.709000+01:00</t>
  </si>
  <si>
    <t>Paul Akiliya nomadic</t>
  </si>
  <si>
    <t>uuid:6b1db7b1-c11d-4ebf-92bc-211a2d6e2e2b</t>
  </si>
  <si>
    <t>1554033296946.jpg</t>
  </si>
  <si>
    <t>2019-04-11T13:37:40.464334Z</t>
  </si>
  <si>
    <t>2019-03-31T13:40:50.138000+01:00</t>
  </si>
  <si>
    <t>2019-04-03T11:13:50.047000+01:00</t>
  </si>
  <si>
    <t>yimirmuguzefulani</t>
  </si>
  <si>
    <t>Good</t>
  </si>
  <si>
    <t>uuid:cc31f9a7-30ed-4a16-8e92-92e56e40b681</t>
  </si>
  <si>
    <t>1554036243464.jpg</t>
  </si>
  <si>
    <t>2019-04-11T13:40:21.785657Z</t>
  </si>
  <si>
    <t>2019-03-31T14:06:08.846000+01:00</t>
  </si>
  <si>
    <t>2019-04-03T10:58:09.134000+01:00</t>
  </si>
  <si>
    <t>kaumutiyahi</t>
  </si>
  <si>
    <t>uuid:b30b7cea-d41c-4ff4-b60a-bad881648ce4</t>
  </si>
  <si>
    <t>1554037787011.jpg</t>
  </si>
  <si>
    <t>2019-04-11T13:44:59.545892Z</t>
  </si>
  <si>
    <t>2019-03-31T15:00:36.337000+01:00</t>
  </si>
  <si>
    <t>2019-04-03T11:31:53.662000+01:00</t>
  </si>
  <si>
    <t>Paul</t>
  </si>
  <si>
    <t>nchiafulani</t>
  </si>
  <si>
    <t>uuid:fe815c21-0c97-4632-9fd9-50e41078e73a</t>
  </si>
  <si>
    <t>1554040945813.jpg</t>
  </si>
  <si>
    <t>2019-04-11T13:42:23.922070Z</t>
  </si>
  <si>
    <t>2019-04-01T09:12:16.692000+01:00</t>
  </si>
  <si>
    <t>2019-04-03T10:59:55.115000+01:00</t>
  </si>
  <si>
    <t>Paul Musa</t>
  </si>
  <si>
    <t>bwalakilablamulima</t>
  </si>
  <si>
    <t>uuid:927eadb6-37ac-4931-aa5a-ef4c00917549</t>
  </si>
  <si>
    <t>1554106812675.jpg</t>
  </si>
  <si>
    <t>2019-04-11T13:39:45.080817Z</t>
  </si>
  <si>
    <t>2019-04-01T09:52:24.235000+01:00</t>
  </si>
  <si>
    <t>2019-04-03T11:16:03.408000+01:00</t>
  </si>
  <si>
    <t>hammannomadic</t>
  </si>
  <si>
    <t>uuid:0743fcee-dee0-448a-b4ad-8fb115bfea13</t>
  </si>
  <si>
    <t>1554108843351.jpg</t>
  </si>
  <si>
    <t>2019-04-11T13:46:49.155469Z</t>
  </si>
  <si>
    <t>2019-04-01T09:57:21.192000+01:00</t>
  </si>
  <si>
    <t>2019-04-03T11:33:53.039000+01:00</t>
  </si>
  <si>
    <t>abbasusu</t>
  </si>
  <si>
    <t>uuid:603b5c9a-b5e5-4eed-ba56-1984e3d223d3</t>
  </si>
  <si>
    <t>1554109185937.jpg</t>
  </si>
  <si>
    <t>2019-04-11T13:43:42.596896Z</t>
  </si>
  <si>
    <t>2019-04-01T10:51:53.879000+01:00</t>
  </si>
  <si>
    <t>2019-04-03T11:02:13.405000+01:00</t>
  </si>
  <si>
    <t>bwalakilablayahi</t>
  </si>
  <si>
    <t>uuid:9ed9193d-73f1-4925-a537-b0cdc39ef9d2</t>
  </si>
  <si>
    <t>1554112552983.jpg</t>
  </si>
  <si>
    <t>2019-04-11T13:48:17.766511Z</t>
  </si>
  <si>
    <t>2019-04-01T11:34:06.042000+01:00</t>
  </si>
  <si>
    <t>2019-04-03T11:35:43.068000+01:00</t>
  </si>
  <si>
    <t>bambula</t>
  </si>
  <si>
    <t>uuid:4fb44285-8343-4b7a-91f0-321047d44dd6</t>
  </si>
  <si>
    <t>1554115180883.jpg</t>
  </si>
  <si>
    <t>2019-04-11T13:45:16.056459Z</t>
  </si>
  <si>
    <t>2019-04-02T08:44:54.963000+01:00</t>
  </si>
  <si>
    <t>2019-04-03T11:04:22.530000+01:00</t>
  </si>
  <si>
    <t>malawal</t>
  </si>
  <si>
    <t>uuid:12b61dc9-82e8-46e1-8c04-902c758ae5f0</t>
  </si>
  <si>
    <t>1554191518343.jpg</t>
  </si>
  <si>
    <t>2019-04-04T18:38:54.591820Z</t>
  </si>
  <si>
    <t>2019-04-02T08:52:55.046000+01:00</t>
  </si>
  <si>
    <t>2019-04-02T10:07:15.492000+01:00</t>
  </si>
  <si>
    <t>Bukar Usman</t>
  </si>
  <si>
    <t>ardobuba</t>
  </si>
  <si>
    <t>No problem</t>
  </si>
  <si>
    <t>uuid:b714ebd1-f5d1-46cf-a6af-61660f5bf317</t>
  </si>
  <si>
    <t>1554191858105.jpg</t>
  </si>
  <si>
    <t>2019-04-04T18:38:56.580845Z</t>
  </si>
  <si>
    <t>2019-04-02T08:57:34.232000+01:00</t>
  </si>
  <si>
    <t>2019-04-02T14:08:17.491000+01:00</t>
  </si>
  <si>
    <t>Saleh bukar</t>
  </si>
  <si>
    <t>kavili</t>
  </si>
  <si>
    <t>uuid:06baa70a-4c0a-4074-bf6d-e366846ce1ee</t>
  </si>
  <si>
    <t>1554192003889.jpg</t>
  </si>
  <si>
    <t>2019-04-11T13:41:40.362482Z</t>
  </si>
  <si>
    <t>2019-04-02T08:58:31.671000+01:00</t>
  </si>
  <si>
    <t>2019-04-03T11:17:57.617000+01:00</t>
  </si>
  <si>
    <t>wayakawoka</t>
  </si>
  <si>
    <t>uuid:03c77a8a-013a-4add-8ab8-48f00a56952e</t>
  </si>
  <si>
    <t>1554195017425.jpg</t>
  </si>
  <si>
    <t>2019-04-04T18:39:12.255733Z</t>
  </si>
  <si>
    <t>2019-04-02T09:01:43.231000+01:00</t>
  </si>
  <si>
    <t>2019-04-02T15:13:04.945000+01:00</t>
  </si>
  <si>
    <t>kavili2</t>
  </si>
  <si>
    <t>uuid:69118218-05a8-40b8-b74d-4553f1237a5a</t>
  </si>
  <si>
    <t>1554192181979.jpg</t>
  </si>
  <si>
    <t>2019-04-04T18:37:58.481062Z</t>
  </si>
  <si>
    <t>2019-04-02T09:07:41.981000+01:00</t>
  </si>
  <si>
    <t>2019-04-02T15:42:20.347000+01:00</t>
  </si>
  <si>
    <t>Babagana Maintain</t>
  </si>
  <si>
    <t>yinagu</t>
  </si>
  <si>
    <t>uuid:1702c1ad-99fd-425f-bbb7-3b7878ae1e54</t>
  </si>
  <si>
    <t>1554197015482.jpg</t>
  </si>
  <si>
    <t>2019-04-11T13:49:51.577795Z</t>
  </si>
  <si>
    <t>2019-04-02T09:55:54.965000+01:00</t>
  </si>
  <si>
    <t>2019-04-03T11:37:22.183000+01:00</t>
  </si>
  <si>
    <t>ardobshir</t>
  </si>
  <si>
    <t>uuid:3afca341-9e43-4c3e-9698-92bb61b92b93</t>
  </si>
  <si>
    <t>1554195478323.jpg</t>
  </si>
  <si>
    <t>2019-04-04T18:39:39.255503Z</t>
  </si>
  <si>
    <t>2019-04-02T10:11:09.821000+01:00</t>
  </si>
  <si>
    <t>2019-04-02T15:32:31.147000+01:00</t>
  </si>
  <si>
    <t>Saleh abubakar</t>
  </si>
  <si>
    <t>butukuprimaryschool</t>
  </si>
  <si>
    <t>uuid:97125caa-3b80-49dc-8e10-043128e52b69</t>
  </si>
  <si>
    <t>1554196411994.jpg</t>
  </si>
  <si>
    <t>2019-04-04T18:39:10.857462Z</t>
  </si>
  <si>
    <t>2019-04-02T10:23:23.689000+01:00</t>
  </si>
  <si>
    <t>2019-04-02T15:28:02.337000+01:00</t>
  </si>
  <si>
    <t>ardokawu</t>
  </si>
  <si>
    <t>They ve received ri for the last one week ago</t>
  </si>
  <si>
    <t>uuid:7d278c53-009c-4afa-8870-01f0904389a9</t>
  </si>
  <si>
    <t>1554197184425.jpg</t>
  </si>
  <si>
    <t>2019-04-09T12:05:11.293189Z</t>
  </si>
  <si>
    <t>2019-04-02T10:26:40.528000+01:00</t>
  </si>
  <si>
    <t>2019-04-03T07:47:39.112000+01:00</t>
  </si>
  <si>
    <t>Adamu</t>
  </si>
  <si>
    <t>vaa</t>
  </si>
  <si>
    <t>uuid:504a47f8-b101-4405-8646-0fb8313a3184</t>
  </si>
  <si>
    <t>1554220447214.jpg</t>
  </si>
  <si>
    <t>2019-04-09T12:33:15.177926Z</t>
  </si>
  <si>
    <t>2019-04-02T10:35:28.935000+01:00</t>
  </si>
  <si>
    <t>2019-04-03T07:07:53.352000+01:00</t>
  </si>
  <si>
    <t>bugathabulamapeter</t>
  </si>
  <si>
    <t>uuid:9b64028f-be66-4172-9dbf-eca220d5dc7f</t>
  </si>
  <si>
    <t>1554219661173.jpg</t>
  </si>
  <si>
    <t>2019-04-09T11:56:04.652442Z</t>
  </si>
  <si>
    <t>2019-04-02T10:43:27.384000+01:00</t>
  </si>
  <si>
    <t>2019-04-03T06:58:32.336000+01:00</t>
  </si>
  <si>
    <t>Adamu musa</t>
  </si>
  <si>
    <t>sabonpegi</t>
  </si>
  <si>
    <t>uuid:25c3ea8b-be00-4b83-a34c-3c92fd6b4c2c</t>
  </si>
  <si>
    <t>1554200268437.jpg</t>
  </si>
  <si>
    <t>2019-04-10T20:08:43.238009Z</t>
  </si>
  <si>
    <t>2019-04-02T10:45:37.763000+01:00</t>
  </si>
  <si>
    <t>2019-04-04T08:26:55.228000+01:00</t>
  </si>
  <si>
    <t>bugathatophill</t>
  </si>
  <si>
    <t>uuid:1fa15d37-f070-49be-b289-9531efb7eee1</t>
  </si>
  <si>
    <t>1554223516198.jpg</t>
  </si>
  <si>
    <t>2019-04-09T11:56:04.357633Z</t>
  </si>
  <si>
    <t>2019-04-02T10:51:33.182000+01:00</t>
  </si>
  <si>
    <t>2019-04-03T07:12:31.081000+01:00</t>
  </si>
  <si>
    <t>kubobulamaayubatophill</t>
  </si>
  <si>
    <t>uuid:74ef9487-7ae7-45f3-92ac-8b210e779d55</t>
  </si>
  <si>
    <t>1554218069074.jpg</t>
  </si>
  <si>
    <t>2019-04-09T12:37:54.113500Z</t>
  </si>
  <si>
    <t>2019-04-02T11:00:46.673000+01:00</t>
  </si>
  <si>
    <t>2019-04-03T06:55:47.907000+01:00</t>
  </si>
  <si>
    <t>kubo</t>
  </si>
  <si>
    <t>uuid:8e1fd1a4-0d07-492c-b2fc-09bff3bb9408</t>
  </si>
  <si>
    <t>1554199622532.jpg</t>
  </si>
  <si>
    <t>2019-04-04T18:39:38.542790Z</t>
  </si>
  <si>
    <t>2019-04-02T11:39:00.669000+01:00</t>
  </si>
  <si>
    <t>2019-04-02T13:24:50.681000+01:00</t>
  </si>
  <si>
    <t>ardoisa</t>
  </si>
  <si>
    <t>We ve no problem is succesfuly</t>
  </si>
  <si>
    <t>uuid:2e89ae69-2149-4c96-82ad-7fb9fdc2113b</t>
  </si>
  <si>
    <t>1554202509896.jpg</t>
  </si>
  <si>
    <t>2019-04-04T18:40:05.999538Z</t>
  </si>
  <si>
    <t>2019-04-02T12:07:15.454000+01:00</t>
  </si>
  <si>
    <t>2019-04-02T15:53:05.204000+01:00</t>
  </si>
  <si>
    <t>kumamza</t>
  </si>
  <si>
    <t>uuid:e3520ff7-c375-4e28-8ce6-25b821361dc8</t>
  </si>
  <si>
    <t>1554203337961.jpg</t>
  </si>
  <si>
    <t>2019-04-04T18:38:19.726422Z</t>
  </si>
  <si>
    <t>2019-04-02T12:19:47.008000+01:00</t>
  </si>
  <si>
    <t>2019-04-02T15:44:25.061000+01:00</t>
  </si>
  <si>
    <t>Babagana makinta</t>
  </si>
  <si>
    <t>tughum</t>
  </si>
  <si>
    <t>uuid:6eef3032-82fc-47d8-ae18-4c68f1fe1a71</t>
  </si>
  <si>
    <t>1554204450604.jpg</t>
  </si>
  <si>
    <t>2019-04-09T11:56:19.993793Z</t>
  </si>
  <si>
    <t>2019-04-02T12:27:22.717000+01:00</t>
  </si>
  <si>
    <t>2019-04-03T07:42:29.960000+01:00</t>
  </si>
  <si>
    <t>Balama Meheze</t>
  </si>
  <si>
    <t>other</t>
  </si>
  <si>
    <t>uuid:50215015-051d-45f3-a2c2-7e4fd8fc8196</t>
  </si>
  <si>
    <t>1554218165878.jpg</t>
  </si>
  <si>
    <t>2019-04-09T12:38:03.886796Z</t>
  </si>
  <si>
    <t>2019-04-02T12:45:29.011000+01:00</t>
  </si>
  <si>
    <t>2019-04-04T08:32:11.110000+01:00</t>
  </si>
  <si>
    <t>kulolobulamanuhu</t>
  </si>
  <si>
    <t>uuid:c89b80d3-81f2-4203-a45d-a0265c66a2e1</t>
  </si>
  <si>
    <t>1554277693121.jpg</t>
  </si>
  <si>
    <t>2019-04-04T18:38:59.301846Z</t>
  </si>
  <si>
    <t>2019-04-02T12:54:17.399000+01:00</t>
  </si>
  <si>
    <t>2019-04-02T16:09:05.464000+01:00</t>
  </si>
  <si>
    <t>kamburukogoli</t>
  </si>
  <si>
    <t>uuid:a98de02f-cd8a-45e3-b1da-d989c7dad69f</t>
  </si>
  <si>
    <t>1554206198466.jpg</t>
  </si>
  <si>
    <t>2019-04-09T12:33:23.249109Z</t>
  </si>
  <si>
    <t>2019-04-02T12:54:56.151000+01:00</t>
  </si>
  <si>
    <t>2019-04-03T07:09:31.721000+01:00</t>
  </si>
  <si>
    <t>kulolo</t>
  </si>
  <si>
    <t>uuid:8cb4d5ff-5d22-4595-8020-76f000b6cb49</t>
  </si>
  <si>
    <t>1554220316427.jpg</t>
  </si>
  <si>
    <t>2019-04-09T11:56:15.260463Z</t>
  </si>
  <si>
    <t>2019-04-02T12:57:08.855000+01:00</t>
  </si>
  <si>
    <t>2019-04-03T07:00:50.835000+01:00</t>
  </si>
  <si>
    <t>Kulolo top hill</t>
  </si>
  <si>
    <t>uuid:12139146-1939-4ba7-be8c-f037484c0499</t>
  </si>
  <si>
    <t>1554217667380.jpg</t>
  </si>
  <si>
    <t>2019-04-09T11:56:32.114493Z</t>
  </si>
  <si>
    <t>2019-04-02T13:11:34.126000+01:00</t>
  </si>
  <si>
    <t>2019-04-03T07:02:11.170000+01:00</t>
  </si>
  <si>
    <t>lamhambulamatadanuhu</t>
  </si>
  <si>
    <t>uuid:218a0512-f8db-4f26-8f6e-176a32afd29f</t>
  </si>
  <si>
    <t>1554218719043.jpg</t>
  </si>
  <si>
    <t>2019-04-09T11:56:41.505997Z</t>
  </si>
  <si>
    <t>2019-04-02T13:17:54.798000+01:00</t>
  </si>
  <si>
    <t>2019-04-04T07:43:03.442000+01:00</t>
  </si>
  <si>
    <t>lamhamtophill</t>
  </si>
  <si>
    <t>uuid:fddb1f9f-9c98-40a0-81dd-feb54a683647</t>
  </si>
  <si>
    <t>1554216382534.jpg</t>
  </si>
  <si>
    <t>2019-04-09T12:05:28.275539Z</t>
  </si>
  <si>
    <t>2019-04-02T13:21:42.482000+01:00</t>
  </si>
  <si>
    <t>2019-04-03T07:48:48.903000+01:00</t>
  </si>
  <si>
    <t>anguwanbulamajalvasengweme</t>
  </si>
  <si>
    <t>uuid:f0485e16-8bd0-40b8-a56c-a2e4b656e8e6</t>
  </si>
  <si>
    <t>1554220715393.jpg</t>
  </si>
  <si>
    <t>2019-04-09T12:13:12.159334Z</t>
  </si>
  <si>
    <t>2019-04-02T13:29:25.698000+01:00</t>
  </si>
  <si>
    <t>2019-04-03T07:49:54.508000+01:00</t>
  </si>
  <si>
    <t>lamhamanguwanlawan</t>
  </si>
  <si>
    <t>uuid:2c88231b-e9e6-406f-8dfd-f1a06a8fc9b1</t>
  </si>
  <si>
    <t>1554223197922.jpg</t>
  </si>
  <si>
    <t>2019-04-09T12:38:23.065280Z</t>
  </si>
  <si>
    <t>2019-04-02T17:18:09.832000+01:00</t>
  </si>
  <si>
    <t>2019-04-03T08:19:22.408000+01:00</t>
  </si>
  <si>
    <t>ADamu</t>
  </si>
  <si>
    <t>tender</t>
  </si>
  <si>
    <t>uuid:a9a2bef2-7bfb-49d3-a50a-443112f1e507</t>
  </si>
  <si>
    <t>1554275867747.jpg</t>
  </si>
  <si>
    <t>2019-04-09T12:38:31.075114Z</t>
  </si>
  <si>
    <t>2019-04-03T08:05:30.841000+01:00</t>
  </si>
  <si>
    <t>2019-04-05T11:46:42.334000+01:00</t>
  </si>
  <si>
    <t>tatetophill</t>
  </si>
  <si>
    <t>uuid:986a52d4-c37b-4012-ab78-618fa0b17ef9</t>
  </si>
  <si>
    <t>1554275194491.jpg</t>
  </si>
  <si>
    <t>2019-04-08T09:41:12.773434Z</t>
  </si>
  <si>
    <t>2019-04-04T08:19:15.563000+01:00</t>
  </si>
  <si>
    <t>2019-04-04T08:28:05.187000+01:00</t>
  </si>
  <si>
    <t>Mamud</t>
  </si>
  <si>
    <t>modukurmbatcha</t>
  </si>
  <si>
    <t>uuid:4e70dd36-dccb-4252-9a7a-e4e53766a7dc</t>
  </si>
  <si>
    <t>1554362715674.jpg</t>
  </si>
  <si>
    <t>2019-04-04T12:15:18.313662Z</t>
  </si>
  <si>
    <t>2019-04-04T08:57:31.959000+01:00</t>
  </si>
  <si>
    <t>2019-04-04T09:42:16.495000+01:00</t>
  </si>
  <si>
    <t>Yakaka kyari</t>
  </si>
  <si>
    <t>mamanti</t>
  </si>
  <si>
    <t>uuid:176445c8-a03a-464a-be20-97c151546c84</t>
  </si>
  <si>
    <t>1554365339935.jpg</t>
  </si>
  <si>
    <t>2019-04-05T12:59:47.076678Z</t>
  </si>
  <si>
    <t>2019-04-04T09:14:25.421000+01:00</t>
  </si>
  <si>
    <t>2019-04-04T09:17:10.300000+01:00</t>
  </si>
  <si>
    <t>Bulama Garba</t>
  </si>
  <si>
    <t>gonikartari</t>
  </si>
  <si>
    <t>uuid:6cf14c5b-e773-433e-9a89-48b55df37b48</t>
  </si>
  <si>
    <t>1554365750838.jpg</t>
  </si>
  <si>
    <t>2019-04-05T12:59:51.942005Z</t>
  </si>
  <si>
    <t>2019-04-04T09:20:59.368000+01:00</t>
  </si>
  <si>
    <t>2019-04-04T09:25:16.984000+01:00</t>
  </si>
  <si>
    <t>karwinari</t>
  </si>
  <si>
    <t>uuid:c28e03f7-5ee3-4df5-aaeb-4cd4c3754b5b</t>
  </si>
  <si>
    <t>1554366193052.jpg</t>
  </si>
  <si>
    <t>2019-04-09T10:04:11.764980Z</t>
  </si>
  <si>
    <t>2019-04-04T09:29:52.694000+01:00</t>
  </si>
  <si>
    <t>2019-04-04T09:33:09.393000+01:00</t>
  </si>
  <si>
    <t>Babagana konto</t>
  </si>
  <si>
    <t>mallambukarsuguri</t>
  </si>
  <si>
    <t>Ok</t>
  </si>
  <si>
    <t>uuid:60f8b521-f821-4e19-b1d6-f31aac774a43</t>
  </si>
  <si>
    <t>1554366714172.jpg</t>
  </si>
  <si>
    <t>2019-04-05T12:59:56.881476Z</t>
  </si>
  <si>
    <t>2019-04-04T09:30:47.167000+01:00</t>
  </si>
  <si>
    <t>2019-04-04T09:33:19.626000+01:00</t>
  </si>
  <si>
    <t>uuid:1d904572-9679-4d5b-bda6-3fab6b1e505f</t>
  </si>
  <si>
    <t>1554366745459.jpg</t>
  </si>
  <si>
    <t>2019-04-05T13:00:05.334565Z</t>
  </si>
  <si>
    <t>2019-04-04T09:39:42.682000+01:00</t>
  </si>
  <si>
    <t>2019-04-04T09:42:07.375000+01:00</t>
  </si>
  <si>
    <t>Joltur</t>
  </si>
  <si>
    <t>Inhabitants</t>
  </si>
  <si>
    <t>uuid:6e502614-b1f8-4159-ba0c-bf2b9afc9d0d</t>
  </si>
  <si>
    <t>1554367269384.jpg</t>
  </si>
  <si>
    <t>2019-04-09T10:04:21.030939Z</t>
  </si>
  <si>
    <t>2019-04-04T09:40:30.158000+01:00</t>
  </si>
  <si>
    <t>2019-04-04T09:42:43.081000+01:00</t>
  </si>
  <si>
    <t>Goni modu</t>
  </si>
  <si>
    <t>k3ng3nari</t>
  </si>
  <si>
    <t>uuid:d35e5800-8f8c-4d41-9886-f1b8d7f0b090</t>
  </si>
  <si>
    <t>1554367312802.jpg</t>
  </si>
  <si>
    <t>2019-04-09T10:04:32.358224Z</t>
  </si>
  <si>
    <t>2019-04-04T09:48:46.095000+01:00</t>
  </si>
  <si>
    <t>2019-04-04T09:51:18.845000+01:00</t>
  </si>
  <si>
    <t>gonizaranami</t>
  </si>
  <si>
    <t>uuid:4ceff349-7c6d-486a-b342-66b571d6a7da</t>
  </si>
  <si>
    <t>1554367820624.jpg</t>
  </si>
  <si>
    <t>2019-04-05T12:57:23.621791Z</t>
  </si>
  <si>
    <t>2019-04-04T10:00:36.099000+01:00</t>
  </si>
  <si>
    <t>2019-04-04T11:14:17.598000+01:00</t>
  </si>
  <si>
    <t>Kosollo Baba Shehu</t>
  </si>
  <si>
    <t>awaisari</t>
  </si>
  <si>
    <t>uuid:a7caa72f-de92-4b8e-aa31-88004b07b322</t>
  </si>
  <si>
    <t>1554370808309.jpg</t>
  </si>
  <si>
    <t>2019-04-05T12:01:53.792571Z</t>
  </si>
  <si>
    <t>2019-04-04T10:12:25.959000+01:00</t>
  </si>
  <si>
    <t>2019-04-04T10:16:50.496000+01:00</t>
  </si>
  <si>
    <t>Idris Zanna Saleh</t>
  </si>
  <si>
    <t>danguwa</t>
  </si>
  <si>
    <t>uuid:adf594e5-1c90-4aa7-b90f-fe87510f2000</t>
  </si>
  <si>
    <t>1554369322226.jpg</t>
  </si>
  <si>
    <t>2019-04-09T10:04:50.098402Z</t>
  </si>
  <si>
    <t>2019-04-04T10:17:12.221000+01:00</t>
  </si>
  <si>
    <t>2019-04-04T10:19:39.672000+01:00</t>
  </si>
  <si>
    <t>ladanti</t>
  </si>
  <si>
    <t>uuid:9fdca3c8-7ede-490c-a23d-6d5b7bf8516f</t>
  </si>
  <si>
    <t>1554369523347.jpg</t>
  </si>
  <si>
    <t>2019-04-05T12:02:02.356167Z</t>
  </si>
  <si>
    <t>2019-04-04T10:17:19.950000+01:00</t>
  </si>
  <si>
    <t>2019-04-04T10:21:15.482000+01:00</t>
  </si>
  <si>
    <t>Idris</t>
  </si>
  <si>
    <t>ikkori</t>
  </si>
  <si>
    <t>uuid:78736e19-16be-418e-ae07-67edf9481415</t>
  </si>
  <si>
    <t>1554369599955.jpg</t>
  </si>
  <si>
    <t>2019-04-05T12:02:10.885835Z</t>
  </si>
  <si>
    <t>2019-04-04T10:32:45.389000+01:00</t>
  </si>
  <si>
    <t>2019-04-04T10:34:04.755000+01:00</t>
  </si>
  <si>
    <t>malami</t>
  </si>
  <si>
    <t>uuid:9198eb1e-9f9f-48b9-bb3b-eb397e96850e</t>
  </si>
  <si>
    <t>1554370421865.jpg</t>
  </si>
  <si>
    <t>2019-04-09T10:05:04.226323Z</t>
  </si>
  <si>
    <t>2019-04-04T10:33:49.140000+01:00</t>
  </si>
  <si>
    <t>2019-04-04T10:36:12.428000+01:00</t>
  </si>
  <si>
    <t>mageri</t>
  </si>
  <si>
    <t>uuid:6e308701-9117-4a45-9c79-d622ff77b06f</t>
  </si>
  <si>
    <t>1554370530327.jpg</t>
  </si>
  <si>
    <t>2019-04-05T12:02:42.629604Z</t>
  </si>
  <si>
    <t>2019-04-04T10:36:10.171000+01:00</t>
  </si>
  <si>
    <t>2019-04-04T10:37:48.608000+01:00</t>
  </si>
  <si>
    <t>njumtur</t>
  </si>
  <si>
    <t>uuid:9ee90ef8-032a-48cd-8f2c-9224da6504f7</t>
  </si>
  <si>
    <t>1554370646264.jpg</t>
  </si>
  <si>
    <t>2019-04-09T10:05:12.275518Z</t>
  </si>
  <si>
    <t>2019-04-04T10:47:38.125000+01:00</t>
  </si>
  <si>
    <t>2019-04-04T10:51:53.230000+01:00</t>
  </si>
  <si>
    <t>laimaa</t>
  </si>
  <si>
    <t>uuid:6c7381c9-dd43-46be-9ab8-36dce80f8368</t>
  </si>
  <si>
    <t>1554371461349.jpg</t>
  </si>
  <si>
    <t>2019-04-08T09:44:03.561633Z</t>
  </si>
  <si>
    <t>2019-04-04T10:53:02.116000+01:00</t>
  </si>
  <si>
    <t>2019-04-04T10:58:37.254000+01:00</t>
  </si>
  <si>
    <t>yakaruri</t>
  </si>
  <si>
    <t>uuid:f3c45d0a-1079-4374-bae6-b6d1b8c3c498</t>
  </si>
  <si>
    <t>1554371785152.jpg</t>
  </si>
  <si>
    <t>2019-04-09T10:05:29.813179Z</t>
  </si>
  <si>
    <t>2019-04-04T10:57:16.685000+01:00</t>
  </si>
  <si>
    <t>2019-04-04T10:59:58.558000+01:00</t>
  </si>
  <si>
    <t>modumeremiri</t>
  </si>
  <si>
    <t>uuid:5ee5f7e4-8e34-4976-a75e-4a7d61b3f5f7</t>
  </si>
  <si>
    <t>1554371946830.jpg</t>
  </si>
  <si>
    <t>2019-04-09T10:05:47.403350Z</t>
  </si>
  <si>
    <t>2019-04-04T11:15:05.712000+01:00</t>
  </si>
  <si>
    <t>2019-04-04T11:17:29.037000+01:00</t>
  </si>
  <si>
    <t>rawana</t>
  </si>
  <si>
    <t>uuid:8d0f8d6c-860d-476e-b55a-090d66e1e1fb</t>
  </si>
  <si>
    <t>1554373011342.jpg</t>
  </si>
  <si>
    <t>2019-04-08T09:23:53.641892Z</t>
  </si>
  <si>
    <t>2019-04-04T11:41:57.499000+01:00</t>
  </si>
  <si>
    <t>2019-04-04T11:44:17.248000+01:00</t>
  </si>
  <si>
    <t>bukardamburi</t>
  </si>
  <si>
    <t>uuid:f6969204-94b6-4d50-b129-2051d81d57eb</t>
  </si>
  <si>
    <t>1554374610230.jpg</t>
  </si>
  <si>
    <t>2019-04-09T10:06:13.988867Z</t>
  </si>
  <si>
    <t>2019-04-04T11:49:03.094000+01:00</t>
  </si>
  <si>
    <t>2019-04-04T11:53:45.228000+01:00</t>
  </si>
  <si>
    <t>Gonif modu</t>
  </si>
  <si>
    <t>Ali anari</t>
  </si>
  <si>
    <t>uuid:a0ce7c63-8a42-4860-9183-328facbed1ff</t>
  </si>
  <si>
    <t>1554375183140.jpg</t>
  </si>
  <si>
    <t>2019-04-09T10:06:24.948111Z</t>
  </si>
  <si>
    <t>2019-04-04T12:05:41.475000+01:00</t>
  </si>
  <si>
    <t>2019-04-04T12:07:41.802000+01:00</t>
  </si>
  <si>
    <t>mour</t>
  </si>
  <si>
    <t>uuid:2c2eb554-5e14-433d-a2c7-eb533df8063b</t>
  </si>
  <si>
    <t>1554376018265.jpg</t>
  </si>
  <si>
    <t>2019-04-09T10:06:33.482524Z</t>
  </si>
  <si>
    <t>2019-04-04T12:33:54.891000+01:00</t>
  </si>
  <si>
    <t>2019-04-04T12:36:53.420000+01:00</t>
  </si>
  <si>
    <t>majimiri</t>
  </si>
  <si>
    <t>uuid:fbdd54fd-a93a-4f09-b4c6-949cb22be1b4</t>
  </si>
  <si>
    <t>1554377755740.jpg</t>
  </si>
  <si>
    <t>2019-04-04T12:15:06.026456Z</t>
  </si>
  <si>
    <t>2019-04-04T20:44:14.299000+01:00</t>
  </si>
  <si>
    <t>2019-04-04T20:56:46.069000+01:00</t>
  </si>
  <si>
    <t>Babangida</t>
  </si>
  <si>
    <t>sulumuri</t>
  </si>
  <si>
    <t>uuid:4627b22c-40df-4902-9e0f-4e873308c949</t>
  </si>
  <si>
    <t>1554407357212.jpg</t>
  </si>
  <si>
    <t>2019-04-04T12:15:33.461336Z</t>
  </si>
  <si>
    <t>2019-04-04T21:55:48.763000+01:00</t>
  </si>
  <si>
    <t>2019-04-04T21:58:56.472000+01:00</t>
  </si>
  <si>
    <t>umarari</t>
  </si>
  <si>
    <t>No habitant</t>
  </si>
  <si>
    <t>uuid:f9ef6923-8636-4bc1-b96a-ddd250f0e409</t>
  </si>
  <si>
    <t>1554411427170.jpg</t>
  </si>
  <si>
    <t>2019-04-08T11:22:57.871091Z</t>
  </si>
  <si>
    <t>2019-04-05T08:57:05.792000+01:00</t>
  </si>
  <si>
    <t>2019-04-05T09:03:25.396000+01:00</t>
  </si>
  <si>
    <t>Modu wakil</t>
  </si>
  <si>
    <t>kairi</t>
  </si>
  <si>
    <t>uuid:48e6c6c1-baa6-4e8f-a166-3376b94d4ac6</t>
  </si>
  <si>
    <t>1554451294112.jpg</t>
  </si>
  <si>
    <t>2019-04-08T09:46:32.659446Z</t>
  </si>
  <si>
    <t>2019-04-05T08:57:13.871000+01:00</t>
  </si>
  <si>
    <t>2019-04-05T09:02:57.752000+01:00</t>
  </si>
  <si>
    <t>uuid:49859fb4-27cf-46c2-8870-c5af9046198a</t>
  </si>
  <si>
    <t>1554451323759.jpg</t>
  </si>
  <si>
    <t>2019-04-10T16:59:54.790386Z</t>
  </si>
  <si>
    <t>2019-04-05T09:09:36.179000+01:00</t>
  </si>
  <si>
    <t>2019-04-10T15:30:14.430000+01:00</t>
  </si>
  <si>
    <t>Mohammed bulama</t>
  </si>
  <si>
    <t>Ngramari</t>
  </si>
  <si>
    <t>uuid:46cc0d09-8645-4771-bdb6-d38fae1dce06</t>
  </si>
  <si>
    <t>1554452633802.jpg</t>
  </si>
  <si>
    <t>2019-04-10T17:00:02.871945Z</t>
  </si>
  <si>
    <t>2019-04-05T09:30:13.367000+01:00</t>
  </si>
  <si>
    <t>2019-04-10T15:30:31.134000+01:00</t>
  </si>
  <si>
    <t>Mohammed Bulama</t>
  </si>
  <si>
    <t>tujjamirizarami</t>
  </si>
  <si>
    <t>uuid:aa9ceb42-95a1-40e9-8e28-16d53fe95c05</t>
  </si>
  <si>
    <t>1554454108935.jpg</t>
  </si>
  <si>
    <t>2019-04-08T11:23:29.985726Z</t>
  </si>
  <si>
    <t>2019-04-05T09:42:07.234000+01:00</t>
  </si>
  <si>
    <t>2019-04-05T09:47:52.018000+01:00</t>
  </si>
  <si>
    <t>aliganari</t>
  </si>
  <si>
    <t>uuid:0e2172f2-f165-45bd-86e9-e396362f5d44</t>
  </si>
  <si>
    <t>1554454008050.jpg</t>
  </si>
  <si>
    <t>2019-04-08T09:47:45.647838Z</t>
  </si>
  <si>
    <t>2019-04-05T09:42:13.950000+01:00</t>
  </si>
  <si>
    <t>2019-04-05T09:47:58.320000+01:00</t>
  </si>
  <si>
    <t>uuid:fe25b5f7-0b2b-4d9e-84db-b5b486f4b11a</t>
  </si>
  <si>
    <t>1554454028891.jpg</t>
  </si>
  <si>
    <t>2019-04-08T11:23:37.050996Z</t>
  </si>
  <si>
    <t>2019-04-05T09:48:05.266000+01:00</t>
  </si>
  <si>
    <t>2019-04-05T09:52:41.486000+01:00</t>
  </si>
  <si>
    <t>gaskeri</t>
  </si>
  <si>
    <t>uuid:888e9ff1-9659-423c-a9f4-f1c11a18ac43</t>
  </si>
  <si>
    <t>1554454334448.jpg</t>
  </si>
  <si>
    <t>2019-04-08T09:48:11.656528Z</t>
  </si>
  <si>
    <t>2019-04-05T09:50:28.770000+01:00</t>
  </si>
  <si>
    <t>2019-04-05T09:52:47.777000+01:00</t>
  </si>
  <si>
    <t>uuid:5832aa66-c0ef-415f-98bf-885771829bfd</t>
  </si>
  <si>
    <t>1554454333699.jpg</t>
  </si>
  <si>
    <t>2019-04-10T14:56:34.435576Z</t>
  </si>
  <si>
    <t>2019-04-05T09:52:04.747000+01:00</t>
  </si>
  <si>
    <t>2019-04-10T13:14:09.075000+01:00</t>
  </si>
  <si>
    <t>Bamai Gana</t>
  </si>
  <si>
    <t>Bula isa  fulata</t>
  </si>
  <si>
    <t>uuid:43a48d4e-8158-477a-a280-52a0c55dbecd</t>
  </si>
  <si>
    <t>1554454529677.jpg</t>
  </si>
  <si>
    <t>2019-04-08T11:23:44.673860Z</t>
  </si>
  <si>
    <t>2019-04-05T09:57:12.491000+01:00</t>
  </si>
  <si>
    <t>2019-04-05T10:00:39.728000+01:00</t>
  </si>
  <si>
    <t>abbaganari</t>
  </si>
  <si>
    <t>uuid:8163396a-f9b2-4489-b376-f7c49b8144a6</t>
  </si>
  <si>
    <t>1554454753348.jpg</t>
  </si>
  <si>
    <t>2019-04-08T09:48:31.882297Z</t>
  </si>
  <si>
    <t>2019-04-05T09:57:19.754000+01:00</t>
  </si>
  <si>
    <t>2019-04-05T10:00:46.071000+01:00</t>
  </si>
  <si>
    <t>uuid:b9968d24-fea3-4869-87fa-bf4d658ddaf0</t>
  </si>
  <si>
    <t>1554454812450.jpg</t>
  </si>
  <si>
    <t>2019-04-09T11:23:35.281109Z</t>
  </si>
  <si>
    <t>2019-04-05T09:58:28.629000+01:00</t>
  </si>
  <si>
    <t>2019-04-09T12:22:19.734000+01:00</t>
  </si>
  <si>
    <t>Sadiya Yusuf</t>
  </si>
  <si>
    <t>kadamari</t>
  </si>
  <si>
    <t>uuid:063bcd81-9597-4d2b-87e7-23e2de02fe08</t>
  </si>
  <si>
    <t>1554459840836.jpg</t>
  </si>
  <si>
    <t>2019-04-08T11:23:49.802611Z</t>
  </si>
  <si>
    <t>2019-04-05T10:01:53.713000+01:00</t>
  </si>
  <si>
    <t>2019-04-05T10:04:29.429000+01:00</t>
  </si>
  <si>
    <t>maare</t>
  </si>
  <si>
    <t>uuid:eb8db75b-6811-4e01-881b-5ced2f0c5d1e</t>
  </si>
  <si>
    <t>1554455043786.jpg</t>
  </si>
  <si>
    <t>2019-04-08T09:49:03.824300Z</t>
  </si>
  <si>
    <t>2019-04-05T10:02:00.913000+01:00</t>
  </si>
  <si>
    <t>2019-04-05T10:04:35.766000+01:00</t>
  </si>
  <si>
    <t>uuid:629f8156-f642-47dd-8d59-4aa0055c0d64</t>
  </si>
  <si>
    <t>1554455034191.jpg</t>
  </si>
  <si>
    <t>2019-04-08T11:23:57.971843Z</t>
  </si>
  <si>
    <t>2019-04-05T10:05:52.730000+01:00</t>
  </si>
  <si>
    <t>2019-04-05T10:08:53.439000+01:00</t>
  </si>
  <si>
    <t>alikaltiri</t>
  </si>
  <si>
    <t>uuid:948065f5-b2ee-4672-a478-8a0b9a770ee8</t>
  </si>
  <si>
    <t>1554455304085.jpg</t>
  </si>
  <si>
    <t>2019-04-08T09:49:49.995376Z</t>
  </si>
  <si>
    <t>2019-04-05T10:05:58.363000+01:00</t>
  </si>
  <si>
    <t>2019-04-05T10:08:59.236000+01:00</t>
  </si>
  <si>
    <t>uuid:5ae4499e-b4bc-4dbc-8b5d-7d60e3086911</t>
  </si>
  <si>
    <t>1554455280855.jpg</t>
  </si>
  <si>
    <t>2019-04-08T11:24:04.673123Z</t>
  </si>
  <si>
    <t>2019-04-05T10:21:57.448000+01:00</t>
  </si>
  <si>
    <t>2019-04-05T10:24:26.149000+01:00</t>
  </si>
  <si>
    <t>baderi</t>
  </si>
  <si>
    <t>uuid:2e59ec57-0563-4b82-99d4-4145fddd1dba</t>
  </si>
  <si>
    <t>1554456213625.jpg</t>
  </si>
  <si>
    <t>2019-04-08T09:50:30.465117Z</t>
  </si>
  <si>
    <t>2019-04-05T10:22:03.898000+01:00</t>
  </si>
  <si>
    <t>2019-04-05T10:24:32.479000+01:00</t>
  </si>
  <si>
    <t>uuid:b2af0452-badd-458e-a850-0a27c58d0e3d</t>
  </si>
  <si>
    <t>1554456239779.jpg</t>
  </si>
  <si>
    <t>2019-04-08T09:40:32.979994Z</t>
  </si>
  <si>
    <t>2019-04-05T11:09:49.152000+01:00</t>
  </si>
  <si>
    <t>2019-04-05T11:13:37.050000+01:00</t>
  </si>
  <si>
    <t>Mala bukar</t>
  </si>
  <si>
    <t>malanagambori</t>
  </si>
  <si>
    <t>uuid:a8481219-3fb1-4d40-a553-721ec5f436b5</t>
  </si>
  <si>
    <t>1554459160458.jpg</t>
  </si>
  <si>
    <t>2019-04-08T09:37:28.055898Z</t>
  </si>
  <si>
    <t>2019-04-05T11:09:53.832000+01:00</t>
  </si>
  <si>
    <t>2019-04-05T11:13:42.462000+01:00</t>
  </si>
  <si>
    <t>uuid:290e7da6-f1ee-466a-bffe-dc60597f632a</t>
  </si>
  <si>
    <t>1554459142395.jpg</t>
  </si>
  <si>
    <t>2019-04-08T09:40:52.389086Z</t>
  </si>
  <si>
    <t>2019-04-05T11:14:01.451000+01:00</t>
  </si>
  <si>
    <t>2019-04-05T11:17:35.154000+01:00</t>
  </si>
  <si>
    <t>laanari</t>
  </si>
  <si>
    <t>uuid:704f2459-f439-4197-999d-16fbf17cf588</t>
  </si>
  <si>
    <t>1554459348803.jpg</t>
  </si>
  <si>
    <t>2019-04-08T09:38:09.605411Z</t>
  </si>
  <si>
    <t>2019-04-05T11:14:06.080000+01:00</t>
  </si>
  <si>
    <t>2019-04-05T11:17:40.646000+01:00</t>
  </si>
  <si>
    <t>uuid:4d00eb22-2433-4736-9183-ab713079e04b</t>
  </si>
  <si>
    <t>1554459383869.jpg</t>
  </si>
  <si>
    <t>2019-04-08T09:41:09.421683Z</t>
  </si>
  <si>
    <t>2019-04-05T11:27:00.341000+01:00</t>
  </si>
  <si>
    <t>2019-04-05T11:31:10.928000+01:00</t>
  </si>
  <si>
    <t>Mala</t>
  </si>
  <si>
    <t>kashimti</t>
  </si>
  <si>
    <t>uuid:91fcbd13-6018-40e5-bd66-be87079d6598</t>
  </si>
  <si>
    <t>1554460236319.jpg</t>
  </si>
  <si>
    <t>2019-04-08T09:38:53.473119Z</t>
  </si>
  <si>
    <t>2019-04-05T11:27:13.956000+01:00</t>
  </si>
  <si>
    <t>2019-04-05T11:31:16.451000+01:00</t>
  </si>
  <si>
    <t>uuid:68cc10e5-c073-49e2-bd39-0febfe4fe7be</t>
  </si>
  <si>
    <t>1554460244303.jpg</t>
  </si>
  <si>
    <t>2019-04-08T09:41:27.909654Z</t>
  </si>
  <si>
    <t>2019-04-05T11:32:24.298000+01:00</t>
  </si>
  <si>
    <t>2019-04-05T11:34:12.767000+01:00</t>
  </si>
  <si>
    <t>malairi</t>
  </si>
  <si>
    <t>uuid:d29eafc4-2986-4404-8115-0ec5494762d1</t>
  </si>
  <si>
    <t>1554460415433.jpg</t>
  </si>
  <si>
    <t>2019-04-08T09:39:45.261547Z</t>
  </si>
  <si>
    <t>2019-04-05T11:32:29.194000+01:00</t>
  </si>
  <si>
    <t>2019-04-05T11:34:18.430000+01:00</t>
  </si>
  <si>
    <t>uuid:b838028a-8193-48e0-8e86-8ac914bfcd1a</t>
  </si>
  <si>
    <t>1554460426524.jpg</t>
  </si>
  <si>
    <t>2019-04-08T09:40:07.411423Z</t>
  </si>
  <si>
    <t>2019-04-05T11:48:18.683000+01:00</t>
  </si>
  <si>
    <t>2019-04-05T11:50:57.509000+01:00</t>
  </si>
  <si>
    <t>kyarizainnari</t>
  </si>
  <si>
    <t>uuid:ed25a2e9-f601-43a1-b06a-93e1a7dbbeee</t>
  </si>
  <si>
    <t>1554461422817.jpg</t>
  </si>
  <si>
    <t>2019-04-08T09:41:57.914952Z</t>
  </si>
  <si>
    <t>2019-04-05T11:49:06.505000+01:00</t>
  </si>
  <si>
    <t>2019-04-05T11:50:52.717000+01:00</t>
  </si>
  <si>
    <t>uuid:ba91dada-132c-4269-bc6b-ce97ed5f8cec</t>
  </si>
  <si>
    <t>1554461416114.jpg</t>
  </si>
  <si>
    <t>2019-04-08T09:42:36.069924Z</t>
  </si>
  <si>
    <t>2019-04-05T11:53:21.211000+01:00</t>
  </si>
  <si>
    <t>2019-04-05T11:54:55.169000+01:00</t>
  </si>
  <si>
    <t>adamti</t>
  </si>
  <si>
    <t>uuid:98bf1b37-1a73-4d87-a3e9-cf8aef6b8ef6</t>
  </si>
  <si>
    <t>1554461663324.jpg</t>
  </si>
  <si>
    <t>2019-04-08T09:41:06.992121Z</t>
  </si>
  <si>
    <t>2019-04-05T11:53:27.434000+01:00</t>
  </si>
  <si>
    <t>2019-04-05T11:55:00.487000+01:00</t>
  </si>
  <si>
    <t>uuid:481e56bd-b901-45a9-8f3d-68a8b82e7c01</t>
  </si>
  <si>
    <t>1554461672860.jpg</t>
  </si>
  <si>
    <t>2019-04-08T09:42:54.575187Z</t>
  </si>
  <si>
    <t>2019-04-05T11:58:53.206000+01:00</t>
  </si>
  <si>
    <t>2019-04-05T12:01:41.975000+01:00</t>
  </si>
  <si>
    <t>kangadiri</t>
  </si>
  <si>
    <t>uuid:36595a82-44c6-40ab-b598-de80afbb7cfb</t>
  </si>
  <si>
    <t>1554462070845.jpg</t>
  </si>
  <si>
    <t>2019-04-08T09:41:50.120828Z</t>
  </si>
  <si>
    <t>2019-04-05T11:58:58.230000+01:00</t>
  </si>
  <si>
    <t>2019-04-05T12:01:47.208000+01:00</t>
  </si>
  <si>
    <t>uuid:17a6df0e-ccb9-4864-b206-43e0d00ff7db</t>
  </si>
  <si>
    <t>1554462054258.jpg</t>
  </si>
  <si>
    <t>2019-04-09T11:23:43.314974Z</t>
  </si>
  <si>
    <t>2019-04-05T12:08:31.306000+01:00</t>
  </si>
  <si>
    <t>2019-04-09T12:21:43.974000+01:00</t>
  </si>
  <si>
    <t>gwanibukarti</t>
  </si>
  <si>
    <t>uuid:779eae68-9b42-47e6-8497-e3a680f6007c</t>
  </si>
  <si>
    <t>1554644695178.jpg</t>
  </si>
  <si>
    <t>2019-04-09T11:23:52.805887Z</t>
  </si>
  <si>
    <t>2019-04-05T12:25:16.813000+01:00</t>
  </si>
  <si>
    <t>2019-04-09T12:22:31.021000+01:00</t>
  </si>
  <si>
    <t>bukarmongumi</t>
  </si>
  <si>
    <t>uuid:d15f4058-1856-4d6e-be54-943b062c4b3a</t>
  </si>
  <si>
    <t>1554463625070.jpg</t>
  </si>
  <si>
    <t>2019-04-08T09:43:45.780219Z</t>
  </si>
  <si>
    <t>2019-04-05T12:32:35.058000+01:00</t>
  </si>
  <si>
    <t>2019-04-05T12:36:15.033000+01:00</t>
  </si>
  <si>
    <t>malaimari</t>
  </si>
  <si>
    <t>uuid:7462461e-f287-4072-8a45-591799c5e290</t>
  </si>
  <si>
    <t>1554464123317.jpg</t>
  </si>
  <si>
    <t>2019-04-08T09:43:33.056364Z</t>
  </si>
  <si>
    <t>2019-04-05T12:32:40.145000+01:00</t>
  </si>
  <si>
    <t>2019-04-05T12:36:20.298000+01:00</t>
  </si>
  <si>
    <t>uuid:7441ffd0-9674-418f-9168-e3f1e865b939</t>
  </si>
  <si>
    <t>1554464101303.jpg</t>
  </si>
  <si>
    <t>2019-04-05T11:46:51.087652Z</t>
  </si>
  <si>
    <t>2019-04-05T12:38:51.237000+01:00</t>
  </si>
  <si>
    <t>2019-04-05T13:44:02.505000+01:00</t>
  </si>
  <si>
    <t>Bura Baba Shehu</t>
  </si>
  <si>
    <t>abatchari</t>
  </si>
  <si>
    <t>uuid:a441a651-d09e-4e19-aa23-5f816726e1e8</t>
  </si>
  <si>
    <t>1554466216120.jpg</t>
  </si>
  <si>
    <t>2019-04-08T09:44:07.173800Z</t>
  </si>
  <si>
    <t>2019-04-05T12:40:22.038000+01:00</t>
  </si>
  <si>
    <t>2019-04-05T12:43:55.914000+01:00</t>
  </si>
  <si>
    <t>ajiri</t>
  </si>
  <si>
    <t>uuid:7f266c2e-f174-4e53-b45d-06cd434ad2d1</t>
  </si>
  <si>
    <t>1554464591395.jpg</t>
  </si>
  <si>
    <t>2019-04-08T09:43:52.728115Z</t>
  </si>
  <si>
    <t>2019-04-05T12:40:27.987000+01:00</t>
  </si>
  <si>
    <t>2019-04-05T12:44:01.197000+01:00</t>
  </si>
  <si>
    <t>uuid:09064d74-189e-4dc0-9dd6-353e82b67248</t>
  </si>
  <si>
    <t>1554464574651.jpg</t>
  </si>
  <si>
    <t>2019-04-10T12:43:59.941170Z</t>
  </si>
  <si>
    <t>2019-04-05T12:48:01.702000+01:00</t>
  </si>
  <si>
    <t>2019-04-05T14:33:07.862000+01:00</t>
  </si>
  <si>
    <t>Mustapha Hassan</t>
  </si>
  <si>
    <t>zirabulamajakwa</t>
  </si>
  <si>
    <t>We Have Conducted our work successfully. No any challenges.</t>
  </si>
  <si>
    <t>uuid:222de210-4be1-499a-93c7-5def9054aa93</t>
  </si>
  <si>
    <t>1554465159819.jpg</t>
  </si>
  <si>
    <t>2019-04-08T11:24:09.183366Z</t>
  </si>
  <si>
    <t>2019-04-05T13:47:54.242000+01:00</t>
  </si>
  <si>
    <t>2019-04-05T13:52:10.268000+01:00</t>
  </si>
  <si>
    <t>Modu</t>
  </si>
  <si>
    <t>yeleye</t>
  </si>
  <si>
    <t>uuid:a438db69-0c0b-4138-abae-c78b229b4327</t>
  </si>
  <si>
    <t>1554468633052.jpg</t>
  </si>
  <si>
    <t>2019-04-08T09:50:59.553020Z</t>
  </si>
  <si>
    <t>2019-04-05T13:48:01.171000+01:00</t>
  </si>
  <si>
    <t>2019-04-05T13:51:43.501000+01:00</t>
  </si>
  <si>
    <t>uuid:e515be43-9491-46b7-a31a-1fd0d47cb8fa</t>
  </si>
  <si>
    <t>1554468661445.jpg</t>
  </si>
  <si>
    <t>2019-04-08T11:24:20.058450Z</t>
  </si>
  <si>
    <t>2019-04-05T13:58:31.518000+01:00</t>
  </si>
  <si>
    <t>2019-04-05T14:08:31.586000+01:00</t>
  </si>
  <si>
    <t>achuri</t>
  </si>
  <si>
    <t>uuid:82a43ecc-2876-4628-ba58-83d43054c490</t>
  </si>
  <si>
    <t>1554469676587.jpg</t>
  </si>
  <si>
    <t>2019-04-08T09:51:22.903093Z</t>
  </si>
  <si>
    <t>2019-04-05T13:58:37.894000+01:00</t>
  </si>
  <si>
    <t>2019-04-05T14:08:37.849000+01:00</t>
  </si>
  <si>
    <t>uuid:f614b933-20e0-421c-8fc0-1badd3ea4bdc</t>
  </si>
  <si>
    <t>1554469684340.jpg</t>
  </si>
  <si>
    <t>2019-04-08T11:24:25.668727Z</t>
  </si>
  <si>
    <t>2019-04-05T14:08:45.823000+01:00</t>
  </si>
  <si>
    <t>2019-04-05T14:14:40.899000+01:00</t>
  </si>
  <si>
    <t>gonialiri</t>
  </si>
  <si>
    <t>uuid:9da23cd7-9ad7-4739-8f83-f72c51b12a19</t>
  </si>
  <si>
    <t>1554469942525.jpg</t>
  </si>
  <si>
    <t>2019-04-08T09:51:58.818177Z</t>
  </si>
  <si>
    <t>2019-04-05T14:08:52.820000+01:00</t>
  </si>
  <si>
    <t>2019-04-05T14:14:47.150000+01:00</t>
  </si>
  <si>
    <t>uuid:26160ac8-d0c4-4278-adfb-ca88fdce0cd6</t>
  </si>
  <si>
    <t>1554470046338.jpg</t>
  </si>
  <si>
    <t>2019-04-08T11:24:33.422812Z</t>
  </si>
  <si>
    <t>2019-04-05T14:17:11.212000+01:00</t>
  </si>
  <si>
    <t>2019-04-05T14:19:54.631000+01:00</t>
  </si>
  <si>
    <t>umarabusamairi</t>
  </si>
  <si>
    <t>uuid:1bb4cdfe-e54a-42b6-980d-2f8dafbb4ff4</t>
  </si>
  <si>
    <t>1554470324646.jpg</t>
  </si>
  <si>
    <t>2019-04-08T09:52:23.164984Z</t>
  </si>
  <si>
    <t>2019-04-05T14:17:17.824000+01:00</t>
  </si>
  <si>
    <t>2019-04-05T14:20:00.524000+01:00</t>
  </si>
  <si>
    <t>uuid:cdd11835-45df-48c4-b2ef-e5495c743f12</t>
  </si>
  <si>
    <t>1554470365780.jpg</t>
  </si>
  <si>
    <t>2019-04-08T11:24:40.500449Z</t>
  </si>
  <si>
    <t>2019-04-05T14:24:03.223000+01:00</t>
  </si>
  <si>
    <t>2019-04-05T14:26:04.230000+01:00</t>
  </si>
  <si>
    <t>wudumari</t>
  </si>
  <si>
    <t>uuid:6f420c66-5d0f-40ce-885c-9989e3ff7ca2</t>
  </si>
  <si>
    <t>1554470717888.jpg</t>
  </si>
  <si>
    <t>2019-04-08T09:53:15.266361Z</t>
  </si>
  <si>
    <t>2019-04-05T14:24:11.241000+01:00</t>
  </si>
  <si>
    <t>2019-04-05T14:26:10.566000+01:00</t>
  </si>
  <si>
    <t>uuid:12292f9e-8cce-46cf-9800-4ffe2c6bfe45</t>
  </si>
  <si>
    <t>1554470746241.jpg</t>
  </si>
  <si>
    <t>2019-04-09T13:05:53.448976Z</t>
  </si>
  <si>
    <t>2019-04-06T08:02:08.195000+01:00</t>
  </si>
  <si>
    <t>2019-04-06T17:30:09.848000+01:00</t>
  </si>
  <si>
    <t>Baba shuwa</t>
  </si>
  <si>
    <t>bukarkolori</t>
  </si>
  <si>
    <t>uuid:c70fe510-6007-457a-a853-f08299856ef8</t>
  </si>
  <si>
    <t>1554541396673.jpg</t>
  </si>
  <si>
    <t>2019-04-10T14:56:46.411787Z</t>
  </si>
  <si>
    <t>2019-04-06T09:16:37.340000+01:00</t>
  </si>
  <si>
    <t>2019-04-10T13:22:58.037000+01:00</t>
  </si>
  <si>
    <t>jololokafiya</t>
  </si>
  <si>
    <t>uuid:1dbd9be2-a923-40ff-9c56-da1945b11f77</t>
  </si>
  <si>
    <t>1554538885195.jpg</t>
  </si>
  <si>
    <t>2019-04-09T13:38:22.220408Z</t>
  </si>
  <si>
    <t>2019-04-06T09:22:13.797000+01:00</t>
  </si>
  <si>
    <t>2019-04-09T14:37:39.245000+01:00</t>
  </si>
  <si>
    <t>FATIMA ALIYU</t>
  </si>
  <si>
    <t>kadauribulamamustapha</t>
  </si>
  <si>
    <t>Good.</t>
  </si>
  <si>
    <t>uuid:eaaf1ea8-b801-4372-9c9b-300d3a64075a</t>
  </si>
  <si>
    <t>1554539666955.jpg</t>
  </si>
  <si>
    <t>2019-04-09T13:18:53.507136Z</t>
  </si>
  <si>
    <t>2019-04-06T09:35:10.679000+01:00</t>
  </si>
  <si>
    <t>2019-04-09T14:18:32.469000+01:00</t>
  </si>
  <si>
    <t>Abba m kaka</t>
  </si>
  <si>
    <t>dalari</t>
  </si>
  <si>
    <t>OK</t>
  </si>
  <si>
    <t>uuid:b42ea31e-f2d8-4fad-b4d5-fb17debb3531</t>
  </si>
  <si>
    <t>1554557500607.jpg</t>
  </si>
  <si>
    <t>2019-04-10T12:44:04.362402Z</t>
  </si>
  <si>
    <t>2019-04-06T10:11:53.772000+01:00</t>
  </si>
  <si>
    <t>2019-04-06T10:34:17.094000+01:00</t>
  </si>
  <si>
    <t>kana</t>
  </si>
  <si>
    <t>No any challenges. We have done our assignment well.</t>
  </si>
  <si>
    <t>uuid:40e55a50-287b-4683-b5fa-a3cf2b149ceb</t>
  </si>
  <si>
    <t>1554542663277.jpg</t>
  </si>
  <si>
    <t>2019-04-10T12:13:23.615862Z</t>
  </si>
  <si>
    <t>2019-04-06T10:25:18.922000+01:00</t>
  </si>
  <si>
    <t>2019-04-06T11:37:26.911000+01:00</t>
  </si>
  <si>
    <t>Hyelladzira</t>
  </si>
  <si>
    <t>delki</t>
  </si>
  <si>
    <t>uuid:36a0a8e8-a4fe-43fd-a23c-bf93391d42aa</t>
  </si>
  <si>
    <t>1554542923286.jpg</t>
  </si>
  <si>
    <t>2019-04-08T09:42:05.545050Z</t>
  </si>
  <si>
    <t>2019-04-06T10:28:09.601000+01:00</t>
  </si>
  <si>
    <t>2019-04-06T10:30:35.782000+01:00</t>
  </si>
  <si>
    <t>Bukar modu goroma</t>
  </si>
  <si>
    <t>aidari</t>
  </si>
  <si>
    <t>uuid:e1fd1abe-e6ed-4ad8-8fd7-9389f670433c</t>
  </si>
  <si>
    <t>1554542987790.jpg</t>
  </si>
  <si>
    <t>2019-04-10T17:00:15.611515Z</t>
  </si>
  <si>
    <t>2019-04-06T10:35:03.122000+01:00</t>
  </si>
  <si>
    <t>2019-04-10T15:29:54.880000+01:00</t>
  </si>
  <si>
    <t>Yabal</t>
  </si>
  <si>
    <t>uuid:43792f91-7782-46d9-bc6c-cb80c3ebd880</t>
  </si>
  <si>
    <t>1554543403655.jpg</t>
  </si>
  <si>
    <t>2019-04-09T13:16:09.766593Z</t>
  </si>
  <si>
    <t>2019-04-06T10:36:10.861000+01:00</t>
  </si>
  <si>
    <t>2019-04-09T11:13:44.215000+01:00</t>
  </si>
  <si>
    <t>damjakiri</t>
  </si>
  <si>
    <t>uuid:ab90d240-603a-46a6-b479-942b9729d83e</t>
  </si>
  <si>
    <t>1554544126471.jpg</t>
  </si>
  <si>
    <t>2019-04-10T12:44:09.600679Z</t>
  </si>
  <si>
    <t>2019-04-06T10:54:07.893000+01:00</t>
  </si>
  <si>
    <t>2019-04-06T11:36:47.257000+01:00</t>
  </si>
  <si>
    <t>kanaruga</t>
  </si>
  <si>
    <t>Done with our work successfully!</t>
  </si>
  <si>
    <t>uuid:cd0d5486-27c6-44c5-9930-19a773a18dca</t>
  </si>
  <si>
    <t>1554545509774.jpg</t>
  </si>
  <si>
    <t>2019-04-09T11:24:03.712563Z</t>
  </si>
  <si>
    <t>2019-04-06T10:59:22.475000+01:00</t>
  </si>
  <si>
    <t>2019-04-09T12:22:41.722000+01:00</t>
  </si>
  <si>
    <t>gonikanuburi</t>
  </si>
  <si>
    <t>uuid:bb9fc5d9-23fb-4006-989b-6cd8fb5ef6e3</t>
  </si>
  <si>
    <t>1554545224517.jpg</t>
  </si>
  <si>
    <t>2019-04-09T13:06:13.867738Z</t>
  </si>
  <si>
    <t>2019-04-06T11:03:14.798000+01:00</t>
  </si>
  <si>
    <t>2019-04-06T12:22:06.207000+01:00</t>
  </si>
  <si>
    <t>kyaribunduri</t>
  </si>
  <si>
    <t>uuid:193f8699-c635-4114-86e2-ec4c96c615f5</t>
  </si>
  <si>
    <t>1554545086819.jpg</t>
  </si>
  <si>
    <t>2019-04-09T13:16:21.985604Z</t>
  </si>
  <si>
    <t>2019-04-06T11:05:42.823000+01:00</t>
  </si>
  <si>
    <t>2019-04-06T13:42:16.370000+01:00</t>
  </si>
  <si>
    <t>dannari</t>
  </si>
  <si>
    <t>uuid:32bb73fe-99fd-4e73-9fb5-9bc9cf688956</t>
  </si>
  <si>
    <t>1554545355354.jpg</t>
  </si>
  <si>
    <t>2019-04-08T09:43:10.133448Z</t>
  </si>
  <si>
    <t>2019-04-06T11:12:08.992000+01:00</t>
  </si>
  <si>
    <t>2019-04-06T11:15:25.525000+01:00</t>
  </si>
  <si>
    <t>bulabulinalifantari</t>
  </si>
  <si>
    <t>Measles case</t>
  </si>
  <si>
    <t>uuid:8cf6d9f8-9c54-4a37-9c67-333b66458d9c</t>
  </si>
  <si>
    <t>1554545632736.jpg</t>
  </si>
  <si>
    <t>2019-04-09T13:06:32.470118Z</t>
  </si>
  <si>
    <t>2019-04-06T11:15:28.230000+01:00</t>
  </si>
  <si>
    <t>2019-04-06T12:06:27.291000+01:00</t>
  </si>
  <si>
    <t>ngumari</t>
  </si>
  <si>
    <t>uuid:b7041968-88b2-4210-84d0-90e6755a8563</t>
  </si>
  <si>
    <t>1554545819441.jpg</t>
  </si>
  <si>
    <t>2019-04-09T13:16:37.230850Z</t>
  </si>
  <si>
    <t>2019-04-06T11:20:51.866000+01:00</t>
  </si>
  <si>
    <t>2019-04-06T14:30:01.936000+01:00</t>
  </si>
  <si>
    <t>dowo</t>
  </si>
  <si>
    <t>uuid:995dec53-ae24-455a-a39e-f28ec6e2219d</t>
  </si>
  <si>
    <t>1554546178931.jpg</t>
  </si>
  <si>
    <t>2019-04-09T13:16:52.098208Z</t>
  </si>
  <si>
    <t>2019-04-06T11:33:54.099000+01:00</t>
  </si>
  <si>
    <t>2019-04-08T10:56:10.239000+01:00</t>
  </si>
  <si>
    <t>goniabduri</t>
  </si>
  <si>
    <t>uuid:fa1a0098-5e3d-41b2-8fc0-5c86a88798b6</t>
  </si>
  <si>
    <t>1554546928506.jpg</t>
  </si>
  <si>
    <t>2019-04-09T13:16:59.352501Z</t>
  </si>
  <si>
    <t>2019-04-06T11:45:51.331000+01:00</t>
  </si>
  <si>
    <t>2019-04-06T14:30:20.125000+01:00</t>
  </si>
  <si>
    <t>kaulamari</t>
  </si>
  <si>
    <t>uuid:f0e70352-d210-4f5d-8f4e-39553a5a038a</t>
  </si>
  <si>
    <t>1554547870801.jpg</t>
  </si>
  <si>
    <t>2019-04-09T13:06:49.121266Z</t>
  </si>
  <si>
    <t>2019-04-06T12:06:32.413000+01:00</t>
  </si>
  <si>
    <t>2019-04-06T12:18:53.845000+01:00</t>
  </si>
  <si>
    <t>nguzogoniri</t>
  </si>
  <si>
    <t>uuid:ba56be70-8f82-4efe-a7f7-85934e681ec8</t>
  </si>
  <si>
    <t>1554548969697.jpg</t>
  </si>
  <si>
    <t>2019-04-09T13:17:13.426883Z</t>
  </si>
  <si>
    <t>2019-04-06T12:07:00.991000+01:00</t>
  </si>
  <si>
    <t>2019-04-06T13:44:31.532000+01:00</t>
  </si>
  <si>
    <t>kayiram</t>
  </si>
  <si>
    <t>uuid:eb7076ef-3807-4e92-aa4f-f862df5e798c</t>
  </si>
  <si>
    <t>1554548977539.jpg</t>
  </si>
  <si>
    <t>2019-04-09T13:17:29.498923Z</t>
  </si>
  <si>
    <t>2019-04-06T12:22:56.222000+01:00</t>
  </si>
  <si>
    <t>2019-04-06T13:45:18.327000+01:00</t>
  </si>
  <si>
    <t>kayiramaisamiram</t>
  </si>
  <si>
    <t>uuid:965f48db-92be-429f-89d7-3caa3b75f675</t>
  </si>
  <si>
    <t>1554550037527.jpg</t>
  </si>
  <si>
    <t>2019-04-10T12:34:44.701651Z</t>
  </si>
  <si>
    <t>2019-04-06T12:25:24.210000+01:00</t>
  </si>
  <si>
    <t>2019-04-06T14:25:21.154000+01:00</t>
  </si>
  <si>
    <t>Ibrahim</t>
  </si>
  <si>
    <t>tellaharuna</t>
  </si>
  <si>
    <t>No challenge found,works goes successful</t>
  </si>
  <si>
    <t>uuid:0c35e7c0-767d-4238-a713-ecb032ef2f2c</t>
  </si>
  <si>
    <t>1554550069176.jpg</t>
  </si>
  <si>
    <t>2019-04-09T13:17:38.306405Z</t>
  </si>
  <si>
    <t>2019-04-06T12:45:56.362000+01:00</t>
  </si>
  <si>
    <t>2019-04-06T13:46:32.086000+01:00</t>
  </si>
  <si>
    <t>lambaram</t>
  </si>
  <si>
    <t>uuid:dd5ac647-6f8e-429b-93b0-1f3566ed1d79</t>
  </si>
  <si>
    <t>1554551949540.jpg</t>
  </si>
  <si>
    <t>2019-04-09T13:07:13.756908Z</t>
  </si>
  <si>
    <t>2019-04-06T12:55:23.338000+01:00</t>
  </si>
  <si>
    <t>2019-04-06T13:13:25.059000+01:00</t>
  </si>
  <si>
    <t>nguzoabatchakullumiri</t>
  </si>
  <si>
    <t>uuid:2b6317a7-e5c0-4cdf-a266-d7ea02c2f3dd</t>
  </si>
  <si>
    <t>1554551767435.jpg</t>
  </si>
  <si>
    <t>2019-04-10T12:34:57.381567Z</t>
  </si>
  <si>
    <t>2019-04-06T13:07:35.539000+01:00</t>
  </si>
  <si>
    <t>2019-04-06T11:26:26.102000+01:00</t>
  </si>
  <si>
    <t>musumabulamafulani</t>
  </si>
  <si>
    <t>No challenge found.</t>
  </si>
  <si>
    <t>uuid:27f5589c-22dd-4e18-8a6a-f83a1ea99661</t>
  </si>
  <si>
    <t>1554553826739.jpg</t>
  </si>
  <si>
    <t>2019-04-09T13:17:50.275452Z</t>
  </si>
  <si>
    <t>2019-04-06T13:08:49.037000+01:00</t>
  </si>
  <si>
    <t>2019-04-06T13:46:17.049000+01:00</t>
  </si>
  <si>
    <t>mittiri</t>
  </si>
  <si>
    <t>uuid:0cc8b5c6-3681-49d0-ae61-52070fc29214</t>
  </si>
  <si>
    <t>1554552585773.jpg</t>
  </si>
  <si>
    <t>2019-04-09T13:18:01.489279Z</t>
  </si>
  <si>
    <t>2019-04-06T13:15:25.269000+01:00</t>
  </si>
  <si>
    <t>2019-04-06T13:47:05.156000+01:00</t>
  </si>
  <si>
    <t>ngurmai</t>
  </si>
  <si>
    <t>uuid:2c7fa36f-b9ca-4bb4-b59a-c170b8a7e84a</t>
  </si>
  <si>
    <t>1554553296683.jpg</t>
  </si>
  <si>
    <t>2019-04-09T20:39:28.682102Z</t>
  </si>
  <si>
    <t>2019-04-06T13:16:34.152000+01:00</t>
  </si>
  <si>
    <t>2019-04-09T21:37:22.887000+01:00</t>
  </si>
  <si>
    <t>joroauta</t>
  </si>
  <si>
    <t>The settlement is abundant.</t>
  </si>
  <si>
    <t>uuid:830b77d5-90a6-4782-8271-2640be33c4e5</t>
  </si>
  <si>
    <t>1554553203779.jpg</t>
  </si>
  <si>
    <t>2019-04-09T13:18:13.986301Z</t>
  </si>
  <si>
    <t>2019-04-06T14:37:16.621000+01:00</t>
  </si>
  <si>
    <t>2019-04-06T14:38:51.153000+01:00</t>
  </si>
  <si>
    <t>uuid:4f1f394c-98dc-4108-9d21-c4d1341176cb</t>
  </si>
  <si>
    <t>1554557889800.jpg</t>
  </si>
  <si>
    <t>2019-04-10T12:13:31.055155Z</t>
  </si>
  <si>
    <t>2019-04-07T11:02:10.067000+01:00</t>
  </si>
  <si>
    <t>2019-04-07T11:33:55.074000+01:00</t>
  </si>
  <si>
    <t>bishiki</t>
  </si>
  <si>
    <t>uuid:54c7cc1a-41e9-4938-bae8-49bd81d96899</t>
  </si>
  <si>
    <t>1554631648093.jpg</t>
  </si>
  <si>
    <t>2019-04-10T12:44:16.058725Z</t>
  </si>
  <si>
    <t>2019-04-07T11:13:52.545000+01:00</t>
  </si>
  <si>
    <t>2019-04-07T11:32:05.638000+01:00</t>
  </si>
  <si>
    <t>wanganga</t>
  </si>
  <si>
    <t>We have conducted our work successfully.</t>
  </si>
  <si>
    <t>uuid:5c4b3993-694c-40f0-a5b1-8a01fe002930</t>
  </si>
  <si>
    <t>1554632474739.jpg</t>
  </si>
  <si>
    <t>2019-04-10T12:44:22.372937Z</t>
  </si>
  <si>
    <t>2019-04-07T12:28:44.507000+01:00</t>
  </si>
  <si>
    <t>2019-04-07T12:38:47.493000+01:00</t>
  </si>
  <si>
    <t>garinmallum</t>
  </si>
  <si>
    <t>Done with our work at garin mallum successfully. No any challenges!</t>
  </si>
  <si>
    <t>uuid:a6dd1398-eaf6-4931-b2e3-f92c30518415</t>
  </si>
  <si>
    <t>1554637026016.jpg</t>
  </si>
  <si>
    <t>2019-04-10T12:13:37.136455Z</t>
  </si>
  <si>
    <t>2019-04-07T12:45:09.859000+01:00</t>
  </si>
  <si>
    <t>2019-04-07T12:57:27.931000+01:00</t>
  </si>
  <si>
    <t>bubalwada</t>
  </si>
  <si>
    <t>Aboundant settlement</t>
  </si>
  <si>
    <t>uuid:927fc74a-45da-450b-b973-dc4948d0952e</t>
  </si>
  <si>
    <t>1554637704948.jpg</t>
  </si>
  <si>
    <t>2019-04-10T12:44:26.827056Z</t>
  </si>
  <si>
    <t>2019-04-07T12:49:39.215000+01:00</t>
  </si>
  <si>
    <t>2019-04-07T12:59:35.504000+01:00</t>
  </si>
  <si>
    <t>garinmallumnomadic</t>
  </si>
  <si>
    <t>Conducted our work successfully.</t>
  </si>
  <si>
    <t>uuid:3820a4b0-1465-4a7c-96ac-f9ee51df46f4</t>
  </si>
  <si>
    <t>1554638097367.jpg</t>
  </si>
  <si>
    <t>2019-04-09T20:40:53.226293Z</t>
  </si>
  <si>
    <t>2019-04-07T13:05:22.271000+01:00</t>
  </si>
  <si>
    <t>2019-04-09T21:37:37.808000+01:00</t>
  </si>
  <si>
    <t>Umar Hassan Biu</t>
  </si>
  <si>
    <t>jauroalhassan</t>
  </si>
  <si>
    <t>Work done successful.</t>
  </si>
  <si>
    <t>uuid:7ed354b7-8a04-4323-98ec-d04c07cf6e31</t>
  </si>
  <si>
    <t>1554638915293.jpg</t>
  </si>
  <si>
    <t>2019-04-10T12:35:12.452853Z</t>
  </si>
  <si>
    <t>2019-04-07T13:23:56.125000+01:00</t>
  </si>
  <si>
    <t>2019-04-07T11:27:07.180000+01:00</t>
  </si>
  <si>
    <t>joroalmajiri</t>
  </si>
  <si>
    <t>Works done successfully</t>
  </si>
  <si>
    <t>uuid:c9978875-ce4a-47a8-8523-2450930686b5</t>
  </si>
  <si>
    <t>1554640552233.jpg</t>
  </si>
  <si>
    <t>2019-04-09T20:42:00.313181Z</t>
  </si>
  <si>
    <t>2019-04-07T14:14:33.455000+01:00</t>
  </si>
  <si>
    <t>2019-04-09T21:37:50.954000+01:00</t>
  </si>
  <si>
    <t>tilokwayam</t>
  </si>
  <si>
    <t>Done successfully.</t>
  </si>
  <si>
    <t>uuid:b3424a24-4dfb-4734-a8a0-9067e82a35e6</t>
  </si>
  <si>
    <t>1554643213906.jpg</t>
  </si>
  <si>
    <t>2019-04-10T12:35:26.901863Z</t>
  </si>
  <si>
    <t>2019-04-07T14:31:26.827000+01:00</t>
  </si>
  <si>
    <t>2019-04-07T15:29:17.408000+01:00</t>
  </si>
  <si>
    <t>jaurobuba</t>
  </si>
  <si>
    <t>Work done successfully</t>
  </si>
  <si>
    <t>uuid:e985db96-6dc2-4c56-aea1-5fbe4f9e0739</t>
  </si>
  <si>
    <t>1554644436899.jpg</t>
  </si>
  <si>
    <t>2019-04-10T12:35:36.933130Z</t>
  </si>
  <si>
    <t>2019-04-08T12:49:51.547000+01:00</t>
  </si>
  <si>
    <t>2019-04-08T12:52:40.907000+01:00</t>
  </si>
  <si>
    <t>hayinkori</t>
  </si>
  <si>
    <t>Abandoned</t>
  </si>
  <si>
    <t>uuid:32b3f6e6-b802-4be2-81e2-ac3853e3b1ae</t>
  </si>
  <si>
    <t>1554724237807.jpg</t>
  </si>
  <si>
    <t>2019-04-10T12:35:43.420595Z</t>
  </si>
  <si>
    <t>2019-04-08T13:00:34.898000+01:00</t>
  </si>
  <si>
    <t>2019-04-08T16:48:32.961000+01:00</t>
  </si>
  <si>
    <t>thengala</t>
  </si>
  <si>
    <t>uuid:80311767-159d-4375-9a7f-0eea6e50ad09</t>
  </si>
  <si>
    <t>1554725516774.jpg</t>
  </si>
  <si>
    <t>2019-04-11T14:11:12.077279Z</t>
  </si>
  <si>
    <t>2019-04-09T13:16:24.526000+01:00</t>
  </si>
  <si>
    <t>2019-04-09T14:58:34.182000+01:00</t>
  </si>
  <si>
    <t>Andi Danladi</t>
  </si>
  <si>
    <t>yamubulamacharles</t>
  </si>
  <si>
    <t>The vaccination went successfully with out any problem</t>
  </si>
  <si>
    <t>uuid:69403eb5-4251-4809-abb8-98c6941658b5</t>
  </si>
  <si>
    <t>1554812667591.jpg</t>
  </si>
  <si>
    <t>2019-04-10T14:56:54.528781Z</t>
  </si>
  <si>
    <t>2019-04-09T14:12:33.887000+01:00</t>
  </si>
  <si>
    <t>2019-04-10T13:23:07.498000+01:00</t>
  </si>
  <si>
    <t>Bamaigana</t>
  </si>
  <si>
    <t>Kofa railway</t>
  </si>
  <si>
    <t>uuid:094b5f53-d39c-4ce8-b074-7b27c6e47c73</t>
  </si>
  <si>
    <t>1554815695936.jpg</t>
  </si>
  <si>
    <t>2019-04-11T14:13:13.032247Z</t>
  </si>
  <si>
    <t>2019-04-09T15:09:29.297000+01:00</t>
  </si>
  <si>
    <t>2019-04-09T16:51:07.472000+01:00</t>
  </si>
  <si>
    <t>yamubulamayahonna</t>
  </si>
  <si>
    <t>Satisfactory, but must of there children's are attending clinic for they vaccination.</t>
  </si>
  <si>
    <t>uuid:908e49bc-47e4-4e2d-83cf-d400b325c32a</t>
  </si>
  <si>
    <t>1554819214838.jpg</t>
  </si>
  <si>
    <t>2019-04-11T14:04:06.446104Z</t>
  </si>
  <si>
    <t>2019-04-09T15:24:51.595000+01:00</t>
  </si>
  <si>
    <t>2019-04-11T04:33:13.268000+01:00</t>
  </si>
  <si>
    <t>Abdullahi</t>
  </si>
  <si>
    <t>garinaborawa</t>
  </si>
  <si>
    <t>The settlement is to far and very difficult so an their received the vaccination successful</t>
  </si>
  <si>
    <t>uuid:93ebe9b2-c046-49c1-a2df-065b555a277a</t>
  </si>
  <si>
    <t>1554821728585.jpg</t>
  </si>
  <si>
    <t>2019-04-10T17:00:22.054599Z</t>
  </si>
  <si>
    <t>2019-04-09T15:39:41.888000+01:00</t>
  </si>
  <si>
    <t>2019-04-10T15:30:42.153000+01:00</t>
  </si>
  <si>
    <t>uuid:960c521f-d115-44ff-89cd-721bf2e775e6</t>
  </si>
  <si>
    <t>1554820961882.jpg</t>
  </si>
  <si>
    <t>2019-04-11T14:07:46.770725Z</t>
  </si>
  <si>
    <t>2019-04-09T16:08:57.854000+01:00</t>
  </si>
  <si>
    <t>2019-04-10T20:45:44.949000+01:00</t>
  </si>
  <si>
    <t>dattiwa</t>
  </si>
  <si>
    <t>This settlement is upset and after health talk there acceptance</t>
  </si>
  <si>
    <t>uuid:a105112f-8cbc-4a02-876b-4d1b0841ab12</t>
  </si>
  <si>
    <t>1554828205402.jpg</t>
  </si>
  <si>
    <t>2019-04-11T14:10:56.554450Z</t>
  </si>
  <si>
    <t>2019-04-09T19:55:36.220000+01:00</t>
  </si>
  <si>
    <t>2019-04-10T20:48:33.610000+01:00</t>
  </si>
  <si>
    <t>fulanihawul</t>
  </si>
  <si>
    <t>In this settlement we get successful</t>
  </si>
  <si>
    <t>uuid:af681fec-f39e-4679-97d0-cd596ba68b4b</t>
  </si>
  <si>
    <t>1554884699361.jpg</t>
  </si>
  <si>
    <t>2019-04-11T14:13:24.479105Z</t>
  </si>
  <si>
    <t>2019-04-10T10:00:19.609000+01:00</t>
  </si>
  <si>
    <t>2019-04-10T20:57:12.033000+01:00</t>
  </si>
  <si>
    <t>koloni</t>
  </si>
  <si>
    <t>This settlement it's also restricted</t>
  </si>
  <si>
    <t>uuid:b2b28d27-5268-49bf-9826-d8de7470f162</t>
  </si>
  <si>
    <t>1554894967844.jpg</t>
  </si>
  <si>
    <t>2019-04-11T14:05:27.978490Z</t>
  </si>
  <si>
    <t>2019-04-10T10:29:10.946000+01:00</t>
  </si>
  <si>
    <t>2019-04-10T20:44:11.431000+01:00</t>
  </si>
  <si>
    <t>Blessing Andrew</t>
  </si>
  <si>
    <t>ngurkwagol</t>
  </si>
  <si>
    <t>Some people refused the injectable ones</t>
  </si>
  <si>
    <t>uuid:be763fe9-670e-487f-9204-f376e481aa47</t>
  </si>
  <si>
    <t>1554891417728.jpg</t>
  </si>
  <si>
    <t>2019-04-11T14:09:09.478986Z</t>
  </si>
  <si>
    <t>2019-04-10T12:22:16.094000+01:00</t>
  </si>
  <si>
    <t>2019-04-10T20:51:22.513000+01:00</t>
  </si>
  <si>
    <t>Blessing</t>
  </si>
  <si>
    <t>alhajigajere</t>
  </si>
  <si>
    <t>Some people refused the injectable one's</t>
  </si>
  <si>
    <t>uuid:f6a7839a-6fab-4907-8aac-e7b424825ee0</t>
  </si>
  <si>
    <t>1554895401578.jpg</t>
  </si>
  <si>
    <t>2019-04-11T14:12:14.718287Z</t>
  </si>
  <si>
    <t>2019-04-10T12:25:05.810000+01:00</t>
  </si>
  <si>
    <t>2019-04-10T20:48:47.789000+01:00</t>
  </si>
  <si>
    <t>dogonkuka</t>
  </si>
  <si>
    <t>Successfully</t>
  </si>
  <si>
    <t>uuid:74288954-3605-476b-b20f-867c73734593</t>
  </si>
  <si>
    <t>1554897223380.jpg</t>
  </si>
  <si>
    <t>2019-04-11T14:14:29.341069Z</t>
  </si>
  <si>
    <t>2019-04-10T14:13:17.287000+01:00</t>
  </si>
  <si>
    <t>2019-04-10T20:49:49.689000+01:00</t>
  </si>
  <si>
    <t>alhajihassan</t>
  </si>
  <si>
    <t>Successfully done</t>
  </si>
  <si>
    <t>uuid:6f704bd2-aa8c-4125-a960-7f055801cafb</t>
  </si>
  <si>
    <t>1554902514738.jpg</t>
  </si>
  <si>
    <t>2019-04-11T14:15:21.419794Z</t>
  </si>
  <si>
    <t>2019-04-10T15:09:05.949000+01:00</t>
  </si>
  <si>
    <t>2019-04-11T07:15:46.276000+01:00</t>
  </si>
  <si>
    <t>Blessing Andrew'</t>
  </si>
  <si>
    <t>tindum</t>
  </si>
  <si>
    <t>uuid:6b28ae23-394a-4e21-aef2-c4c468485d9b</t>
  </si>
  <si>
    <t>1554960935028.jpg</t>
  </si>
  <si>
    <t>2019-04-11T14:16:12.137694Z</t>
  </si>
  <si>
    <t>2019-04-11T07:29:07.106000+01:00</t>
  </si>
  <si>
    <t>2019-04-11T08:11:34.348000+01:00</t>
  </si>
  <si>
    <t>3c:fa:43:b9:ae:b6</t>
  </si>
  <si>
    <t>Kwayamawa</t>
  </si>
  <si>
    <t>uuid:b1ce762b-15ec-4340-ac20-d1d6aee935ac</t>
  </si>
  <si>
    <t>1554964322513.jpg</t>
  </si>
  <si>
    <t>2019-04-11T14:23:57.937129Z</t>
  </si>
  <si>
    <t>2019-04-11T08:18:49.248000+01:00</t>
  </si>
  <si>
    <t>2019-04-11T08:59:29.339000+01:00</t>
  </si>
  <si>
    <t>uuid:0fd3a9fd-57d9-4ff9-9b69-98006292a918</t>
  </si>
  <si>
    <t>1554967293633.jpg</t>
  </si>
  <si>
    <t>@id</t>
  </si>
  <si>
    <t>fixed_session.clients_treated_malaria</t>
  </si>
  <si>
    <t>fixed_session.clients_treated_worms</t>
  </si>
  <si>
    <t>fixed_lat_end</t>
  </si>
  <si>
    <t>fixed_long_end</t>
  </si>
  <si>
    <t>fixed_session.gps_end_1.type</t>
  </si>
  <si>
    <t>fixed_lat_start</t>
  </si>
  <si>
    <t>fixed_long_start</t>
  </si>
  <si>
    <t>fixed_session.gps_start_1.type</t>
  </si>
  <si>
    <t>fixed_session.no_cjtf</t>
  </si>
  <si>
    <t>fixed_session.no_cluster</t>
  </si>
  <si>
    <t>fixed_session.no_health_workers_1</t>
  </si>
  <si>
    <t>fixed_session.picture_vaccination_1</t>
  </si>
  <si>
    <t>fixed_session.total_received_hbv0_1</t>
  </si>
  <si>
    <t>fixed_session.total_received_mv_1</t>
  </si>
  <si>
    <t>fixed_session.total_received_penta1_1</t>
  </si>
  <si>
    <t>fixed_session.total_received_penta3_1</t>
  </si>
  <si>
    <t>fixed_session.total_seen_anc_1</t>
  </si>
  <si>
    <t>fixed_session.total_seen_ri_1</t>
  </si>
  <si>
    <t>fe_odk</t>
  </si>
  <si>
    <t>Askira-Uba</t>
  </si>
  <si>
    <t>Korongillum</t>
  </si>
  <si>
    <t>Kuburmbulla</t>
  </si>
  <si>
    <t>Kuranabasa Ngoshe Sama</t>
  </si>
  <si>
    <t>Gongulong</t>
  </si>
  <si>
    <t>2019-04-09T10:06:42.085125Z</t>
  </si>
  <si>
    <t>2019-04-09T09:21:09.720000+01:00</t>
  </si>
  <si>
    <t>2019-04-09T09:22:08.377000+01:00</t>
  </si>
  <si>
    <t>uuid:515d0f77-91fb-4a37-a876-98324cf16f85</t>
  </si>
  <si>
    <t>1554798109744.jpg</t>
  </si>
  <si>
    <t>fixed_end_lat</t>
  </si>
  <si>
    <t>fixed_end_long</t>
  </si>
  <si>
    <t>fixed_start_lat</t>
  </si>
  <si>
    <t>fixed_start_long</t>
  </si>
  <si>
    <t>mobile_end_lat</t>
  </si>
  <si>
    <t>mobile_end_long</t>
  </si>
  <si>
    <t>mobile_start_lat</t>
  </si>
  <si>
    <t>mobile_start_long</t>
  </si>
  <si>
    <t>settlementname</t>
  </si>
  <si>
    <t>target pop</t>
  </si>
  <si>
    <t>2019-04-12T10:24:25.243593Z</t>
  </si>
  <si>
    <t>2019-04-06T10:02:01.672000+01:00</t>
  </si>
  <si>
    <t>uuid:b642b07a-8fe6-4d4e-ba96-e5e195ed35e4</t>
  </si>
  <si>
    <t>1554541016179.jpg</t>
  </si>
  <si>
    <t>Shettima Boyema</t>
  </si>
  <si>
    <t>alaramanomad</t>
  </si>
  <si>
    <t>2019-04-06T06:46:48.247000+01:00</t>
  </si>
  <si>
    <t>2019-04-12T10:31:02.473119Z</t>
  </si>
  <si>
    <t>2019-04-10T20:00:20.508000+01:00</t>
  </si>
  <si>
    <t>uuid:cbdfe67e-9e5c-40bf-8a51-85ea9ae52025</t>
  </si>
  <si>
    <t>1554631853051.jpg</t>
  </si>
  <si>
    <t>Alhaji mala Bulama</t>
  </si>
  <si>
    <t>alhajiabbawabbi</t>
  </si>
  <si>
    <t>2019-04-07T11:05:32.180000+01:00</t>
  </si>
  <si>
    <t>2019-04-12T10:27:47.642504Z</t>
  </si>
  <si>
    <t>2019-04-08T20:12:36.156000+01:00</t>
  </si>
  <si>
    <t>uuid:20f67b84-41bd-4e41-890c-23a7c15d4a0d</t>
  </si>
  <si>
    <t>1554543221584.jpg</t>
  </si>
  <si>
    <t>She ttima Boyema</t>
  </si>
  <si>
    <t>badir</t>
  </si>
  <si>
    <t>2019-04-06T10:25:19.635000+01:00</t>
  </si>
  <si>
    <t>2019-04-12T10:30:09.606435Z</t>
  </si>
  <si>
    <t>2019-04-08T20:15:01.780000+01:00</t>
  </si>
  <si>
    <t>uuid:2af49b39-a5ef-4745-8a5e-697545348c4e</t>
  </si>
  <si>
    <t>1554631272117.jpg</t>
  </si>
  <si>
    <t>burum</t>
  </si>
  <si>
    <t>2019-04-06T11:29:58.780000+01:00</t>
  </si>
  <si>
    <t>2019-04-12T10:29:48.400873Z</t>
  </si>
  <si>
    <t>2019-04-08T20:14:35.370000+01:00</t>
  </si>
  <si>
    <t>uuid:b2e9100a-fb32-4d17-8754-fdc190955403</t>
  </si>
  <si>
    <t>1554545975579.jpg</t>
  </si>
  <si>
    <t>Hamza Abbas</t>
  </si>
  <si>
    <t>danzaki</t>
  </si>
  <si>
    <t>2019-04-06T11:16:32.549000+01:00</t>
  </si>
  <si>
    <t>2019-04-12T10:43:21.862949Z</t>
  </si>
  <si>
    <t>2019-04-08T20:11:46.476000+01:00</t>
  </si>
  <si>
    <t>uuid:4f4278a0-43cf-4da9-945d-28a88a7cfeb4</t>
  </si>
  <si>
    <t>1554542305698.jpg</t>
  </si>
  <si>
    <t>garinjauro</t>
  </si>
  <si>
    <t>2019-04-06T10:03:41.293000+01:00</t>
  </si>
  <si>
    <t>2019-04-12T10:29:17.024803Z</t>
  </si>
  <si>
    <t>2019-04-08T20:14:01.213000+01:00</t>
  </si>
  <si>
    <t>uuid:8bac84b8-a8cb-48dd-9ff0-5786e24ac037</t>
  </si>
  <si>
    <t>1554545204333.jpg</t>
  </si>
  <si>
    <t>Goni Bukar</t>
  </si>
  <si>
    <t>garinmairakumi</t>
  </si>
  <si>
    <t>2019-04-06T10:51:41.365000+01:00</t>
  </si>
  <si>
    <t>2019-04-12T10:28:35.034769Z</t>
  </si>
  <si>
    <t>2019-04-08T20:13:26.829000+01:00</t>
  </si>
  <si>
    <t>uuid:eb2c9029-d016-4997-ba79-094770187752</t>
  </si>
  <si>
    <t>1554543980584.jpg</t>
  </si>
  <si>
    <t>garinmallammanzo</t>
  </si>
  <si>
    <t>2019-04-06T10:37:41.376000+01:00</t>
  </si>
  <si>
    <t>2019-04-09T12:10:35.344774Z</t>
  </si>
  <si>
    <t>2019-04-12T10:23:56.207637Z</t>
  </si>
  <si>
    <t>2019-04-10T20:25:19.005000+01:00</t>
  </si>
  <si>
    <t>uuid:78c01c7d-4103-4767-9964-a670bf5a7728</t>
  </si>
  <si>
    <t>1554542129335.jpg</t>
  </si>
  <si>
    <t>BABA GANA BULAMA</t>
  </si>
  <si>
    <t>oldkallah</t>
  </si>
  <si>
    <t>2019-04-06T09:19:00.417000+01:00</t>
  </si>
  <si>
    <t>2019-04-12T10:24:26.465049Z</t>
  </si>
  <si>
    <t>2019-04-10T20:22:32.498000+01:00</t>
  </si>
  <si>
    <t>uuid:9984d220-ef7a-44dd-97a7-253d3e735ebc</t>
  </si>
  <si>
    <t>1554628569259.jpg</t>
  </si>
  <si>
    <t>shuwarisaleri</t>
  </si>
  <si>
    <t>2019-04-07T10:02:07.195000+01:00</t>
  </si>
  <si>
    <t>2019-04-12T10:31:27.648794Z</t>
  </si>
  <si>
    <t>2019-04-10T19:59:20.181000+01:00</t>
  </si>
  <si>
    <t>uuid:2c74a145-2fe1-4680-afaa-b377a78f89ca</t>
  </si>
  <si>
    <t>1554633219485.jpg</t>
  </si>
  <si>
    <t>Alhaji Mala Bulama</t>
  </si>
  <si>
    <t>Sullubawa Azir</t>
  </si>
  <si>
    <t>2019-04-07T11:22:46.304000+01:00</t>
  </si>
  <si>
    <t>Peter Lliya</t>
  </si>
  <si>
    <t>Pripfa</t>
  </si>
  <si>
    <t>Adamu Mamman Mshelia</t>
  </si>
  <si>
    <t>fp_start-end_location_check</t>
  </si>
  <si>
    <t>2019-04-08T15:17:37.169177Z</t>
  </si>
  <si>
    <t>2010-01-02T11:19:07.904000+00:00</t>
  </si>
  <si>
    <t>2010-01-02T11:49:33.674000+00:00</t>
  </si>
  <si>
    <t>Bukar module goroma</t>
  </si>
  <si>
    <t>kalizorom</t>
  </si>
  <si>
    <t>No measles vaccine</t>
  </si>
  <si>
    <t>1262431430784.jpg</t>
  </si>
  <si>
    <t>uuid:db559089-b8a7-44dc-8ca5-d124e90ccd3b</t>
  </si>
  <si>
    <t>2019-04-08T15:18:05.148149Z</t>
  </si>
  <si>
    <t>2010-01-02T11:59:28.110000+00:00</t>
  </si>
  <si>
    <t>2010-01-02T12:26:04.236000+00:00</t>
  </si>
  <si>
    <t>keleabulamagoni</t>
  </si>
  <si>
    <t>1262433751121.jpg</t>
  </si>
  <si>
    <t>uuid:11da65ad-476a-4f9e-b433-cb48fb2b3fe3</t>
  </si>
  <si>
    <t>2019-04-08T15:18:52.275883Z</t>
  </si>
  <si>
    <t>2010-01-02T12:34:32.287000+00:00</t>
  </si>
  <si>
    <t>2010-01-02T13:14:13.009000+00:00</t>
  </si>
  <si>
    <t>Bilateral modu goroma</t>
  </si>
  <si>
    <t>kelealawankur</t>
  </si>
  <si>
    <t>1262435980482.jpg</t>
  </si>
  <si>
    <t>uuid:640a3cc7-2a06-43ab-881a-57c38e0efc27</t>
  </si>
  <si>
    <t>2019-04-08T15:19:20.014738Z</t>
  </si>
  <si>
    <t>2010-01-02T13:26:50.881000+00:00</t>
  </si>
  <si>
    <t>2010-01-02T13:38:45.817000+00:00</t>
  </si>
  <si>
    <t>autetel</t>
  </si>
  <si>
    <t>1262438874034.jpg</t>
  </si>
  <si>
    <t>uuid:ce623075-61b2-4fc0-9dca-6ec413082ac9</t>
  </si>
  <si>
    <t>2019-04-08T15:19:44.315909Z</t>
  </si>
  <si>
    <t>2010-01-02T13:41:08.202000+00:00</t>
  </si>
  <si>
    <t>2010-01-02T13:56:44.405000+00:00</t>
  </si>
  <si>
    <t>1262439926883.jpg</t>
  </si>
  <si>
    <t>uuid:4f65548c-d1e8-4b2f-961c-581ff9061c00</t>
  </si>
  <si>
    <t>2019-04-08T15:20:33.104628Z</t>
  </si>
  <si>
    <t>2010-01-02T13:58:24.721000+00:00</t>
  </si>
  <si>
    <t>2010-01-02T14:24:03.587000+00:00</t>
  </si>
  <si>
    <t>Bukar modu goroms</t>
  </si>
  <si>
    <t>balleri</t>
  </si>
  <si>
    <t>1262440929467.jpg</t>
  </si>
  <si>
    <t>uuid:3e49e037-2ee8-4d4f-bd82-f6025e5ce476</t>
  </si>
  <si>
    <t>2019-04-08T15:21:04.852875Z</t>
  </si>
  <si>
    <t>2010-01-02T14:28:44.111000+00:00</t>
  </si>
  <si>
    <t>2010-01-02T14:37:18.205000+00:00</t>
  </si>
  <si>
    <t>bulabulin</t>
  </si>
  <si>
    <t>1262442621330.jpg</t>
  </si>
  <si>
    <t>uuid:c8357142-eaa3-457b-a491-a6f4146fe0c3</t>
  </si>
  <si>
    <t>2019-04-08T15:21:40.118922Z</t>
  </si>
  <si>
    <t>2010-01-02T14:41:50.485000+00:00</t>
  </si>
  <si>
    <t>2010-01-02T14:59:37.511000+00:00</t>
  </si>
  <si>
    <t>kasatcha</t>
  </si>
  <si>
    <t>1262443441475.jpg</t>
  </si>
  <si>
    <t>uuid:f572e447-e187-4711-bd45-4f6a1e606e8c</t>
  </si>
  <si>
    <t>2019-04-09T17:24:06.886979Z</t>
  </si>
  <si>
    <t>2019-03-28T11:30:29.405000+01:00</t>
  </si>
  <si>
    <t>2019-04-05T21:58:13.267000+01:00</t>
  </si>
  <si>
    <t>Tahiru Daiyabu</t>
  </si>
  <si>
    <t>I was able to control the crowd</t>
  </si>
  <si>
    <t>1553769288775.jpg</t>
  </si>
  <si>
    <t>uuid:e21e43d9-abe6-44c3-b16d-467ad81ed21b</t>
  </si>
  <si>
    <t>2019-04-09T17:24:27.621713Z</t>
  </si>
  <si>
    <t>2019-03-28T12:01:16.217000+01:00</t>
  </si>
  <si>
    <t>2019-03-28T12:25:54.740000+01:00</t>
  </si>
  <si>
    <t>dumbari</t>
  </si>
  <si>
    <t>1553771549726.jpg</t>
  </si>
  <si>
    <t>uuid:0813f261-d746-424a-8432-6bcaa59bc753</t>
  </si>
  <si>
    <t>2019-04-09T17:25:10.116783Z</t>
  </si>
  <si>
    <t>2019-03-28T12:26:50.048000+01:00</t>
  </si>
  <si>
    <t>2019-03-28T12:43:44.074000+01:00</t>
  </si>
  <si>
    <t>Tahiru</t>
  </si>
  <si>
    <t>daimaduwari</t>
  </si>
  <si>
    <t>Over crowd</t>
  </si>
  <si>
    <t>1553772586755.jpg</t>
  </si>
  <si>
    <t>uuid:11c82108-8a3b-4781-8231-152d2084bd40</t>
  </si>
  <si>
    <t>2019-04-09T13:09:37.296892Z</t>
  </si>
  <si>
    <t>2019-03-28T12:27:02.431000+01:00</t>
  </si>
  <si>
    <t>2019-04-07T10:39:05.082000+01:00</t>
  </si>
  <si>
    <t>Lawan shettima</t>
  </si>
  <si>
    <t>fantamiri</t>
  </si>
  <si>
    <t>Unavailability measles vaccine</t>
  </si>
  <si>
    <t>1554629753079.jpg</t>
  </si>
  <si>
    <t>uuid:ac167f67-1c86-4b02-a653-f6866b0f83ba</t>
  </si>
  <si>
    <t>2019-04-09T17:25:13.679051Z</t>
  </si>
  <si>
    <t>2019-03-28T14:10:16.297000+01:00</t>
  </si>
  <si>
    <t>2019-03-29T09:39:18.893000+01:00</t>
  </si>
  <si>
    <t>Bdbffg</t>
  </si>
  <si>
    <t>aligambori</t>
  </si>
  <si>
    <t>1553778651122.jpg</t>
  </si>
  <si>
    <t>uuid:54c064b1-5611-4427-ab58-fecf3f2f8204</t>
  </si>
  <si>
    <t>2019-04-09T13:38:15.370735Z</t>
  </si>
  <si>
    <t>2019-03-29T12:01:22.780000+01:00</t>
  </si>
  <si>
    <t>2019-04-09T14:37:20.156000+01:00</t>
  </si>
  <si>
    <t>Fa</t>
  </si>
  <si>
    <t>1553857348112.jpg</t>
  </si>
  <si>
    <t>uuid:2a1e42e7-b137-401b-98d6-7bdc4303c9b4</t>
  </si>
  <si>
    <t>2019-04-11T14:08:34.169549Z</t>
  </si>
  <si>
    <t>2019-03-31T08:15:57.437000+01:00</t>
  </si>
  <si>
    <t>2019-04-03T10:46:32.196000+01:00</t>
  </si>
  <si>
    <t>Mallum Dauda</t>
  </si>
  <si>
    <t>yarchidalawamala</t>
  </si>
  <si>
    <t>No prior information</t>
  </si>
  <si>
    <t>1554025325170.jpg</t>
  </si>
  <si>
    <t>uuid:7303b139-1fd4-4408-b05c-518cd3b5a995</t>
  </si>
  <si>
    <t>2019-04-11T14:11:46.391046Z</t>
  </si>
  <si>
    <t>2019-04-01T08:27:39.266000+01:00</t>
  </si>
  <si>
    <t>2019-04-03T10:45:51.266000+01:00</t>
  </si>
  <si>
    <t>maisajenomardic</t>
  </si>
  <si>
    <t>1554104711125.jpg</t>
  </si>
  <si>
    <t>uuid:62cca9a8-4d49-4eca-8d6d-354f6c0e3177</t>
  </si>
  <si>
    <t>2019-04-11T14:14:24.289367Z</t>
  </si>
  <si>
    <t>2019-04-01T14:58:25.402000+01:00</t>
  </si>
  <si>
    <t>2019-04-03T10:48:42.143000+01:00</t>
  </si>
  <si>
    <t>sheikabubakar</t>
  </si>
  <si>
    <t>1554188467028.jpg</t>
  </si>
  <si>
    <t>uuid:ae1eeded-efb8-49f5-8132-0a0945573e11</t>
  </si>
  <si>
    <t>2019-04-09T10:04:01.350916Z</t>
  </si>
  <si>
    <t>2019-04-03T10:02:28.915000+01:00</t>
  </si>
  <si>
    <t>2019-04-03T10:06:54.344000+01:00</t>
  </si>
  <si>
    <t>Asas</t>
  </si>
  <si>
    <t>alijummari</t>
  </si>
  <si>
    <t>1554282301126.jpg</t>
  </si>
  <si>
    <t>uuid:12b55dff-b224-4691-8641-20d28da653ae</t>
  </si>
  <si>
    <t>2019-04-09T12:55:34.766864Z</t>
  </si>
  <si>
    <t>2019-04-03T12:56:30.573000+01:00</t>
  </si>
  <si>
    <t>2019-04-05T10:20:03.454000+01:00</t>
  </si>
  <si>
    <t>BUNU AJI</t>
  </si>
  <si>
    <t>mallamsulumti</t>
  </si>
  <si>
    <t>No inhabitat</t>
  </si>
  <si>
    <t>1554455964885.jpg</t>
  </si>
  <si>
    <t>uuid:1bf125e5-3170-442b-85aa-5cdbfc446fa7</t>
  </si>
  <si>
    <t>2019-04-08T09:22:52.941163Z</t>
  </si>
  <si>
    <t>2019-04-04T08:17:29.983000+01:00</t>
  </si>
  <si>
    <t>2019-04-04T22:20:06.337000+01:00</t>
  </si>
  <si>
    <t>mallumburari</t>
  </si>
  <si>
    <t>1554362445834.jpg</t>
  </si>
  <si>
    <t>uuid:e52cf2ee-b977-46f0-9461-642a0c36c0c1</t>
  </si>
  <si>
    <t>2019-04-08T09:23:08.093370Z</t>
  </si>
  <si>
    <t>2019-04-04T08:30:17.191000+01:00</t>
  </si>
  <si>
    <t>2019-04-04T11:41:41.170000+01:00</t>
  </si>
  <si>
    <t>yashinti</t>
  </si>
  <si>
    <t>1554363316932.jpg</t>
  </si>
  <si>
    <t>uuid:4c16d3be-baae-441b-8bb5-786e36357fcf</t>
  </si>
  <si>
    <t>2019-04-08T09:23:16.797810Z</t>
  </si>
  <si>
    <t>2019-04-04T08:54:45.334000+01:00</t>
  </si>
  <si>
    <t>2019-04-04T09:00:22.594000+01:00</t>
  </si>
  <si>
    <t>burari</t>
  </si>
  <si>
    <t>1554364759824.jpg</t>
  </si>
  <si>
    <t>uuid:54037b1d-777e-4f94-a6ec-04f511ed2fde</t>
  </si>
  <si>
    <t>2019-04-08T09:23:26.016682Z</t>
  </si>
  <si>
    <t>2019-04-04T09:20:04.099000+01:00</t>
  </si>
  <si>
    <t>2019-04-04T09:24:13.879000+01:00</t>
  </si>
  <si>
    <t>damsure</t>
  </si>
  <si>
    <t>1554366195272.jpg</t>
  </si>
  <si>
    <t>uuid:64154139-96cd-4583-b8fa-6b7f34fe9073</t>
  </si>
  <si>
    <t>2019-04-08T09:41:54.658993Z</t>
  </si>
  <si>
    <t>2019-04-04T09:34:17.472000+01:00</t>
  </si>
  <si>
    <t>2019-04-04T09:54:38.925000+01:00</t>
  </si>
  <si>
    <t>mallambujiri</t>
  </si>
  <si>
    <t>Goog</t>
  </si>
  <si>
    <t>1554367264911.jpg</t>
  </si>
  <si>
    <t>uuid:ab8b3aa1-fcc4-41f8-86e9-20aeb9c04171</t>
  </si>
  <si>
    <t>2019-04-08T09:30:49.838317Z</t>
  </si>
  <si>
    <t>2019-04-04T09:47:24.999000+01:00</t>
  </si>
  <si>
    <t>2019-04-04T10:05:51.363000+01:00</t>
  </si>
  <si>
    <t>Mallam umara kumbushea</t>
  </si>
  <si>
    <t>mallamumarakumbushea</t>
  </si>
  <si>
    <t>1554368663395.jpg</t>
  </si>
  <si>
    <t>uuid:4ce8cfb5-2438-411d-926f-c80664b5e9cd</t>
  </si>
  <si>
    <t>2019-04-08T09:20:48.191752Z</t>
  </si>
  <si>
    <t>2019-04-04T09:50:25.045000+01:00</t>
  </si>
  <si>
    <t>2019-04-04T09:53:33+01:00</t>
  </si>
  <si>
    <t>No inhabitant</t>
  </si>
  <si>
    <t>1554367948356.jpg</t>
  </si>
  <si>
    <t>uuid:822a6aa5-d17c-4ad6-9541-1ec1d4a0e151</t>
  </si>
  <si>
    <t>2019-04-08T09:20:59.593130Z</t>
  </si>
  <si>
    <t>2019-04-04T10:05:01.493000+01:00</t>
  </si>
  <si>
    <t>2019-04-04T10:07:46.617000+01:00</t>
  </si>
  <si>
    <t>abbakurari</t>
  </si>
  <si>
    <t>1554368785986.jpg</t>
  </si>
  <si>
    <t>uuid:42cd9b65-d86f-440e-a79c-2ea31343e7c5</t>
  </si>
  <si>
    <t>2019-04-08T09:23:34.981368Z</t>
  </si>
  <si>
    <t>2019-04-04T10:06:49.811000+01:00</t>
  </si>
  <si>
    <t>2019-04-04T10:09:49.921000+01:00</t>
  </si>
  <si>
    <t>Babagana kontp</t>
  </si>
  <si>
    <t>tumtummari</t>
  </si>
  <si>
    <t>1554368938463.jpg</t>
  </si>
  <si>
    <t>uuid:0c41f909-6e0a-4fb4-b7d0-ff0b16010a0a</t>
  </si>
  <si>
    <t>2019-04-08T09:43:10.215647Z</t>
  </si>
  <si>
    <t>2019-04-04T10:10:32.088000+01:00</t>
  </si>
  <si>
    <t>2019-04-04T10:22:04.043000+01:00</t>
  </si>
  <si>
    <t>yoberi</t>
  </si>
  <si>
    <t>1554369447806.jpg</t>
  </si>
  <si>
    <t>uuid:ce44a64c-b75b-43b8-a452-ce634902938b</t>
  </si>
  <si>
    <t>2019-04-08T09:31:21.969690Z</t>
  </si>
  <si>
    <t>2019-04-04T10:14:29.623000+01:00</t>
  </si>
  <si>
    <t>2019-04-04T10:19:03.292000+01:00</t>
  </si>
  <si>
    <t>hassanti</t>
  </si>
  <si>
    <t>1554369418730.jpg</t>
  </si>
  <si>
    <t>uuid:7792fb8b-a364-4208-875a-7fa0f6ed0b1c</t>
  </si>
  <si>
    <t>2019-04-08T09:21:09.900889Z</t>
  </si>
  <si>
    <t>2019-04-04T10:35:01.596000+01:00</t>
  </si>
  <si>
    <t>2019-04-04T10:37:03.886000+01:00</t>
  </si>
  <si>
    <t>1554370571429.jpg</t>
  </si>
  <si>
    <t>uuid:9435adbf-7d43-4720-a693-45dba96304b0</t>
  </si>
  <si>
    <t>2019-04-08T09:31:39.100825Z</t>
  </si>
  <si>
    <t>2019-04-04T10:39:49.169000+01:00</t>
  </si>
  <si>
    <t>2019-04-04T10:45:34.088000+01:00</t>
  </si>
  <si>
    <t>Fandami Aptallari</t>
  </si>
  <si>
    <t>fandaniaptallari</t>
  </si>
  <si>
    <t>1554370984591.jpg</t>
  </si>
  <si>
    <t>uuid:0b8ca409-2013-4868-91f8-28b33dcbd3d2</t>
  </si>
  <si>
    <t>2019-04-08T09:43:31.935691Z</t>
  </si>
  <si>
    <t>2019-04-04T10:40:44.181000+01:00</t>
  </si>
  <si>
    <t>2019-04-04T10:46:59.207000+01:00</t>
  </si>
  <si>
    <t>goniusmanti</t>
  </si>
  <si>
    <t>1554371012241.jpg</t>
  </si>
  <si>
    <t>uuid:d120c5f4-7008-490b-b8d6-2c593850a828</t>
  </si>
  <si>
    <t>2019-04-08T09:32:01.159095Z</t>
  </si>
  <si>
    <t>2019-04-04T10:55:12.980000+01:00</t>
  </si>
  <si>
    <t>2019-04-04T11:00:41.223000+01:00</t>
  </si>
  <si>
    <t>Baba Hana isa</t>
  </si>
  <si>
    <t>kalekujiri</t>
  </si>
  <si>
    <t>Kale kujiri</t>
  </si>
  <si>
    <t>1554371840175.jpg</t>
  </si>
  <si>
    <t>uuid:6a24de5d-a661-429c-b321-b95b55d1286d</t>
  </si>
  <si>
    <t>2019-04-08T09:32:21.518637Z</t>
  </si>
  <si>
    <t>2019-04-04T11:17:32.789000+01:00</t>
  </si>
  <si>
    <t>2019-04-04T11:26:27.182000+01:00</t>
  </si>
  <si>
    <t>Umara biriri</t>
  </si>
  <si>
    <t>umarabiriri</t>
  </si>
  <si>
    <t>1554373541280.jpg</t>
  </si>
  <si>
    <t>uuid:0ad31477-d5bd-4070-8893-4a72028ea125</t>
  </si>
  <si>
    <t>2019-04-08T09:32:45.925383Z</t>
  </si>
  <si>
    <t>2019-04-04T11:36:21.171000+01:00</t>
  </si>
  <si>
    <t>2019-04-04T11:38:47.308000+01:00</t>
  </si>
  <si>
    <t>Baba gana isa</t>
  </si>
  <si>
    <t>sayinari</t>
  </si>
  <si>
    <t>Sainnari</t>
  </si>
  <si>
    <t>1554374271970.jpg</t>
  </si>
  <si>
    <t>uuid:5ba5cec5-7889-4607-ae36-a4c7ef643d73</t>
  </si>
  <si>
    <t>2019-04-08T09:33:06.599187Z</t>
  </si>
  <si>
    <t>2019-04-04T11:47:11.788000+01:00</t>
  </si>
  <si>
    <t>2019-04-04T11:50:29.044000+01:00</t>
  </si>
  <si>
    <t>Bukar fantamiri</t>
  </si>
  <si>
    <t>bukarfantamiri</t>
  </si>
  <si>
    <t>1554374963443.jpg</t>
  </si>
  <si>
    <t>uuid:0a5a50a5-6a56-48eb-842f-2fa12bc2ee9d</t>
  </si>
  <si>
    <t>2019-04-08T09:33:51.563150Z</t>
  </si>
  <si>
    <t>2019-04-04T11:55:51.319000+01:00</t>
  </si>
  <si>
    <t>2019-04-04T11:59:44.260000+01:00</t>
  </si>
  <si>
    <t>garemiri</t>
  </si>
  <si>
    <t>1554375526236.jpg</t>
  </si>
  <si>
    <t>uuid:9b8268ca-7569-4ab3-8288-e078313d9381</t>
  </si>
  <si>
    <t>2019-04-08T11:23:12.169137Z</t>
  </si>
  <si>
    <t>2019-04-05T09:05:17.020000+01:00</t>
  </si>
  <si>
    <t>2019-04-05T09:17:55.984000+01:00</t>
  </si>
  <si>
    <t>bukarfandimi</t>
  </si>
  <si>
    <t>Very good</t>
  </si>
  <si>
    <t>1554452194248.jpg</t>
  </si>
  <si>
    <t>uuid:0ebeb374-3ce3-4f4c-b606-b196bb34df69</t>
  </si>
  <si>
    <t>2019-04-08T09:47:11.438779Z</t>
  </si>
  <si>
    <t>2019-04-05T09:05:25.107000+01:00</t>
  </si>
  <si>
    <t>2019-04-05T09:18:01.964000+01:00</t>
  </si>
  <si>
    <t>Very</t>
  </si>
  <si>
    <t>1554452167600.jpg</t>
  </si>
  <si>
    <t>uuid:4294ca4f-5122-4d76-978d-da09546475d5</t>
  </si>
  <si>
    <t>2019-04-10T16:43:16.060416Z</t>
  </si>
  <si>
    <t>2019-04-05T09:13:06.859000+01:00</t>
  </si>
  <si>
    <t>2019-04-09T12:25:39.088000+01:00</t>
  </si>
  <si>
    <t>Muhammad Dalatu</t>
  </si>
  <si>
    <t>njembti</t>
  </si>
  <si>
    <t>Work done</t>
  </si>
  <si>
    <t>1554455348524.jpg</t>
  </si>
  <si>
    <t>uuid:39e466e0-d2b4-407e-b3a3-e6a1ca1cb9ce</t>
  </si>
  <si>
    <t>2019-04-08T11:23:20.596214Z</t>
  </si>
  <si>
    <t>2019-04-05T09:27:23.296000+01:00</t>
  </si>
  <si>
    <t>2019-04-05T09:33:12.418000+01:00</t>
  </si>
  <si>
    <t>sheriffantari</t>
  </si>
  <si>
    <t>1554453015789.jpg</t>
  </si>
  <si>
    <t>uuid:471ee947-95d9-41bf-9cc8-c87579749ede</t>
  </si>
  <si>
    <t>2019-04-08T09:47:31.293435Z</t>
  </si>
  <si>
    <t>2019-04-05T09:27:28.913000+01:00</t>
  </si>
  <si>
    <t>2019-04-05T09:33:20.474000+01:00</t>
  </si>
  <si>
    <t>1554453149029.jpg</t>
  </si>
  <si>
    <t>uuid:a532d051-8004-4f1d-be4a-0c2ab775feeb</t>
  </si>
  <si>
    <t>2019-04-10T14:38:59.021709Z</t>
  </si>
  <si>
    <t>2019-04-05T09:34:02.344000+01:00</t>
  </si>
  <si>
    <t>2019-04-05T11:33:09.928000+01:00</t>
  </si>
  <si>
    <t>Ahmad Muhammad</t>
  </si>
  <si>
    <t>bullemiribulamaaliye</t>
  </si>
  <si>
    <t>Good job</t>
  </si>
  <si>
    <t>1554453387509.jpg</t>
  </si>
  <si>
    <t>uuid:38c8811f-2a1b-46c9-99d3-a2c330184253</t>
  </si>
  <si>
    <t>2019-04-09T12:55:46.958409Z</t>
  </si>
  <si>
    <t>2019-04-05T10:21:25.503000+01:00</t>
  </si>
  <si>
    <t>2019-04-05T10:24:24.884000+01:00</t>
  </si>
  <si>
    <t>lauwamzainaye</t>
  </si>
  <si>
    <t>No Inhabitan</t>
  </si>
  <si>
    <t>1554456179529.jpg</t>
  </si>
  <si>
    <t>uuid:69cbdf59-23f3-4eb7-96f3-66f6554876aa</t>
  </si>
  <si>
    <t>2019-04-09T12:55:59.385509Z</t>
  </si>
  <si>
    <t>2019-04-05T10:24:27.996000+01:00</t>
  </si>
  <si>
    <t>2019-04-05T10:27:21.972000+01:00</t>
  </si>
  <si>
    <t>aramti</t>
  </si>
  <si>
    <t>NO INHABITNT</t>
  </si>
  <si>
    <t>1554456387063.jpg</t>
  </si>
  <si>
    <t>uuid:c4322aa5-1e3b-42d5-9adf-31e84db4103b</t>
  </si>
  <si>
    <t>2019-04-09T12:56:09.421913Z</t>
  </si>
  <si>
    <t>2019-04-05T10:27:26.526000+01:00</t>
  </si>
  <si>
    <t>2019-04-05T10:32:16.753000+01:00</t>
  </si>
  <si>
    <t>bulturam</t>
  </si>
  <si>
    <t>No INHABITANT</t>
  </si>
  <si>
    <t>1554456688454.jpg</t>
  </si>
  <si>
    <t>uuid:85925330-5455-4176-8dda-177bed751138</t>
  </si>
  <si>
    <t>2019-04-09T12:56:22.692974Z</t>
  </si>
  <si>
    <t>2019-04-05T10:34:23.443000+01:00</t>
  </si>
  <si>
    <t>2019-04-05T10:35:48.227000+01:00</t>
  </si>
  <si>
    <t>lauwa</t>
  </si>
  <si>
    <t>NO INHATANT</t>
  </si>
  <si>
    <t>1554456916332.jpg</t>
  </si>
  <si>
    <t>uuid:11a3c0bd-216e-454d-8217-6d12b8ab58d1</t>
  </si>
  <si>
    <t>2019-04-09T12:56:34.437599Z</t>
  </si>
  <si>
    <t>2019-04-05T10:36:03.052000+01:00</t>
  </si>
  <si>
    <t>2019-04-05T10:37:55.519000+01:00</t>
  </si>
  <si>
    <t>modukiliyari</t>
  </si>
  <si>
    <t>NO INHABITANT</t>
  </si>
  <si>
    <t>1554457033733.jpg</t>
  </si>
  <si>
    <t>uuid:ed58c020-8637-477b-87ff-375b9b196d15</t>
  </si>
  <si>
    <t>2019-04-09T12:56:46.624153Z</t>
  </si>
  <si>
    <t>2019-04-05T10:37:59.469000+01:00</t>
  </si>
  <si>
    <t>2019-04-05T10:41:20.818000+01:00</t>
  </si>
  <si>
    <t>lauwabulamamasawa</t>
  </si>
  <si>
    <t>1554457239248.jpg</t>
  </si>
  <si>
    <t>uuid:180da603-db1f-4384-bf76-79a5d25b651d</t>
  </si>
  <si>
    <t>2019-04-08T09:39:44.863807Z</t>
  </si>
  <si>
    <t>2019-04-05T10:47:41.871000+01:00</t>
  </si>
  <si>
    <t>2019-04-05T10:52:18.632000+01:00</t>
  </si>
  <si>
    <t>kwayamti</t>
  </si>
  <si>
    <t>1554457892116.jpg</t>
  </si>
  <si>
    <t>uuid:21cd83f5-32ab-414f-9309-caeee2fa6a82</t>
  </si>
  <si>
    <t>2019-04-08T09:36:58.945222Z</t>
  </si>
  <si>
    <t>2019-04-05T10:47:48.082000+01:00</t>
  </si>
  <si>
    <t>2019-04-05T10:52:23.828000+01:00</t>
  </si>
  <si>
    <t>1554457877309.jpg</t>
  </si>
  <si>
    <t>uuid:92ce1e31-69ca-4b40-a02a-07ab12fa2377</t>
  </si>
  <si>
    <t>2019-04-09T12:56:55.584782Z</t>
  </si>
  <si>
    <t>2019-04-05T10:53:07.261000+01:00</t>
  </si>
  <si>
    <t>2019-04-05T10:54:46.251000+01:00</t>
  </si>
  <si>
    <t>tujamiri</t>
  </si>
  <si>
    <t>1554458049816.jpg</t>
  </si>
  <si>
    <t>uuid:e80c56d3-e6b9-4f4a-b6c7-6c4eb6f7799a</t>
  </si>
  <si>
    <t>2019-04-09T12:57:11.707679Z</t>
  </si>
  <si>
    <t>2019-04-05T10:54:50.474000+01:00</t>
  </si>
  <si>
    <t>2019-04-05T10:56:58.395000+01:00</t>
  </si>
  <si>
    <t>zairambulamasanda</t>
  </si>
  <si>
    <t>NOINHABITANT</t>
  </si>
  <si>
    <t>1554458173428.jpg</t>
  </si>
  <si>
    <t>uuid:b4becfe7-fa9a-4e10-a798-2036f5adf3e5</t>
  </si>
  <si>
    <t>2019-04-09T12:57:20.035090Z</t>
  </si>
  <si>
    <t>2019-04-05T10:57:07.470000+01:00</t>
  </si>
  <si>
    <t>2019-04-05T10:59:06.018000+01:00</t>
  </si>
  <si>
    <t>zairamgana</t>
  </si>
  <si>
    <t>NOINHATANT</t>
  </si>
  <si>
    <t>1554458306074.jpg</t>
  </si>
  <si>
    <t>uuid:72db7c92-43fb-4423-a630-ecdde03b88d0</t>
  </si>
  <si>
    <t>2019-04-09T12:57:29.653799Z</t>
  </si>
  <si>
    <t>2019-04-05T10:59:09.827000+01:00</t>
  </si>
  <si>
    <t>2019-04-05T11:01:27.087000+01:00</t>
  </si>
  <si>
    <t>zairamkura</t>
  </si>
  <si>
    <t>1554458428556.jpg</t>
  </si>
  <si>
    <t>uuid:d2326d0b-fb79-4952-84ab-5c293ddb56bb</t>
  </si>
  <si>
    <t>2019-04-08T09:39:56.263190Z</t>
  </si>
  <si>
    <t>2019-04-05T11:00:13.417000+01:00</t>
  </si>
  <si>
    <t>2019-04-05T11:04:11.112000+01:00</t>
  </si>
  <si>
    <t>1554458604462.jpg</t>
  </si>
  <si>
    <t>uuid:15b2b31d-9303-4c27-883b-2fb058224c0d</t>
  </si>
  <si>
    <t>2019-04-08T09:37:10.636787Z</t>
  </si>
  <si>
    <t>2019-04-05T11:00:27.791000+01:00</t>
  </si>
  <si>
    <t>2019-04-05T11:04:15.977000+01:00</t>
  </si>
  <si>
    <t>1554458564450.jpg</t>
  </si>
  <si>
    <t>uuid:acf3120e-a99d-45f1-8406-ce8490889cc5</t>
  </si>
  <si>
    <t>2019-04-08T09:43:18.058171Z</t>
  </si>
  <si>
    <t>2019-04-05T12:08:50.313000+01:00</t>
  </si>
  <si>
    <t>2019-04-05T12:12:27.113000+01:00</t>
  </si>
  <si>
    <t>suwunti</t>
  </si>
  <si>
    <t>1554462711482.jpg</t>
  </si>
  <si>
    <t>uuid:b1543df0-03b6-4715-8740-7a5120fb4774</t>
  </si>
  <si>
    <t>2019-04-08T09:42:24.932099Z</t>
  </si>
  <si>
    <t>2019-04-05T12:09:36.339000+01:00</t>
  </si>
  <si>
    <t>2019-04-05T12:12:32.739000+01:00</t>
  </si>
  <si>
    <t>1554462706632.jpg</t>
  </si>
  <si>
    <t>uuid:17e2186a-e50f-421e-b65a-501d59dc8b21</t>
  </si>
  <si>
    <t>2019-04-08T09:43:30.429725Z</t>
  </si>
  <si>
    <t>2019-04-05T12:24:19.513000+01:00</t>
  </si>
  <si>
    <t>2019-04-05T12:29:32.621000+01:00</t>
  </si>
  <si>
    <t>modubaliri</t>
  </si>
  <si>
    <t>1554463702030.jpg</t>
  </si>
  <si>
    <t>uuid:7f75d174-1c32-4175-b5d3-ac246569a5b8</t>
  </si>
  <si>
    <t>2019-04-08T09:43:12.406645Z</t>
  </si>
  <si>
    <t>2019-04-05T12:25:00.642000+01:00</t>
  </si>
  <si>
    <t>2019-04-05T12:29:37.762000+01:00</t>
  </si>
  <si>
    <t>1554463733330.jpg</t>
  </si>
  <si>
    <t>uuid:67fc220f-658b-4e4b-a059-4a833c3993f6</t>
  </si>
  <si>
    <t>2019-04-08T09:44:24.516781Z</t>
  </si>
  <si>
    <t>2019-04-05T12:51:38.288000+01:00</t>
  </si>
  <si>
    <t>2019-04-05T12:55:15.380000+01:00</t>
  </si>
  <si>
    <t>badulawanti</t>
  </si>
  <si>
    <t>1554465274477.jpg</t>
  </si>
  <si>
    <t>uuid:aafa4be6-b9f2-491e-a16a-f916d44743dd</t>
  </si>
  <si>
    <t>2019-04-08T09:44:40.565484Z</t>
  </si>
  <si>
    <t>2019-04-05T12:51:43.675000+01:00</t>
  </si>
  <si>
    <t>2019-04-05T12:55:21.475000+01:00</t>
  </si>
  <si>
    <t>1554465271792.jpg</t>
  </si>
  <si>
    <t>uuid:d6b9e989-ce1b-4b25-9301-bb533cd1114c</t>
  </si>
  <si>
    <t>2019-04-09T17:11:21.510689Z</t>
  </si>
  <si>
    <t>2019-04-06T08:45:20+01:00</t>
  </si>
  <si>
    <t>2019-04-06T11:59:49.471000+01:00</t>
  </si>
  <si>
    <t>Ali  Ibrahim</t>
  </si>
  <si>
    <t>sheruri</t>
  </si>
  <si>
    <t>RI was done</t>
  </si>
  <si>
    <t>1554537136244.jpg</t>
  </si>
  <si>
    <t>uuid:25683021-35eb-46e7-83c3-9c7e79ab4386</t>
  </si>
  <si>
    <t>2019-04-09T17:17:55.566054Z</t>
  </si>
  <si>
    <t>2019-04-06T09:18:53.688000+01:00</t>
  </si>
  <si>
    <t>2019-04-06T21:06:00.636000+01:00</t>
  </si>
  <si>
    <t>Ali lbrahim</t>
  </si>
  <si>
    <t>Rl was done</t>
  </si>
  <si>
    <t>1554538861119.jpg</t>
  </si>
  <si>
    <t>uuid:d756580a-a283-4c5e-a2cc-3984f19ea970</t>
  </si>
  <si>
    <t>2019-04-08T09:41:35.715570Z</t>
  </si>
  <si>
    <t>2019-04-06T10:17:12.110000+01:00</t>
  </si>
  <si>
    <t>2019-04-06T10:28:01.849000+01:00</t>
  </si>
  <si>
    <t>1554542691281.jpg</t>
  </si>
  <si>
    <t>uuid:6d465010-98ad-4eb1-902e-d3b660df6599</t>
  </si>
  <si>
    <t>2019-04-09T13:06:03.761648Z</t>
  </si>
  <si>
    <t>2019-04-06T10:35:36.812000+01:00</t>
  </si>
  <si>
    <t>2019-04-06T10:53:40.229000+01:00</t>
  </si>
  <si>
    <t>kyariganari</t>
  </si>
  <si>
    <t>1554544027774.jpg</t>
  </si>
  <si>
    <t>uuid:2a2bea67-7814-40e6-8c3d-ab43bf1b50cb</t>
  </si>
  <si>
    <t>2019-04-08T09:42:25.079055Z</t>
  </si>
  <si>
    <t>2019-04-06T10:37:04.494000+01:00</t>
  </si>
  <si>
    <t>2019-04-06T10:43:28.908000+01:00</t>
  </si>
  <si>
    <t>birimari</t>
  </si>
  <si>
    <t>1554543756805.jpg</t>
  </si>
  <si>
    <t>uuid:63c412eb-7b25-49fb-ad07-63cb87d141cb</t>
  </si>
  <si>
    <t>2019-04-08T09:42:43.650332Z</t>
  </si>
  <si>
    <t>2019-04-06T11:03:27.005000+01:00</t>
  </si>
  <si>
    <t>2019-04-06T11:10:03.897000+01:00</t>
  </si>
  <si>
    <t>bukarsulumti</t>
  </si>
  <si>
    <t>1554545310968.jpg</t>
  </si>
  <si>
    <t>uuid:913ad425-4a8d-4975-b472-406c2af5f76e</t>
  </si>
  <si>
    <t>2019-04-08T09:43:39.697457Z</t>
  </si>
  <si>
    <t>2019-04-06T11:20:03.627000+01:00</t>
  </si>
  <si>
    <t>2019-04-06T11:23:36.720000+01:00</t>
  </si>
  <si>
    <t>burimari</t>
  </si>
  <si>
    <t>1554546150187.jpg</t>
  </si>
  <si>
    <t>uuid:8391b62f-b4d8-4b37-9a30-d910836311ed</t>
  </si>
  <si>
    <t>2019-04-10T16:43:24.555909Z</t>
  </si>
  <si>
    <t>2019-04-06T11:25:28.047000+01:00</t>
  </si>
  <si>
    <t>2019-04-06T12:45:55.208000+01:00</t>
  </si>
  <si>
    <t>Mohammad Dalatu</t>
  </si>
  <si>
    <t>1554549426911.jpg</t>
  </si>
  <si>
    <t>uuid:7a9f4d6c-e11c-4453-aa42-5f94ceb3a134</t>
  </si>
  <si>
    <t>2019-04-08T09:44:01.838151Z</t>
  </si>
  <si>
    <t>2019-04-06T11:30:53.839000+01:00</t>
  </si>
  <si>
    <t>2019-04-06T11:36:49.488000+01:00</t>
  </si>
  <si>
    <t>gasauwamari</t>
  </si>
  <si>
    <t>Measles cases</t>
  </si>
  <si>
    <t>1554546919123.jpg</t>
  </si>
  <si>
    <t>uuid:e20704fd-bd1a-4158-bcba-7be2d2173005</t>
  </si>
  <si>
    <t>2019-04-08T09:44:20.199816Z</t>
  </si>
  <si>
    <t>2019-04-06T11:48:27.901000+01:00</t>
  </si>
  <si>
    <t>2019-04-06T11:53:57.360000+01:00</t>
  </si>
  <si>
    <t>kalluramallammitti</t>
  </si>
  <si>
    <t>1554547941316.jpg</t>
  </si>
  <si>
    <t>uuid:851e55ab-85d5-484d-b30e-576b6ee49593</t>
  </si>
  <si>
    <t>2019-04-10T14:39:14.809036Z</t>
  </si>
  <si>
    <t>2019-04-06T11:57:32.034000+01:00</t>
  </si>
  <si>
    <t>2019-04-06T12:42:03.939000+01:00</t>
  </si>
  <si>
    <t>Ahmed Muhammad</t>
  </si>
  <si>
    <t>njimtular</t>
  </si>
  <si>
    <t>1554549488777.jpg</t>
  </si>
  <si>
    <t>uuid:24f29b21-6287-4cd4-b6de-f84ddc373da6</t>
  </si>
  <si>
    <t>2019-04-08T09:44:42.862100Z</t>
  </si>
  <si>
    <t>2019-04-06T12:00:11.283000+01:00</t>
  </si>
  <si>
    <t>2019-04-06T12:05:00.405000+01:00</t>
  </si>
  <si>
    <t>kaluraaliwadiri</t>
  </si>
  <si>
    <t>No measles case</t>
  </si>
  <si>
    <t>1554548515966.jpg</t>
  </si>
  <si>
    <t>uuid:8234cd59-1f79-45e2-b548-69a4f14f560d</t>
  </si>
  <si>
    <t>2019-04-08T09:45:03.494405Z</t>
  </si>
  <si>
    <t>2019-04-06T12:09:19.728000+01:00</t>
  </si>
  <si>
    <t>2019-04-06T12:13:27.172000+01:00</t>
  </si>
  <si>
    <t>kwayamtibukarjolomi</t>
  </si>
  <si>
    <t>1554549071679.jpg</t>
  </si>
  <si>
    <t>uuid:07b59872-4864-451c-b53c-f652f9fd1f08</t>
  </si>
  <si>
    <t>2019-04-08T09:45:22.633895Z</t>
  </si>
  <si>
    <t>2019-04-06T12:24:17.976000+01:00</t>
  </si>
  <si>
    <t>2019-04-06T12:48:48.669000+01:00</t>
  </si>
  <si>
    <t>kwayamtiyuramti</t>
  </si>
  <si>
    <t>1554550025150.jpg</t>
  </si>
  <si>
    <t>uuid:5f4dba62-be74-4577-a3bf-301293b743d9</t>
  </si>
  <si>
    <t>2019-04-09T13:07:03.177748Z</t>
  </si>
  <si>
    <t>2019-04-06T12:32:34.536000+01:00</t>
  </si>
  <si>
    <t>2019-04-06T12:49:15.304000+01:00</t>
  </si>
  <si>
    <t>nguzomodungubdori</t>
  </si>
  <si>
    <t>1554550435482.jpg</t>
  </si>
  <si>
    <t>uuid:743b42ec-1eb6-4286-b98b-ef3302af594e</t>
  </si>
  <si>
    <t>2019-04-08T09:45:36.664884Z</t>
  </si>
  <si>
    <t>2019-04-06T13:00:23.782000+01:00</t>
  </si>
  <si>
    <t>2019-04-06T13:07:11.577000+01:00</t>
  </si>
  <si>
    <t>malamgaltimari</t>
  </si>
  <si>
    <t>1554552194110.jpg</t>
  </si>
  <si>
    <t>uuid:a130f6e7-0f05-4f19-a34b-08cef054a226</t>
  </si>
  <si>
    <t>2019-04-09T13:07:30.118917Z</t>
  </si>
  <si>
    <t>2019-04-06T13:04:37.057000+01:00</t>
  </si>
  <si>
    <t>2019-04-06T13:12:28.386000+01:00</t>
  </si>
  <si>
    <t>yauri</t>
  </si>
  <si>
    <t>1554552361634.jpg</t>
  </si>
  <si>
    <t>uuid:2c039495-b1a9-4e6e-9667-22ecb481736e</t>
  </si>
  <si>
    <t>2019-04-08T09:46:03.866488Z</t>
  </si>
  <si>
    <t>2019-04-06T13:07:24.417000+01:00</t>
  </si>
  <si>
    <t>2019-04-06T13:14:24.922000+01:00</t>
  </si>
  <si>
    <t>1554552576877.jpg</t>
  </si>
  <si>
    <t>uuid:33f757b4-f5df-4fd1-9cf5-d5e1498c5078</t>
  </si>
  <si>
    <t>2019-04-08T09:46:26.419564Z</t>
  </si>
  <si>
    <t>2019-04-06T13:15:19.532000+01:00</t>
  </si>
  <si>
    <t>2019-04-06T13:33:05.369000+01:00</t>
  </si>
  <si>
    <t>mbatchawadari</t>
  </si>
  <si>
    <t>Measles outbreak</t>
  </si>
  <si>
    <t>1554553143835.jpg</t>
  </si>
  <si>
    <t>uuid:ecb57bca-1a9f-45ff-b621-fd36301f4509</t>
  </si>
  <si>
    <t>2019-04-08T09:46:41.479298Z</t>
  </si>
  <si>
    <t>2019-04-06T13:33:16.656000+01:00</t>
  </si>
  <si>
    <t>2019-04-06T13:59:31.756000+01:00</t>
  </si>
  <si>
    <t>musanari</t>
  </si>
  <si>
    <t>1554554301639.jpg</t>
  </si>
  <si>
    <t>uuid:6dff837a-398a-4d10-816c-7af2b1a348e9</t>
  </si>
  <si>
    <t>2019-04-08T09:47:01.139309Z</t>
  </si>
  <si>
    <t>2019-04-06T13:59:40.327000+01:00</t>
  </si>
  <si>
    <t>2019-04-06T14:11:19.768000+01:00</t>
  </si>
  <si>
    <t>waleram</t>
  </si>
  <si>
    <t>1554555782088.jpg</t>
  </si>
  <si>
    <t>uuid:82d60f9d-41db-4f50-be82-3d2367af1f51</t>
  </si>
  <si>
    <t>2019-04-09T17:25:11.060941Z</t>
  </si>
  <si>
    <t>2019-04-07T08:44:01.773000+01:00</t>
  </si>
  <si>
    <t>2019-04-07T10:58:17.598000+01:00</t>
  </si>
  <si>
    <t>mallamborti</t>
  </si>
  <si>
    <t>1554623832852.jpg</t>
  </si>
  <si>
    <t>uuid:d0ff6d23-0f27-4900-82b3-66553acd8181</t>
  </si>
  <si>
    <t>2019-04-09T17:26:52.715832Z</t>
  </si>
  <si>
    <t>2019-04-07T09:49:03.994000+01:00</t>
  </si>
  <si>
    <t>2019-04-07T12:01:29.605000+01:00</t>
  </si>
  <si>
    <t>usmanti</t>
  </si>
  <si>
    <t>R I was conducted</t>
  </si>
  <si>
    <t>1554627053813.jpg</t>
  </si>
  <si>
    <t>uuid:51bc480c-e8b6-4c6a-9c9a-0293165ba5b1</t>
  </si>
  <si>
    <t>2019-04-09T13:09:51.128510Z</t>
  </si>
  <si>
    <t>2019-04-07T10:47:42.025000+01:00</t>
  </si>
  <si>
    <t>2019-04-07T10:54:54.587000+01:00</t>
  </si>
  <si>
    <t>furi</t>
  </si>
  <si>
    <t>Unavailability of measles vaccine</t>
  </si>
  <si>
    <t>1554630715999.jpg</t>
  </si>
  <si>
    <t>uuid:55d434ff-ce5f-43a4-a0b1-61ab51d7172b</t>
  </si>
  <si>
    <t>2019-04-08T14:54:45.404284Z</t>
  </si>
  <si>
    <t>2019-04-07T10:56:50.727000+01:00</t>
  </si>
  <si>
    <t>2019-04-07T13:46:25.394000+01:00</t>
  </si>
  <si>
    <t>Zanna abatcha</t>
  </si>
  <si>
    <t>kunduriri</t>
  </si>
  <si>
    <t>1554637513638.jpg</t>
  </si>
  <si>
    <t>uuid:6087ac9b-c274-4265-961d-10989d8aeae5</t>
  </si>
  <si>
    <t>2019-04-09T13:10:03.286545Z</t>
  </si>
  <si>
    <t>2019-04-07T11:10:35.104000+01:00</t>
  </si>
  <si>
    <t>2019-04-07T11:18:40.060000+01:00</t>
  </si>
  <si>
    <t>gambomiri</t>
  </si>
  <si>
    <t>1554632108935.jpg</t>
  </si>
  <si>
    <t>uuid:0348d870-6f7c-4e42-afa1-e2aa4531a33d</t>
  </si>
  <si>
    <t>2019-04-09T13:10:16.374473Z</t>
  </si>
  <si>
    <t>2019-04-07T11:46:17.615000+01:00</t>
  </si>
  <si>
    <t>2019-04-08T16:29:01.640000+01:00</t>
  </si>
  <si>
    <t>Yawudima bukar</t>
  </si>
  <si>
    <t>gonialili</t>
  </si>
  <si>
    <t>1554634111280.jpg</t>
  </si>
  <si>
    <t>uuid:6dae30da-6b06-48f9-ace8-719f2cc8eb5f</t>
  </si>
  <si>
    <t>2019-04-09T13:10:23.195805Z</t>
  </si>
  <si>
    <t>2019-04-07T11:52:47.177000+01:00</t>
  </si>
  <si>
    <t>2019-04-08T16:29:31.773000+01:00</t>
  </si>
  <si>
    <t>gonibukarti</t>
  </si>
  <si>
    <t>1554634905242.jpg</t>
  </si>
  <si>
    <t>uuid:6e268743-43f0-48cb-a54c-12d6a6bdcd69</t>
  </si>
  <si>
    <t>2019-04-09T13:10:29.706428Z</t>
  </si>
  <si>
    <t>2019-04-07T12:06:26.473000+01:00</t>
  </si>
  <si>
    <t>2019-04-07T12:14:27.668000+01:00</t>
  </si>
  <si>
    <t>goreprimaryschool</t>
  </si>
  <si>
    <t>1554635585343.jpg</t>
  </si>
  <si>
    <t>uuid:644871f3-babd-4261-8337-f56c5fc3a518</t>
  </si>
  <si>
    <t>2019-04-09T13:10:37.768023Z</t>
  </si>
  <si>
    <t>2019-04-07T12:14:50.786000+01:00</t>
  </si>
  <si>
    <t>2019-04-07T12:24:47.154000+01:00</t>
  </si>
  <si>
    <t>guzumari</t>
  </si>
  <si>
    <t>1554636151346.jpg</t>
  </si>
  <si>
    <t>uuid:5b5a8169-f066-423c-b8b3-b839c70100c7</t>
  </si>
  <si>
    <t>2019-04-09T13:10:55.066445Z</t>
  </si>
  <si>
    <t>2019-04-07T12:24:51.959000+01:00</t>
  </si>
  <si>
    <t>2019-04-07T12:33:39.367000+01:00</t>
  </si>
  <si>
    <t>kachallari</t>
  </si>
  <si>
    <t>1554636412064.jpg</t>
  </si>
  <si>
    <t>uuid:1739c558-5a7f-4c4d-810b-4cdeee82ab23</t>
  </si>
  <si>
    <t>2019-04-09T13:11:06.442605Z</t>
  </si>
  <si>
    <t>2019-04-07T12:36:31.461000+01:00</t>
  </si>
  <si>
    <t>2019-04-07T12:46:01.242000+01:00</t>
  </si>
  <si>
    <t>kairigore</t>
  </si>
  <si>
    <t>1554637459449.jpg</t>
  </si>
  <si>
    <t>uuid:180adf4e-9d47-4380-96f1-04d6b57e59b6</t>
  </si>
  <si>
    <t>2019-04-09T13:11:19.611831Z</t>
  </si>
  <si>
    <t>2019-04-07T12:46:21.835000+01:00</t>
  </si>
  <si>
    <t>2019-04-07T12:53:30.287000+01:00</t>
  </si>
  <si>
    <t>mainari</t>
  </si>
  <si>
    <t>1554637657925.jpg</t>
  </si>
  <si>
    <t>uuid:4a9be583-d613-45fa-b6d2-257329f668f6</t>
  </si>
  <si>
    <t>2019-04-08T14:55:26.248829Z</t>
  </si>
  <si>
    <t>2019-04-07T12:48:52.686000+01:00</t>
  </si>
  <si>
    <t>2019-04-07T13:46:12.864000+01:00</t>
  </si>
  <si>
    <t>1554637778129.jpg</t>
  </si>
  <si>
    <t>uuid:745f9218-5de6-43b8-bff7-985d90c49112</t>
  </si>
  <si>
    <t>2019-04-09T13:11:39.687578Z</t>
  </si>
  <si>
    <t>2019-04-07T12:53:40.380000+01:00</t>
  </si>
  <si>
    <t>2019-04-08T16:28:16.372000+01:00</t>
  </si>
  <si>
    <t>moduajiri</t>
  </si>
  <si>
    <t>1554638113591.jpg</t>
  </si>
  <si>
    <t>uuid:1522c431-e5cf-46aa-81d2-8f1847302428</t>
  </si>
  <si>
    <t>2019-04-09T13:11:46.704957Z</t>
  </si>
  <si>
    <t>2019-04-07T12:58:04.544000+01:00</t>
  </si>
  <si>
    <t>2019-04-07T13:02:44.857000+01:00</t>
  </si>
  <si>
    <t>ngobtori</t>
  </si>
  <si>
    <t>1554638472184.jpg</t>
  </si>
  <si>
    <t>uuid:f436e949-8fb1-49e0-aa79-e1ab753537a4</t>
  </si>
  <si>
    <t>2019-04-09T13:12:01.470332Z</t>
  </si>
  <si>
    <t>2019-04-07T13:03:05.990000+01:00</t>
  </si>
  <si>
    <t>2019-04-08T16:28:29.400000+01:00</t>
  </si>
  <si>
    <t>ngortoa</t>
  </si>
  <si>
    <t>1554639027533.jpg</t>
  </si>
  <si>
    <t>uuid:fe1db87e-3413-4f9e-ac7a-1be34a48c2fc</t>
  </si>
  <si>
    <t>2019-04-09T13:12:09.215797Z</t>
  </si>
  <si>
    <t>2019-04-07T13:17:01.533000+01:00</t>
  </si>
  <si>
    <t>2019-04-07T13:29:29.995000+01:00</t>
  </si>
  <si>
    <t>1554639679694.jpg</t>
  </si>
  <si>
    <t>uuid:4103c5ad-355d-4109-8da8-ea399706773b</t>
  </si>
  <si>
    <t>2019-04-09T13:12:15.813309Z</t>
  </si>
  <si>
    <t>2019-04-07T13:29:46.173000+01:00</t>
  </si>
  <si>
    <t>2019-04-08T16:28:38.001000+01:00</t>
  </si>
  <si>
    <t>yawudima bukar</t>
  </si>
  <si>
    <t>zarmari</t>
  </si>
  <si>
    <t>1554640315552.jpg</t>
  </si>
  <si>
    <t>uuid:53032ca8-7633-48f5-ab3e-1b099bb16658</t>
  </si>
  <si>
    <t>ogc_fid2</t>
  </si>
  <si>
    <t>building_assessment_intact</t>
  </si>
  <si>
    <t>building_assessment_inhabited</t>
  </si>
  <si>
    <t>building_assessment_confidence</t>
  </si>
  <si>
    <t>building_assessment_date</t>
  </si>
  <si>
    <t>settlementid</t>
  </si>
  <si>
    <t>wardcode</t>
  </si>
  <si>
    <t>source</t>
  </si>
  <si>
    <t>timestamp</t>
  </si>
  <si>
    <t>globalid</t>
  </si>
  <si>
    <t>settlementobjectid</t>
  </si>
  <si>
    <t>settlementnamecalc</t>
  </si>
  <si>
    <t>weight</t>
  </si>
  <si>
    <t>warddistance</t>
  </si>
  <si>
    <t>lgadistance</t>
  </si>
  <si>
    <t>majorroaddistance</t>
  </si>
  <si>
    <t>tertiaryroaddistance</t>
  </si>
  <si>
    <t>nbdenominator</t>
  </si>
  <si>
    <t>settlement_type</t>
  </si>
  <si>
    <t>ogc_fid1</t>
  </si>
  <si>
    <t>rowid</t>
  </si>
  <si>
    <t>locked</t>
  </si>
  <si>
    <t>id</t>
  </si>
  <si>
    <t>session_type</t>
  </si>
  <si>
    <t>Yauri 3</t>
  </si>
  <si>
    <t>28df74e9-3ebf-4fd2-8ff5-cad90b361ed3</t>
  </si>
  <si>
    <t>HA_12601_5714641</t>
  </si>
  <si>
    <t>HA</t>
  </si>
  <si>
    <t>7055770a-8a7d-41b6-b598-4f14316154d8</t>
  </si>
  <si>
    <t>HA_12008_216</t>
  </si>
  <si>
    <t>mobile_fixed</t>
  </si>
  <si>
    <t>Kurramt</t>
  </si>
  <si>
    <t>49c4cb8a-5b9c-4b60-8030-04ba6f4c6d4d</t>
  </si>
  <si>
    <t>HA_12007_5733692</t>
  </si>
  <si>
    <t>Maidari</t>
  </si>
  <si>
    <t>fc8a6561-57e2-4bf9-a684-a5f2c74dbcdd</t>
  </si>
  <si>
    <t>HA_12603_266</t>
  </si>
  <si>
    <t>bc9dbace-6e24-428d-a6c8-eb140064a7d3</t>
  </si>
  <si>
    <t>HA_11602_5826583</t>
  </si>
  <si>
    <t>Nchiha Ayuba Nomadic</t>
  </si>
  <si>
    <t>2281e2cc-3b21-4203-9241-1709b132714e</t>
  </si>
  <si>
    <t>HA_10605_5847989</t>
  </si>
  <si>
    <t>Bultamari</t>
  </si>
  <si>
    <t>c5225197-d584-4485-9610-cab7fa341683</t>
  </si>
  <si>
    <t>HA_12008_5837907</t>
  </si>
  <si>
    <t>ae8a5570-6d34-4481-883a-70d483293e7e</t>
  </si>
  <si>
    <t>HA_12603_5809397</t>
  </si>
  <si>
    <t>Disalaram</t>
  </si>
  <si>
    <t>3c091d1a-c0a4-4403-8a8d-3d235398147c</t>
  </si>
  <si>
    <t>HA_12008_5725824</t>
  </si>
  <si>
    <t>Kaumutayahi</t>
  </si>
  <si>
    <t>EHA-SAMUEL</t>
  </si>
  <si>
    <t>db2919a7-4e79-4b6d-a99f-8e2495b2635f</t>
  </si>
  <si>
    <t>BUA_10604_335276</t>
  </si>
  <si>
    <t>BUA</t>
  </si>
  <si>
    <t>Kwada Nkyadana</t>
  </si>
  <si>
    <t>EHA-SUSAN</t>
  </si>
  <si>
    <t>2a56951b-4ce2-4d65-9fdd-c3dd6089f0b9</t>
  </si>
  <si>
    <t>BUA_10604_335278</t>
  </si>
  <si>
    <t>Kengenari</t>
  </si>
  <si>
    <t>6a9fff08-cc59-4590-9333-3e34e46fa450</t>
  </si>
  <si>
    <t>HA_12607_5752484</t>
  </si>
  <si>
    <t>3ec591c5-a171-4fb8-b5c4-405277432678</t>
  </si>
  <si>
    <t>HA_11310_5727481</t>
  </si>
  <si>
    <t>NAZEEF ILU</t>
  </si>
  <si>
    <t>9b112ea4-fc83-4a00-9ffa-6c696cd9ec81</t>
  </si>
  <si>
    <t>BUA_11602_335291</t>
  </si>
  <si>
    <t>Karnawa</t>
  </si>
  <si>
    <t>Racheal.Olarewaju</t>
  </si>
  <si>
    <t>a02203c7-e4be-4c72-9b65-aed1db1482ec</t>
  </si>
  <si>
    <t>BUA_11602_335292</t>
  </si>
  <si>
    <t>a4e45801-1268-4d13-be23-bb9a7a348630</t>
  </si>
  <si>
    <t>HA_11310_5797349</t>
  </si>
  <si>
    <t>Bulabulin Saliuye</t>
  </si>
  <si>
    <t>1ef14a2d-788f-4334-ab7c-0db7b1a8826b</t>
  </si>
  <si>
    <t>HA_12001_5708903</t>
  </si>
  <si>
    <t>4baa4438-b67b-4ac5-8d93-33ab5fb9ef35</t>
  </si>
  <si>
    <t>HA_11102_115</t>
  </si>
  <si>
    <t>Karumari</t>
  </si>
  <si>
    <t>9d63da16-b74e-401d-bc40-49cd5c4cb1ae</t>
  </si>
  <si>
    <t>HA_12006_5788564</t>
  </si>
  <si>
    <t>La Anari</t>
  </si>
  <si>
    <t>151aa934-8b8f-4bd1-844b-83e836f9888f</t>
  </si>
  <si>
    <t>HA_12602_5703301</t>
  </si>
  <si>
    <t>Bulama Mobur</t>
  </si>
  <si>
    <t>e8cf99c4-fc31-468b-aebb-86a881512ffb</t>
  </si>
  <si>
    <t>HA_12007_5684582</t>
  </si>
  <si>
    <t>Thugar</t>
  </si>
  <si>
    <t>82337846-0d8e-4a37-b2c3-c64b151d5fa0</t>
  </si>
  <si>
    <t>HA_11110_5795871</t>
  </si>
  <si>
    <t>Fulani Thlengala</t>
  </si>
  <si>
    <t>506d7c04-902e-490b-9ffc-d00c875ea098</t>
  </si>
  <si>
    <t>HA_10501_5737624</t>
  </si>
  <si>
    <t>Jolturu</t>
  </si>
  <si>
    <t>\\esri.com\psdata\LGT_Projects\Nigeria\Data\Originals\FeatureExtraction\best_final\08-23-12_AIS_Borno_final\082312_BornoComplete_Revised.gdb</t>
  </si>
  <si>
    <t>05201f4a-fa34-4bc4-934b-0281b5debd9e</t>
  </si>
  <si>
    <t>SSA_11310_1177632</t>
  </si>
  <si>
    <t>SSA</t>
  </si>
  <si>
    <t>HA_4</t>
  </si>
  <si>
    <t>d55a163a-acbe-47c6-bb71-4f5f148b893f</t>
  </si>
  <si>
    <t>HA_12601_5815918</t>
  </si>
  <si>
    <t>fa5ea398-923b-4872-b946-f7bfdb2c877e</t>
  </si>
  <si>
    <t>HA_10605_5843341</t>
  </si>
  <si>
    <t>Kavilli</t>
  </si>
  <si>
    <t>cff8a085-be70-4daa-956f-d61e10eab365</t>
  </si>
  <si>
    <t>HA_11102_5683633</t>
  </si>
  <si>
    <t>Keramiri</t>
  </si>
  <si>
    <t>df57541e-5021-4380-8892-bf76f4cfaa5b</t>
  </si>
  <si>
    <t>HA_12607_5838640</t>
  </si>
  <si>
    <t>Yorodi</t>
  </si>
  <si>
    <t>19a20246-51d8-48b2-b8a5-f611da2f87af</t>
  </si>
  <si>
    <t>SSA_12007_1178979</t>
  </si>
  <si>
    <t>Batchawatari</t>
  </si>
  <si>
    <t>06a2f36d-a6a8-49a6-ba95-d1287b43853f</t>
  </si>
  <si>
    <t>HA_12001_5694888</t>
  </si>
  <si>
    <t>Gar Pela Ruga</t>
  </si>
  <si>
    <t>d9477759-817a-41d9-9108-75ac95904557</t>
  </si>
  <si>
    <t>HA_10506_5707286</t>
  </si>
  <si>
    <t>Kyari Zara Kurmi</t>
  </si>
  <si>
    <t>17128e4a-5b7f-4e72-90c5-1977b33f0cc7</t>
  </si>
  <si>
    <t>HA_12008_5704441</t>
  </si>
  <si>
    <t>Kaigama</t>
  </si>
  <si>
    <t>eHA-Uchenna</t>
  </si>
  <si>
    <t>2b932e00-e86a-4d61-9524-d0063a9c273c</t>
  </si>
  <si>
    <t>BUA_12413_335321</t>
  </si>
  <si>
    <t>Goni Kashimti</t>
  </si>
  <si>
    <t>52837dd6-d9fd-46e5-bcc8-5d980b6e98a2</t>
  </si>
  <si>
    <t>HA_12007_5687297</t>
  </si>
  <si>
    <t>Bulama Bukar Kolo</t>
  </si>
  <si>
    <t>57c5ac41-b00e-4e4e-a1ed-0131a6a45d44</t>
  </si>
  <si>
    <t>BUA_11401_335188</t>
  </si>
  <si>
    <t>474952a1-d7af-4cca-b68d-f80e46094d5b</t>
  </si>
  <si>
    <t>HA_11110_5848376</t>
  </si>
  <si>
    <t>Goni Bori B</t>
  </si>
  <si>
    <t>bee388c5-e447-411c-8665-831ba25346c1</t>
  </si>
  <si>
    <t>HA_12607_5829649</t>
  </si>
  <si>
    <t>Abba Fuguri 2</t>
  </si>
  <si>
    <t>2f73689b-5590-4710-99b5-bad21a85619a</t>
  </si>
  <si>
    <t>HA_12602_260</t>
  </si>
  <si>
    <t>Yamu</t>
  </si>
  <si>
    <t>690ea18b-45ee-45e0-9375-b6751d8e571f</t>
  </si>
  <si>
    <t>HA_10202_5751560</t>
  </si>
  <si>
    <t>Local Government Secretariat</t>
  </si>
  <si>
    <t>fe3a99c8-99af-4cb9-acf5-0bcc510b88ef</t>
  </si>
  <si>
    <t>HA_12604_5809979</t>
  </si>
  <si>
    <t>Laima</t>
  </si>
  <si>
    <t>98a698cd-0239-4199-ac8a-9fcd5717f73c</t>
  </si>
  <si>
    <t>HA_12607_5783022</t>
  </si>
  <si>
    <t>Gununuk Gana</t>
  </si>
  <si>
    <t>2b7a1a6f-a77d-4254-af75-b197e86a7c69</t>
  </si>
  <si>
    <t>HA_12604_268</t>
  </si>
  <si>
    <t>Aliri Golaram</t>
  </si>
  <si>
    <t>9972a01b-182e-4cfc-82bd-fb2fe1bfdd35</t>
  </si>
  <si>
    <t>HA_12010_5784037</t>
  </si>
  <si>
    <t>Gadan Maimaina</t>
  </si>
  <si>
    <t>b916e549-bf40-428b-942f-b4ed9f8c6773</t>
  </si>
  <si>
    <t>HA_10207_5821994</t>
  </si>
  <si>
    <t>Yimirmugza Kautikari</t>
  </si>
  <si>
    <t>932fc075-2fe7-4660-910c-bad5fdd268e8</t>
  </si>
  <si>
    <t>HA_10603_5839180</t>
  </si>
  <si>
    <t>Bwala Kila Bilayahi</t>
  </si>
  <si>
    <t>EHA-ALEX</t>
  </si>
  <si>
    <t>e47c9ee6-e578-437a-b073-54ac23d90a07</t>
  </si>
  <si>
    <t>SSA_10604_1192682</t>
  </si>
  <si>
    <t>Mallum Bujiri</t>
  </si>
  <si>
    <t>2a4bc16c-5d07-4f27-92d0-98202deb7738</t>
  </si>
  <si>
    <t>HA_12611_5715533</t>
  </si>
  <si>
    <t>Sabon Gari Tsakiya</t>
  </si>
  <si>
    <t>bbdd003d-80c9-4053-a7ac-d01a06259076</t>
  </si>
  <si>
    <t>BUA_12408_335344</t>
  </si>
  <si>
    <t>1bad5c01-3094-4afe-bcfd-63cb71c184b6</t>
  </si>
  <si>
    <t>HA_12602_5707009</t>
  </si>
  <si>
    <t>HA_23</t>
  </si>
  <si>
    <t>e721fea8-4df2-48c3-8f97-73c1bb535a45</t>
  </si>
  <si>
    <t>HA_10207_5772095</t>
  </si>
  <si>
    <t>a0fe7486-3f6f-4270-b0c2-dffa74cf2112</t>
  </si>
  <si>
    <t>HA_12602_5792735</t>
  </si>
  <si>
    <t>Barbinari</t>
  </si>
  <si>
    <t>224ee0c1-886f-4c74-a64b-19056bde7438</t>
  </si>
  <si>
    <t>HA_12010_5710852</t>
  </si>
  <si>
    <t>Bwalakila Lawamti</t>
  </si>
  <si>
    <t>eHA_Polio</t>
  </si>
  <si>
    <t>055649ed-9def-4e1f-8744-a6d707cf57d3</t>
  </si>
  <si>
    <t>SSA_10604_1201381</t>
  </si>
  <si>
    <t>Dabiri</t>
  </si>
  <si>
    <t>b8a4a4ea-a0a7-499c-85e2-48fd03d7679f</t>
  </si>
  <si>
    <t>HA_11604_5821402</t>
  </si>
  <si>
    <t>Mbatchari Gana</t>
  </si>
  <si>
    <t>e454adf3-1401-421e-8a03-667364c0018e</t>
  </si>
  <si>
    <t>HA_12607_5679824</t>
  </si>
  <si>
    <t>Bulturi Gana</t>
  </si>
  <si>
    <t>1b1263cc-641e-405e-932e-5d92fdb45969</t>
  </si>
  <si>
    <t>HA_12010_5799397</t>
  </si>
  <si>
    <t>f370114f-28c5-4e98-bf7e-ab5e36a56002</t>
  </si>
  <si>
    <t>HA_10607_5842959</t>
  </si>
  <si>
    <t>Nchiha Yusuf</t>
  </si>
  <si>
    <t>c7245c71-04ad-4ec6-84e6-2ef91768ac45</t>
  </si>
  <si>
    <t>BUA_10605_335227</t>
  </si>
  <si>
    <t>Bulama Kellumiri</t>
  </si>
  <si>
    <t>95b6bbb4-6534-4620-9de0-50340cbea0a7</t>
  </si>
  <si>
    <t>HA_12007_5779414</t>
  </si>
  <si>
    <t>Lawan Baleru</t>
  </si>
  <si>
    <t>ba8ab011-47e4-41dd-bab6-1dead7960608</t>
  </si>
  <si>
    <t>HA_10208_5823970</t>
  </si>
  <si>
    <t>2f4d77e8-fb57-47a3-a0db-ee0cf5873524</t>
  </si>
  <si>
    <t>BUA_12602_335371</t>
  </si>
  <si>
    <t>ef69867b-4bb7-4068-9a71-d0dd5cb9bd3e</t>
  </si>
  <si>
    <t>HA_10605_5764358</t>
  </si>
  <si>
    <t>HA_5</t>
  </si>
  <si>
    <t>2e6f0048-7ab4-4590-81bc-2034163ca331</t>
  </si>
  <si>
    <t>HA_11206_5717896</t>
  </si>
  <si>
    <t>Munduri Kura</t>
  </si>
  <si>
    <t>a98fca9e-0c54-480c-9022-658491b5f6e0</t>
  </si>
  <si>
    <t>HA_12603_5803381</t>
  </si>
  <si>
    <t>Kana Bulama Bukar</t>
  </si>
  <si>
    <t>e45d261f-b97c-4b5c-a7e1-7179d74e920e</t>
  </si>
  <si>
    <t>HA_10506_5679709</t>
  </si>
  <si>
    <t>Abduri</t>
  </si>
  <si>
    <t>2ddd675c-b7dd-46fd-b9f8-fb27dad75bb6</t>
  </si>
  <si>
    <t>HA_12602_5717569</t>
  </si>
  <si>
    <t>Kasugula</t>
  </si>
  <si>
    <t>4d191cad-3d71-4b61-ac36-bd60a048147a</t>
  </si>
  <si>
    <t>BUA_12013_335250</t>
  </si>
  <si>
    <t>Sheruri Kura</t>
  </si>
  <si>
    <t>c07ee83b-1a15-4b2b-9f4d-6252157206f7</t>
  </si>
  <si>
    <t>HA_11411_5831896</t>
  </si>
  <si>
    <t>Samuwa Bulama Sini</t>
  </si>
  <si>
    <t>64e8542a-f03d-4304-a90a-73087104a55f</t>
  </si>
  <si>
    <t>BUA_10205_335389</t>
  </si>
  <si>
    <t>Mbulamel</t>
  </si>
  <si>
    <t>EHA-JUNAIDU</t>
  </si>
  <si>
    <t>13693af3-77e1-486f-9f80-463a90ebac7f</t>
  </si>
  <si>
    <t>BUA_10511_335142</t>
  </si>
  <si>
    <t>Gusudae</t>
  </si>
  <si>
    <t>4e94cbf1-dca1-480f-8a6d-2241270c5978</t>
  </si>
  <si>
    <t>BUA_10611_335254</t>
  </si>
  <si>
    <t>Bila Nyadar</t>
  </si>
  <si>
    <t>b6d7d1d5-7b5a-41be-93be-a1d62404eaaa</t>
  </si>
  <si>
    <t>BUA_10606_335256</t>
  </si>
  <si>
    <t>d175b5c6-c3e2-436b-9a19-51e22970af6d</t>
  </si>
  <si>
    <t>HA_12607_5688094</t>
  </si>
  <si>
    <t>Lariri</t>
  </si>
  <si>
    <t>116f963a-244d-4f84-9c06-fdce5acda0b5</t>
  </si>
  <si>
    <t>HA_12602_5701020</t>
  </si>
  <si>
    <t>2019-04-12T10:29:27.185780Z</t>
  </si>
  <si>
    <t>2019-04-08T10:43:49.419000+01:00</t>
  </si>
  <si>
    <t>1554710819669.jpg</t>
  </si>
  <si>
    <t>uuid:0e32d59e-f351-43b5-992d-ca74dfcdbdcd</t>
  </si>
  <si>
    <t>Makinta usman</t>
  </si>
  <si>
    <t>alajiri</t>
  </si>
  <si>
    <t>2019-04-07T19:29:10.959000+01:00</t>
  </si>
  <si>
    <t>2019-04-12T10:26:35.786625Z</t>
  </si>
  <si>
    <t>2019-04-08T10:53:55.846000+01:00</t>
  </si>
  <si>
    <t>1554547984159.jpg</t>
  </si>
  <si>
    <t>uuid:c462904e-004f-4396-b6d7-bc919619187d</t>
  </si>
  <si>
    <t>Makinta  usman</t>
  </si>
  <si>
    <t>amoduram</t>
  </si>
  <si>
    <t>2019-04-06T11:48:25.984000+01:00</t>
  </si>
  <si>
    <t>2019-04-12T10:28:11.630952Z</t>
  </si>
  <si>
    <t>2019-04-10T19:30:22.543000+01:00</t>
  </si>
  <si>
    <t>1554625172863.jpg</t>
  </si>
  <si>
    <t>uuid:ea4cf08a-508f-4f05-9b77-d2857eb79858</t>
  </si>
  <si>
    <t>Makinta Busman</t>
  </si>
  <si>
    <t>ardomammannomad</t>
  </si>
  <si>
    <t>2019-04-07T09:14:47.541000+01:00</t>
  </si>
  <si>
    <t>2019-04-12T10:29:05.064410Z</t>
  </si>
  <si>
    <t>2019-04-08T10:46:14.549000+01:00</t>
  </si>
  <si>
    <t>1554630772059.jpg</t>
  </si>
  <si>
    <t>uuid:26f752e5-1cd7-4c97-8c66-cb89e465aaba</t>
  </si>
  <si>
    <t>bukarfulata</t>
  </si>
  <si>
    <t>2019-04-07T10:49:24.629000+01:00</t>
  </si>
  <si>
    <t>2019-04-12T10:25:44.930355Z</t>
  </si>
  <si>
    <t>2019-04-10T19:24:54.542000+01:00</t>
  </si>
  <si>
    <t>1554544030871.jpg</t>
  </si>
  <si>
    <t>uuid:234bfbc0-d830-4a35-89cc-271daf857814</t>
  </si>
  <si>
    <t>bulamaalhajimallamkolo</t>
  </si>
  <si>
    <t>2019-04-06T06:49:03.358000+01:00</t>
  </si>
  <si>
    <t>2019-04-12T12:21:47.709912Z</t>
  </si>
  <si>
    <t>2019-04-06T19:38:04.940000+01:00</t>
  </si>
  <si>
    <t>1554548933509.jpg</t>
  </si>
  <si>
    <t>uuid:a98f56a0-892d-460f-afd6-312b28200439</t>
  </si>
  <si>
    <t>duwari</t>
  </si>
  <si>
    <t>2019-04-06T12:04:48.532000+01:00</t>
  </si>
  <si>
    <t>2019-04-12T12:15:23.532189Z</t>
  </si>
  <si>
    <t>2019-04-06T19:44:38.450000+01:00</t>
  </si>
  <si>
    <t>1554537221192.jpg</t>
  </si>
  <si>
    <t>uuid:02bda898-127d-4ce8-b6af-dfd04ce01b60</t>
  </si>
  <si>
    <t>Ibrahim kyari</t>
  </si>
  <si>
    <t>karagawaru</t>
  </si>
  <si>
    <t>2019-04-06T11:22:35.554000+01:00</t>
  </si>
  <si>
    <t>2019-04-12T12:22:21.219307Z</t>
  </si>
  <si>
    <t>2019-04-06T19:36:48.750000+01:00</t>
  </si>
  <si>
    <t>1554536453286.jpg</t>
  </si>
  <si>
    <t>uuid:35c76cb9-ab4d-4ecf-b3c1-7a844f2c98e3</t>
  </si>
  <si>
    <t>tailaikundulari</t>
  </si>
  <si>
    <t>2019-04-06T08:33:23.472000+01:00</t>
  </si>
  <si>
    <t>2019-04-12T10:43:01.836915Z</t>
  </si>
  <si>
    <t>2019-04-10T19:53:29.941000+01:00</t>
  </si>
  <si>
    <t>1554729655202.jpg</t>
  </si>
  <si>
    <t>uuid:62c49ade-dd6a-4dfd-a26c-efd1669da85d</t>
  </si>
  <si>
    <t>KOLE Anna</t>
  </si>
  <si>
    <t>Agrodugu</t>
  </si>
  <si>
    <t>2019-04-06T11:33:37.470000+01:00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</si>
</sst>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%"/>
    <numFmt numFmtId="165" formatCode="yyyy/m/d"/>
    <numFmt numFmtId="166" formatCode="yyyy/mm/dd h:mm:ss"/>
    <numFmt numFmtId="167" formatCode="yyyy/m/d h:mm:ss"/>
    <numFmt numFmtId="168" formatCode="yyyy/mm/dd"/>
  </numFmts>
  <fonts count="9">
    <font>
      <sz val="10.0"/>
      <color rgb="FF000000"/>
      <name val="Arial"/>
    </font>
    <font>
      <b/>
    </font>
    <font/>
    <font>
      <name val="Arial"/>
    </font>
    <font>
      <b/>
      <name val="Arial"/>
    </font>
    <font>
      <b/>
      <strike/>
    </font>
    <font>
      <strike/>
    </font>
    <font>
      <b/>
      <color rgb="FF000000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vertical="bottom"/>
    </xf>
    <xf borderId="2" fillId="0" fontId="4" numFmtId="0" xfId="0" applyAlignment="1" applyBorder="1" applyFont="1">
      <alignment horizontal="center" vertical="bottom"/>
    </xf>
    <xf borderId="3" fillId="0" fontId="3" numFmtId="0" xfId="0" applyAlignment="1" applyBorder="1" applyFont="1">
      <alignment vertical="bottom"/>
    </xf>
    <xf borderId="4" fillId="0" fontId="4" numFmtId="0" xfId="0" applyAlignment="1" applyBorder="1" applyFont="1">
      <alignment horizontal="center" vertical="bottom"/>
    </xf>
    <xf borderId="5" fillId="0" fontId="3" numFmtId="49" xfId="0" applyAlignment="1" applyBorder="1" applyFont="1" applyNumberFormat="1">
      <alignment horizontal="center" vertical="bottom"/>
    </xf>
    <xf borderId="0" fillId="0" fontId="3" numFmtId="49" xfId="0" applyAlignment="1" applyFont="1" applyNumberFormat="1">
      <alignment vertical="bottom"/>
    </xf>
    <xf borderId="5" fillId="0" fontId="3" numFmtId="164" xfId="0" applyAlignment="1" applyBorder="1" applyFont="1" applyNumberFormat="1">
      <alignment horizontal="center" vertical="bottom"/>
    </xf>
    <xf borderId="4" fillId="0" fontId="4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1" fillId="0" fontId="1" numFmtId="0" xfId="0" applyBorder="1" applyFont="1"/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2" fillId="0" fontId="4" numFmtId="0" xfId="0" applyAlignment="1" applyBorder="1" applyFont="1">
      <alignment vertical="bottom"/>
    </xf>
    <xf borderId="1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vertical="bottom"/>
    </xf>
    <xf borderId="4" fillId="0" fontId="4" numFmtId="0" xfId="0" applyAlignment="1" applyBorder="1" applyFont="1">
      <alignment readingOrder="0" vertical="bottom"/>
    </xf>
    <xf borderId="1" fillId="4" fontId="4" numFmtId="0" xfId="0" applyAlignment="1" applyBorder="1" applyFill="1" applyFont="1">
      <alignment readingOrder="0" vertical="bottom"/>
    </xf>
    <xf borderId="1" fillId="4" fontId="4" numFmtId="0" xfId="0" applyAlignment="1" applyBorder="1" applyFont="1">
      <alignment horizontal="center" vertical="bottom"/>
    </xf>
    <xf borderId="1" fillId="4" fontId="4" numFmtId="0" xfId="0" applyAlignment="1" applyBorder="1" applyFont="1">
      <alignment horizontal="center" readingOrder="0" vertical="bottom"/>
    </xf>
    <xf borderId="1" fillId="0" fontId="7" numFmtId="0" xfId="0" applyBorder="1" applyFont="1"/>
    <xf borderId="1" fillId="5" fontId="1" numFmtId="0" xfId="0" applyBorder="1" applyFill="1" applyFont="1"/>
    <xf borderId="1" fillId="5" fontId="1" numFmtId="0" xfId="0" applyAlignment="1" applyBorder="1" applyFont="1">
      <alignment horizontal="center"/>
    </xf>
    <xf borderId="0" fillId="0" fontId="8" numFmtId="0" xfId="0" applyFont="1"/>
    <xf borderId="0" fillId="0" fontId="2" numFmtId="11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2" type="wholeTable"/>
      <tableStyleElement dxfId="3" type="firstRowSubheading"/>
      <tableStyleElement dxfId="3" type="secondRowSubheading"/>
      <tableStyleElement dxfId="3" type="thirdRowSubheading"/>
      <tableStyleElement dxfId="4" type="firstColumnSubheading"/>
      <tableStyleElement dxfId="4" type="secondColumnSubheading"/>
      <tableStyleElement dxfId="4" type="thirdColumnSubheading"/>
      <tableStyleElement dxfId="4" type="headerRow"/>
      <tableStyleElement dxfId="5" type="firstSubtotalRow"/>
      <tableStyleElement dxfId="5" type="secondSubtotalRow"/>
      <tableStyleElement dxfId="5" type="thirdSubtotalRow"/>
      <tableStyleElement dxfId="6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pivotCacheDefinition" Target="pivotCache/pivotCacheDefinition1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'MP-PT'!$M$30</c:f>
            </c:strRef>
          </c:tx>
          <c:dPt>
            <c:idx val="0"/>
            <c:spPr>
              <a:solidFill>
                <a:srgbClr val="38761D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'MP-PT'!$N$21:$O$21</c:f>
            </c:strRef>
          </c:cat>
          <c:val>
            <c:numRef>
              <c:f>'MP-PT'!$N$30:$O$30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5284940809231754"/>
          <c:y val="0.0"/>
          <c:w val="0.6097952518202844"/>
          <c:h val="0.931266846361186"/>
        </c:manualLayout>
      </c:layout>
      <c:barChart>
        <c:barDir val="bar"/>
        <c:grouping val="percentStacked"/>
        <c:ser>
          <c:idx val="0"/>
          <c:order val="0"/>
          <c:tx>
            <c:strRef>
              <c:f>'Mobile-PT'!$B$16</c:f>
            </c:strRef>
          </c:tx>
          <c:spPr>
            <a:solidFill>
              <a:srgbClr val="0090F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'Mobile-PT'!$A$17:$A$22</c:f>
            </c:strRef>
          </c:cat>
          <c:val>
            <c:numRef>
              <c:f>'Mobile-PT'!$B$17:$B$22</c:f>
              <c:numCache/>
            </c:numRef>
          </c:val>
        </c:ser>
        <c:ser>
          <c:idx val="1"/>
          <c:order val="1"/>
          <c:tx>
            <c:strRef>
              <c:f>'Mobile-PT'!$C$16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'Mobile-PT'!$A$17:$A$22</c:f>
            </c:strRef>
          </c:cat>
          <c:val>
            <c:numRef>
              <c:f>'Mobile-PT'!$C$17:$C$22</c:f>
              <c:numCache/>
            </c:numRef>
          </c:val>
        </c:ser>
        <c:overlap val="100"/>
        <c:axId val="485108826"/>
        <c:axId val="1307926394"/>
      </c:barChart>
      <c:catAx>
        <c:axId val="4851088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07926394"/>
      </c:catAx>
      <c:valAx>
        <c:axId val="13079263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5108826"/>
        <c:crosses val="max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5284940809231754"/>
          <c:y val="0.0"/>
          <c:w val="0.6097952518202844"/>
          <c:h val="0.931266846361186"/>
        </c:manualLayout>
      </c:layout>
      <c:barChart>
        <c:barDir val="bar"/>
        <c:grouping val="percentStacked"/>
        <c:ser>
          <c:idx val="0"/>
          <c:order val="0"/>
          <c:tx>
            <c:strRef>
              <c:f>'SFP-PT'!$H$17</c:f>
            </c:strRef>
          </c:tx>
          <c:spPr>
            <a:solidFill>
              <a:srgbClr val="0090F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'SFP-PT'!$G$18:$G$25</c:f>
            </c:strRef>
          </c:cat>
          <c:val>
            <c:numRef>
              <c:f>'SFP-PT'!$H$18:$H$25</c:f>
              <c:numCache/>
            </c:numRef>
          </c:val>
        </c:ser>
        <c:ser>
          <c:idx val="1"/>
          <c:order val="1"/>
          <c:tx>
            <c:strRef>
              <c:f>'SFP-PT'!$I$17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'SFP-PT'!$G$18:$G$25</c:f>
            </c:strRef>
          </c:cat>
          <c:val>
            <c:numRef>
              <c:f>'SFP-PT'!$I$18:$I$25</c:f>
              <c:numCache/>
            </c:numRef>
          </c:val>
        </c:ser>
        <c:overlap val="100"/>
        <c:axId val="1050368070"/>
        <c:axId val="873865829"/>
      </c:barChart>
      <c:catAx>
        <c:axId val="10503680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3865829"/>
      </c:catAx>
      <c:valAx>
        <c:axId val="8738658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0368070"/>
        <c:crosses val="max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'SFP-PT'!$A$15</c:f>
            </c:strRef>
          </c:tx>
          <c:dPt>
            <c:idx val="0"/>
            <c:spPr>
              <a:solidFill>
                <a:srgbClr val="0B5394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'SFP-PT'!$B$14:$C$14</c:f>
            </c:strRef>
          </c:cat>
          <c:val>
            <c:numRef>
              <c:f>'SFP-PT'!$B$15:$C$15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5327656446091656"/>
          <c:y val="0.011061946902654867"/>
          <c:w val="0.6110173928629117"/>
          <c:h val="0.8539823008849557"/>
        </c:manualLayout>
      </c:layout>
      <c:barChart>
        <c:barDir val="bar"/>
        <c:grouping val="percentStacked"/>
        <c:ser>
          <c:idx val="0"/>
          <c:order val="0"/>
          <c:tx>
            <c:strRef>
              <c:f>'SFP-PT'!$H$17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'SFP-PT'!$G$18:$G$25</c:f>
            </c:strRef>
          </c:cat>
          <c:val>
            <c:numRef>
              <c:f>'SFP-PT'!$H$18:$H$25</c:f>
              <c:numCache/>
            </c:numRef>
          </c:val>
        </c:ser>
        <c:ser>
          <c:idx val="1"/>
          <c:order val="1"/>
          <c:tx>
            <c:strRef>
              <c:f>'SFP-PT'!$I$17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'SFP-PT'!$G$18:$G$25</c:f>
            </c:strRef>
          </c:cat>
          <c:val>
            <c:numRef>
              <c:f>'SFP-PT'!$I$18:$I$25</c:f>
              <c:numCache/>
            </c:numRef>
          </c:val>
        </c:ser>
        <c:overlap val="100"/>
        <c:axId val="1008458770"/>
        <c:axId val="1520348275"/>
      </c:barChart>
      <c:catAx>
        <c:axId val="10084587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0348275"/>
      </c:catAx>
      <c:valAx>
        <c:axId val="15203482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08458770"/>
        <c:crosses val="max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'SFP-PT'!$G$15</c:f>
            </c:strRef>
          </c:tx>
          <c:dPt>
            <c:idx val="0"/>
            <c:spPr>
              <a:solidFill>
                <a:srgbClr val="0090FC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'SFP-PT'!$H$14:$I$14</c:f>
            </c:strRef>
          </c:cat>
          <c:val>
            <c:numRef>
              <c:f>'SFP-PT'!$H$15:$I$15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5395256916996045"/>
          <c:y val="0.0"/>
          <c:w val="0.6126482213438735"/>
          <c:h val="0.931266846361186"/>
        </c:manualLayout>
      </c:layout>
      <c:barChart>
        <c:barDir val="bar"/>
        <c:grouping val="percentStacked"/>
        <c:ser>
          <c:idx val="0"/>
          <c:order val="0"/>
          <c:tx>
            <c:strRef>
              <c:f>'MP-PT'!$N$21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'MP-PT'!$M$22:$M$29</c:f>
            </c:strRef>
          </c:cat>
          <c:val>
            <c:numRef>
              <c:f>'MP-PT'!$N$22:$N$29</c:f>
              <c:numCache/>
            </c:numRef>
          </c:val>
        </c:ser>
        <c:ser>
          <c:idx val="1"/>
          <c:order val="1"/>
          <c:tx>
            <c:strRef>
              <c:f>'MP-PT'!$O$21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'MP-PT'!$M$22:$M$29</c:f>
            </c:strRef>
          </c:cat>
          <c:val>
            <c:numRef>
              <c:f>'MP-PT'!$O$22:$O$29</c:f>
              <c:numCache/>
            </c:numRef>
          </c:val>
        </c:ser>
        <c:overlap val="100"/>
        <c:axId val="156413508"/>
        <c:axId val="2099080607"/>
      </c:barChart>
      <c:catAx>
        <c:axId val="1564135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9080607"/>
      </c:catAx>
      <c:valAx>
        <c:axId val="2099080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413508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495507060333761"/>
          <c:y val="0.02520360167086696"/>
          <c:w val="0.7342747111681643"/>
          <c:h val="0.7229848041262344"/>
        </c:manualLayout>
      </c:layout>
      <c:barChart>
        <c:barDir val="bar"/>
        <c:grouping val="percentStacked"/>
        <c:ser>
          <c:idx val="0"/>
          <c:order val="0"/>
          <c:tx>
            <c:strRef>
              <c:f>'MP-PT'!$G$2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'MP-PT'!$F$3:$F$4</c:f>
            </c:strRef>
          </c:cat>
          <c:val>
            <c:numRef>
              <c:f>'MP-PT'!$G$3:$G$4</c:f>
              <c:numCache/>
            </c:numRef>
          </c:val>
        </c:ser>
        <c:ser>
          <c:idx val="1"/>
          <c:order val="1"/>
          <c:tx>
            <c:strRef>
              <c:f>'MP-PT'!$H$2</c:f>
            </c:strRef>
          </c:tx>
          <c:cat>
            <c:strRef>
              <c:f>'MP-PT'!$F$3:$F$4</c:f>
            </c:strRef>
          </c:cat>
          <c:val>
            <c:numRef>
              <c:f>'MP-PT'!$H$3:$H$4</c:f>
              <c:numCache/>
            </c:numRef>
          </c:val>
        </c:ser>
        <c:overlap val="100"/>
        <c:axId val="1551478171"/>
        <c:axId val="1480523221"/>
      </c:barChart>
      <c:catAx>
        <c:axId val="15514781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80523221"/>
      </c:catAx>
      <c:valAx>
        <c:axId val="14805232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1478171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'MP-PT'!$A$4</c:f>
            </c:strRef>
          </c:tx>
          <c:dPt>
            <c:idx val="0"/>
            <c:spPr>
              <a:solidFill>
                <a:srgbClr val="8BD8BD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'MP-PT'!$B$3:$C$3</c:f>
            </c:strRef>
          </c:cat>
          <c:val>
            <c:numRef>
              <c:f>'MP-PT'!$B$4:$C$4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b"/>
      <c:overlay val="0"/>
      <c:txPr>
        <a:bodyPr/>
        <a:lstStyle/>
        <a:p>
          <a:pPr lvl="0">
            <a:defRPr b="1" sz="20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'MP-PT'!$M$18</c:f>
            </c:strRef>
          </c:tx>
          <c:dPt>
            <c:idx val="0"/>
            <c:spPr>
              <a:solidFill>
                <a:srgbClr val="0090FC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'MP-PT'!$N$9:$O$9</c:f>
            </c:strRef>
          </c:cat>
          <c:val>
            <c:numRef>
              <c:f>'MP-PT'!$N$18:$O$18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b"/>
      <c:overlay val="0"/>
      <c:txPr>
        <a:bodyPr/>
        <a:lstStyle/>
        <a:p>
          <a:pPr lvl="0">
            <a:defRPr b="1" sz="20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5395256916996045"/>
          <c:y val="0.0"/>
          <c:w val="0.6126482213438735"/>
          <c:h val="0.931266846361186"/>
        </c:manualLayout>
      </c:layout>
      <c:barChart>
        <c:barDir val="bar"/>
        <c:grouping val="percentStacked"/>
        <c:ser>
          <c:idx val="0"/>
          <c:order val="0"/>
          <c:tx>
            <c:strRef>
              <c:f>'MP-PT'!$N$9</c:f>
            </c:strRef>
          </c:tx>
          <c:spPr>
            <a:solidFill>
              <a:srgbClr val="0090F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'MP-PT'!$M$10:$M$17</c:f>
            </c:strRef>
          </c:cat>
          <c:val>
            <c:numRef>
              <c:f>'MP-PT'!$N$10:$N$17</c:f>
              <c:numCache/>
            </c:numRef>
          </c:val>
        </c:ser>
        <c:ser>
          <c:idx val="1"/>
          <c:order val="1"/>
          <c:tx>
            <c:strRef>
              <c:f>'MP-PT'!$O$9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'MP-PT'!$M$10:$M$17</c:f>
            </c:strRef>
          </c:cat>
          <c:val>
            <c:numRef>
              <c:f>'MP-PT'!$O$10:$O$17</c:f>
              <c:numCache/>
            </c:numRef>
          </c:val>
        </c:ser>
        <c:overlap val="100"/>
        <c:axId val="808437986"/>
        <c:axId val="1679744820"/>
      </c:barChart>
      <c:catAx>
        <c:axId val="8084379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9744820"/>
      </c:catAx>
      <c:valAx>
        <c:axId val="16797448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8437986"/>
        <c:crosses val="max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'Mobile-PT'!$A$14</c:f>
            </c:strRef>
          </c:tx>
          <c:dPt>
            <c:idx val="0"/>
            <c:spPr>
              <a:solidFill>
                <a:srgbClr val="8BD8BD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'Mobile-PT'!$B$13:$C$13</c:f>
            </c:strRef>
          </c:cat>
          <c:val>
            <c:numRef>
              <c:f>'Mobile-PT'!$B$14:$C$14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5395256916996045"/>
          <c:y val="0.0"/>
          <c:w val="0.6126482213438735"/>
          <c:h val="0.931266846361186"/>
        </c:manualLayout>
      </c:layout>
      <c:barChart>
        <c:barDir val="bar"/>
        <c:grouping val="percentStacked"/>
        <c:ser>
          <c:idx val="0"/>
          <c:order val="0"/>
          <c:tx>
            <c:strRef>
              <c:f>'Mobile-PT'!$H$16</c:f>
            </c:strRef>
          </c:tx>
          <c:spPr>
            <a:solidFill>
              <a:srgbClr val="8BD8B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'Mobile-PT'!$G$17:$G$22</c:f>
            </c:strRef>
          </c:cat>
          <c:val>
            <c:numRef>
              <c:f>'Mobile-PT'!$H$17:$H$22</c:f>
              <c:numCache/>
            </c:numRef>
          </c:val>
        </c:ser>
        <c:ser>
          <c:idx val="1"/>
          <c:order val="1"/>
          <c:tx>
            <c:strRef>
              <c:f>'Mobile-PT'!$I$16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'Mobile-PT'!$G$17:$G$22</c:f>
            </c:strRef>
          </c:cat>
          <c:val>
            <c:numRef>
              <c:f>'Mobile-PT'!$I$17:$I$22</c:f>
              <c:numCache/>
            </c:numRef>
          </c:val>
        </c:ser>
        <c:overlap val="100"/>
        <c:axId val="1781310392"/>
        <c:axId val="1678418658"/>
      </c:barChart>
      <c:catAx>
        <c:axId val="17813103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8418658"/>
      </c:catAx>
      <c:valAx>
        <c:axId val="16784186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81310392"/>
        <c:crosses val="max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'Mobile-PT'!$G$14</c:f>
            </c:strRef>
          </c:tx>
          <c:dPt>
            <c:idx val="0"/>
            <c:spPr>
              <a:solidFill>
                <a:srgbClr val="0090FC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'Mobile-PT'!$H$13:$I$13</c:f>
            </c:strRef>
          </c:cat>
          <c:val>
            <c:numRef>
              <c:f>'Mobile-PT'!$H$14:$I$14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32</xdr:row>
      <xdr:rowOff>142875</xdr:rowOff>
    </xdr:from>
    <xdr:ext cx="35433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180975</xdr:colOff>
      <xdr:row>32</xdr:row>
      <xdr:rowOff>133350</xdr:rowOff>
    </xdr:from>
    <xdr:ext cx="53530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619125</xdr:colOff>
      <xdr:row>33</xdr:row>
      <xdr:rowOff>95250</xdr:rowOff>
    </xdr:from>
    <xdr:ext cx="5210175" cy="18383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819150</xdr:colOff>
      <xdr:row>50</xdr:row>
      <xdr:rowOff>161925</xdr:rowOff>
    </xdr:from>
    <xdr:ext cx="3152775" cy="3143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190500</xdr:colOff>
      <xdr:row>50</xdr:row>
      <xdr:rowOff>171450</xdr:rowOff>
    </xdr:from>
    <xdr:ext cx="3152775" cy="31432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200025</xdr:colOff>
      <xdr:row>47</xdr:row>
      <xdr:rowOff>114300</xdr:rowOff>
    </xdr:from>
    <xdr:ext cx="5686425" cy="37528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571500</xdr:colOff>
      <xdr:row>9</xdr:row>
      <xdr:rowOff>161925</xdr:rowOff>
    </xdr:from>
    <xdr:ext cx="35433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66675</xdr:colOff>
      <xdr:row>17</xdr:row>
      <xdr:rowOff>85725</xdr:rowOff>
    </xdr:from>
    <xdr:ext cx="6048375" cy="39909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723900</xdr:colOff>
      <xdr:row>23</xdr:row>
      <xdr:rowOff>190500</xdr:rowOff>
    </xdr:from>
    <xdr:ext cx="35433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0</xdr:colOff>
      <xdr:row>24</xdr:row>
      <xdr:rowOff>190500</xdr:rowOff>
    </xdr:from>
    <xdr:ext cx="535305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771525</xdr:colOff>
      <xdr:row>27</xdr:row>
      <xdr:rowOff>95250</xdr:rowOff>
    </xdr:from>
    <xdr:ext cx="535305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38100</xdr:colOff>
      <xdr:row>0</xdr:row>
      <xdr:rowOff>123825</xdr:rowOff>
    </xdr:from>
    <xdr:ext cx="35433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171450</xdr:colOff>
      <xdr:row>1</xdr:row>
      <xdr:rowOff>171450</xdr:rowOff>
    </xdr:from>
    <xdr:ext cx="7762875" cy="31242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523875</xdr:colOff>
      <xdr:row>27</xdr:row>
      <xdr:rowOff>95250</xdr:rowOff>
    </xdr:from>
    <xdr:ext cx="35433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H188" sheet="MP"/>
  </cacheSource>
  <cacheFields>
    <cacheField name="s/n" numFmtId="0">
      <sharedItems containsSemiMixedTypes="0" containsString="0" containsNumber="1" containsInteger="1"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6.0"/>
        <n v="487.0"/>
        <n v="488.0"/>
        <n v="489.0"/>
        <n v="490.0"/>
        <n v="491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8.0"/>
        <n v="509.0"/>
        <n v="510.0"/>
        <n v="511.0"/>
        <n v="512.0"/>
        <n v="514.0"/>
        <n v="515.0"/>
        <n v="517.0"/>
        <n v="518.0"/>
        <n v="519.0"/>
        <n v="520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7.0"/>
        <n v="568.0"/>
        <n v="569.0"/>
        <n v="570.0"/>
        <n v="572.0"/>
        <n v="573.0"/>
        <n v="575.0"/>
        <n v="576.0"/>
        <n v="577.0"/>
        <n v="578.0"/>
        <n v="579.0"/>
      </sharedItems>
    </cacheField>
    <cacheField name="lga" numFmtId="0">
      <sharedItems>
        <s v="Nganzai"/>
      </sharedItems>
    </cacheField>
    <cacheField name="ward" numFmtId="0">
      <sharedItems>
        <s v="Badu"/>
        <s v="Damaram"/>
        <s v="Gadai"/>
        <s v="Gajiram"/>
        <s v="Jigalta"/>
        <s v="Kuda"/>
        <s v="Kurnawa"/>
        <s v="Sabsabuwa"/>
      </sharedItems>
    </cacheField>
    <cacheField name="settlement" numFmtId="0">
      <sharedItems>
        <s v="Adamti"/>
        <s v="Ajiri"/>
        <s v="Ari Fantari"/>
        <s v="Askeya"/>
        <s v="Badu Barmari"/>
        <s v="Badu Kauwa"/>
        <s v="Badu Lawanti"/>
        <s v="Badu Usmanti"/>
        <s v="Borchillari"/>
        <s v="Bukar Fantaye"/>
        <s v="Bulama Adam Bukar Fugu"/>
        <s v="Burari"/>
        <s v="Gajimiri"/>
        <s v="Kangadiri"/>
        <s v="Kashimti"/>
        <s v="Kayela"/>
        <s v="Kurari"/>
        <s v="Kwayamti"/>
        <s v="Kyari Kelluri"/>
        <s v="Kyari Kurna"/>
        <s v="Kyari Zainnari"/>
        <s v="Laanari"/>
        <s v="Malaimari"/>
        <s v="Malairi"/>
        <s v="Malana Gambori"/>
        <s v="Mallam Abduri"/>
        <s v="Mallam Abturi"/>
        <s v="Mammanti Alajiri"/>
        <s v="Modu Baliri"/>
        <s v="Ngumari"/>
        <s v="Saina Saleri"/>
        <s v="Suwunti"/>
        <s v="Yiduwa"/>
        <s v="Abba Ganari"/>
        <s v="Achuri"/>
        <s v="Ali Ganari"/>
        <s v="Ali Kaltiri"/>
        <s v="Baderi"/>
        <s v="Balumiri"/>
        <s v="Bukar Fandimi"/>
        <s v="Burari Kale"/>
        <s v="Darmanti"/>
        <s v="Gaskeri"/>
        <s v="Goni Aliri"/>
        <s v="Kairi"/>
        <s v="Maare"/>
        <s v="Malari"/>
        <s v="Munduri"/>
        <s v="Sheriffantari"/>
        <s v="Sherifti"/>
        <s v="Tarti"/>
        <s v="Umara Busamairi"/>
        <s v="Wudumari"/>
        <s v="Yeleye"/>
        <s v="Alhaji Usmanti"/>
        <s v="Bukar Kolori"/>
        <s v="Gudari"/>
        <s v="Jangari"/>
        <s v="Jololo"/>
        <s v="Keleno Bulama Alimami"/>
        <s v="Kolori"/>
        <s v="Kyari Bunduri"/>
        <s v="Kyari Ganari"/>
        <s v="Mallam Saleri"/>
        <s v="Ngubdori"/>
        <s v="Nguzo Abatcha Kullumiri"/>
        <s v="Nguzo Goniri"/>
        <s v="Nguzo Modu Ngubdori"/>
        <s v="Rawana"/>
        <s v="Tujjameri"/>
        <s v="Tulur"/>
        <s v="Yauri"/>
        <s v="Aramti"/>
        <s v="Bulturam"/>
        <s v="Lauwa"/>
        <s v="Lauwa Bulama Masawa"/>
        <s v="Lauwa M.Zainaye"/>
        <s v="Mallam Sulumti"/>
        <s v="Modu Kiliyari"/>
        <s v="Tujamiri"/>
        <s v="Zairam Bulama Sanda"/>
        <s v="Zairam Gana"/>
        <s v="Zairam Kura"/>
        <s v="Abatcha Kodouri"/>
        <s v="Abbakurari"/>
        <s v="Alhaji Umara Gajimiri"/>
        <s v="Bulama Kurari"/>
        <s v="Chari Lamisuri"/>
        <s v="Dalari"/>
        <s v="Fulatari"/>
        <s v="Guzumari"/>
        <s v="Kachallari"/>
        <s v="Mairamti"/>
        <s v="Mallam Awanari"/>
        <s v="Mattari"/>
        <s v="Umarari"/>
        <s v="Abatcha Kontori"/>
        <s v="Ali Buluri"/>
        <s v="Ali Jummari"/>
        <s v="Bukar Damburi"/>
        <s v="Damsure"/>
        <s v="Gammara"/>
        <s v="Garwari"/>
        <s v="Goni Awamiri"/>
        <s v="Goni Zaranami"/>
        <s v="Gusumari"/>
        <s v="Guwamari"/>
        <s v="Kangartilo"/>
        <s v="Karamari"/>
        <s v="Kartari"/>
        <s v="Kazaram"/>
        <s v="Kodori"/>
        <s v="Kusuluwa"/>
        <s v="Ladanti"/>
        <s v="Laima'A"/>
        <s v="Mageri"/>
        <s v="Majimiri"/>
        <s v="Mallam Bukar Suguri"/>
        <s v="Mallam Fannari"/>
        <s v="Mallam Zannari"/>
        <s v="Mallum Burari"/>
        <s v="Massa Bindiri"/>
        <s v="Massa Fandairi"/>
        <s v="Modu Alimi"/>
        <s v="Modu Anari"/>
        <s v="Modu Kwayamti"/>
        <s v="Modu Meremiri"/>
        <s v="Mour"/>
        <s v="Ruwak Alhaji Bukarti"/>
        <s v="Sherif Borti"/>
        <s v="Tumtummari"/>
        <s v="Umara Lamisuri"/>
        <s v="Yashinti"/>
        <s v="Bintu Madamti"/>
        <s v="Bukar Fantamiri"/>
        <s v="Bulama Abatchari"/>
        <s v="Burem Ayya"/>
        <s v="Fandani Aptallari"/>
        <s v="Fodumari"/>
        <s v="Garemiri"/>
        <s v="Gashiri"/>
        <s v="Goni Abatchari Kurnawa"/>
        <s v="Goni Kaleri"/>
        <s v="Goni Mallam Ganayatcham"/>
        <s v="Goni Moduri"/>
        <s v="Goni Moduri Kurnawa"/>
        <s v="Goni Wanzamari"/>
        <s v="Goniri Hassanti"/>
        <s v="Gottori"/>
        <s v="Gwariri"/>
        <s v="Hassanti"/>
        <s v="Kale Kujiri"/>
        <s v="Kaleri Kurnawa"/>
        <s v="Kodouri"/>
        <s v="Mallam Umara Kumbushea"/>
        <s v="Mallum Bukarti Kurna"/>
        <s v="Modu Bintumi"/>
        <s v="Modu Dombori"/>
        <s v="Modu Faltari"/>
        <s v="Sayinari"/>
        <s v="Sheruri"/>
        <s v="Umarabiriri"/>
        <s v="Fanda Laweri"/>
        <s v="Goni Usmanti"/>
        <s v="Kafaram"/>
        <s v="Kawuya"/>
        <s v="Mallam Bujiri"/>
        <s v="Mallam Karamti"/>
        <s v="Mallum Kyariri"/>
        <s v="Matta Zarari"/>
        <s v="Modu Aidami"/>
        <s v="Modu Kur Mbatcha"/>
        <s v="Modu Yanaye"/>
        <s v="Ngoiram"/>
        <s v="Sullum Kellu"/>
        <s v="Umara Ngumari"/>
        <s v="Umara Zarari"/>
        <s v="Ya Karuri"/>
        <s v="Ya Malairi"/>
        <s v="Yoberi"/>
        <s v="Yuram Damburi"/>
        <s v="Yuramti"/>
      </sharedItems>
    </cacheField>
    <cacheField name="settlement key" numFmtId="0">
      <sharedItems>
        <s v="NganzaiBaduAdamti"/>
        <s v="NganzaiBaduAjiri"/>
        <s v="NganzaiBaduAri Fantari"/>
        <s v="NganzaiBaduAskeya"/>
        <s v="NganzaiBaduBadu Barmari"/>
        <s v="NganzaiBaduBadu Kauwa"/>
        <s v="NganzaiBaduBadu Lawanti"/>
        <s v="NganzaiBaduBadu Usmanti"/>
        <s v="NganzaiBaduBorchillari"/>
        <s v="NganzaiBaduBukar Fantaye"/>
        <s v="NganzaiBaduBulama Adam Bukar Fugu"/>
        <s v="NganzaiBaduBurari"/>
        <s v="NganzaiBaduGajimiri"/>
        <s v="NganzaiBaduKangadiri"/>
        <s v="NganzaiBaduKashimti"/>
        <s v="NganzaiBaduKayela"/>
        <s v="NganzaiBaduKurari"/>
        <s v="NganzaiBaduKwayamti"/>
        <s v="NganzaiBaduKyari Kelluri"/>
        <s v="NganzaiBaduKyari Kurna"/>
        <s v="NganzaiBaduKyari Zainnari"/>
        <s v="NganzaiBaduLaanari"/>
        <s v="NganzaiBaduMalaimari"/>
        <s v="NganzaiBaduMalairi"/>
        <s v="NganzaiBaduMalana Gambori"/>
        <s v="NganzaiBaduMallam Abduri"/>
        <s v="NganzaiBaduMallam Abturi"/>
        <s v="NganzaiBaduMammanti Alajiri"/>
        <s v="NganzaiBaduModu Baliri"/>
        <s v="NganzaiBaduNgumari"/>
        <s v="NganzaiBaduSaina Saleri"/>
        <s v="NganzaiBaduSuwunti"/>
        <s v="NganzaiBaduYiduwa"/>
        <s v="NganzaiDamaramAbba Ganari"/>
        <s v="NganzaiDamaramAchuri"/>
        <s v="NganzaiDamaramAli Ganari"/>
        <s v="NganzaiDamaramAli Kaltiri"/>
        <s v="NganzaiDamaramBaderi"/>
        <s v="NganzaiDamaramBalumiri"/>
        <s v="NganzaiDamaramBukar Fandimi"/>
        <s v="NganzaiDamaramBurari Kale"/>
        <s v="NganzaiDamaramDarmanti"/>
        <s v="NganzaiDamaramGaskeri"/>
        <s v="NganzaiDamaramGoni Aliri"/>
        <s v="NganzaiDamaramKairi"/>
        <s v="NganzaiDamaramMaare"/>
        <s v="NganzaiDamaramMalari"/>
        <s v="NganzaiDamaramMunduri"/>
        <s v="NganzaiDamaramSheriffantari"/>
        <s v="NganzaiDamaramSherifti"/>
        <s v="NganzaiDamaramTarti"/>
        <s v="NganzaiDamaramUmara Busamairi"/>
        <s v="NganzaiDamaramWudumari"/>
        <s v="NganzaiDamaramYeleye"/>
        <s v="NganzaiGadaiAlhaji Usmanti"/>
        <s v="NganzaiGadaiBukar Kolori"/>
        <s v="NganzaiGadaiGudari"/>
        <s v="NganzaiGadaiJangari"/>
        <s v="NganzaiGadaiJololo"/>
        <s v="NganzaiGadaiKeleno Bulama Alimami"/>
        <s v="NganzaiGadaiKolori"/>
        <s v="NganzaiGadaiKyari Bunduri"/>
        <s v="NganzaiGadaiKyari Ganari"/>
        <s v="NganzaiGadaiMallam Saleri"/>
        <s v="NganzaiGadaiNgubdori"/>
        <s v="NganzaiGadaiNgumari"/>
        <s v="NganzaiGadaiNguzo Abatcha Kullumiri"/>
        <s v="NganzaiGadaiNguzo Goniri"/>
        <s v="NganzaiGadaiNguzo Modu Ngubdori"/>
        <s v="NganzaiGadaiRawana"/>
        <s v="NganzaiGadaiTujjameri"/>
        <s v="NganzaiGadaiTulur"/>
        <s v="NganzaiGadaiYauri"/>
        <s v="NganzaiGajiramAramti"/>
        <s v="NganzaiGajiramBulturam"/>
        <s v="NganzaiGajiramLauwa"/>
        <s v="NganzaiGajiramLauwa Bulama Masawa"/>
        <s v="NganzaiGajiramLauwa M.Zainaye"/>
        <s v="NganzaiGajiramMallam Sulumti"/>
        <s v="NganzaiGajiramModu Kiliyari"/>
        <s v="NganzaiGajiramTujamiri"/>
        <s v="NganzaiGajiramZairam Bulama Sanda"/>
        <s v="NganzaiGajiramZairam Gana"/>
        <s v="NganzaiGajiramZairam Kura"/>
        <s v="NganzaiJigaltaAbatcha Kodouri"/>
        <s v="NganzaiJigaltaAbbakurari"/>
        <s v="NganzaiJigaltaAlhaji Umara Gajimiri"/>
        <s v="NganzaiJigaltaBulama Kurari"/>
        <s v="NganzaiJigaltaChari Lamisuri"/>
        <s v="NganzaiJigaltaDalari"/>
        <s v="NganzaiJigaltaFulatari"/>
        <s v="NganzaiJigaltaGuzumari"/>
        <s v="NganzaiJigaltaKachallari"/>
        <s v="NganzaiJigaltaMairamti"/>
        <s v="NganzaiJigaltaMallam Awanari"/>
        <s v="NganzaiJigaltaMattari"/>
        <s v="NganzaiJigaltaUmarari"/>
        <s v="NganzaiKudaAbatcha Kontori"/>
        <s v="NganzaiKudaAli Buluri"/>
        <s v="NganzaiKudaAli Jummari"/>
        <s v="NganzaiKudaBalumiri"/>
        <s v="NganzaiKudaBukar Damburi"/>
        <s v="NganzaiKudaBurari"/>
        <s v="NganzaiKudaDamsure"/>
        <s v="NganzaiKudaGammara"/>
        <s v="NganzaiKudaGarwari"/>
        <s v="NganzaiKudaGoni Awamiri"/>
        <s v="NganzaiKudaGoni Zaranami"/>
        <s v="NganzaiKudaGusumari"/>
        <s v="NganzaiKudaGuwamari"/>
        <s v="NganzaiKudaKangartilo"/>
        <s v="NganzaiKudaKaramari"/>
        <s v="NganzaiKudaKartari"/>
        <s v="NganzaiKudaKazaram"/>
        <s v="NganzaiKudaKodori"/>
        <s v="NganzaiKudaKusuluwa"/>
        <s v="NganzaiKudaLadanti"/>
        <s v="NganzaiKudaLaima'A"/>
        <s v="NganzaiKudaMageri"/>
        <s v="NganzaiKudaMajimiri"/>
        <s v="NganzaiKudaMallam Bukar Suguri"/>
        <s v="NganzaiKudaMallam Fannari"/>
        <s v="NganzaiKudaMallam Zannari"/>
        <s v="NganzaiKudaMallum Burari"/>
        <s v="NganzaiKudaMassa Bindiri"/>
        <s v="NganzaiKudaMassa Fandairi"/>
        <s v="NganzaiKudaModu Alimi"/>
        <s v="NganzaiKudaModu Anari"/>
        <s v="NganzaiKudaModu Kwayamti"/>
        <s v="NganzaiKudaModu Meremiri"/>
        <s v="NganzaiKudaMour"/>
        <s v="NganzaiKudaRawana"/>
        <s v="NganzaiKudaRuwak Alhaji Bukarti"/>
        <s v="NganzaiKudaSherif Borti"/>
        <s v="NganzaiKudaTumtummari"/>
        <s v="NganzaiKudaUmara Lamisuri"/>
        <s v="NganzaiKudaYashinti"/>
        <s v="NganzaiKurnawaBintu Madamti"/>
        <s v="NganzaiKurnawaBukar Fantamiri"/>
        <s v="NganzaiKurnawaBulama Abatchari"/>
        <s v="NganzaiKurnawaBurem Ayya"/>
        <s v="NganzaiKurnawaFandani Aptallari"/>
        <s v="NganzaiKurnawaFodumari"/>
        <s v="NganzaiKurnawaGaremiri"/>
        <s v="NganzaiKurnawaGashiri"/>
        <s v="NganzaiKurnawaGoni Abatchari Kurnawa"/>
        <s v="NganzaiKurnawaGoni Kaleri"/>
        <s v="NganzaiKurnawaGoni Mallam Ganayatcham"/>
        <s v="NganzaiKurnawaGoni Moduri"/>
        <s v="NganzaiKurnawaGoni Moduri Kurnawa"/>
        <s v="NganzaiKurnawaGoni Wanzamari"/>
        <s v="NganzaiKurnawaGoniri Hassanti"/>
        <s v="NganzaiKurnawaGottori"/>
        <s v="NganzaiKurnawaGwariri"/>
        <s v="NganzaiKurnawaHassanti"/>
        <s v="NganzaiKurnawaKale Kujiri"/>
        <s v="NganzaiKurnawaKaleri Kurnawa"/>
        <s v="NganzaiKurnawaKodouri"/>
        <s v="NganzaiKurnawaKurari"/>
        <s v="NganzaiKurnawaMallam Umara Kumbushea"/>
        <s v="NganzaiKurnawaMallum Bukarti Kurna"/>
        <s v="NganzaiKurnawaModu Bintumi"/>
        <s v="NganzaiKurnawaModu Dombori"/>
        <s v="NganzaiKurnawaModu Faltari"/>
        <s v="NganzaiKurnawaSayinari"/>
        <s v="NganzaiKurnawaSheruri"/>
        <s v="NganzaiKurnawaUmarabiriri"/>
        <s v="NganzaiSabsabuwaFanda Laweri"/>
        <s v="NganzaiSabsabuwaGoni Usmanti"/>
        <s v="NganzaiSabsabuwaKafaram"/>
        <s v="NganzaiSabsabuwaKawuya"/>
        <s v="NganzaiSabsabuwaMallam Bujiri"/>
        <s v="NganzaiSabsabuwaMallam Karamti"/>
        <s v="NganzaiSabsabuwaMallum Kyariri"/>
        <s v="NganzaiSabsabuwaMatta Zarari"/>
        <s v="NganzaiSabsabuwaModu Aidami"/>
        <s v="NganzaiSabsabuwaModu Kur Mbatcha"/>
        <s v="NganzaiSabsabuwaModu Yanaye"/>
        <s v="NganzaiSabsabuwaNgoiram"/>
        <s v="NganzaiSabsabuwaSullum Kellu"/>
        <s v="NganzaiSabsabuwaUmara Ngumari"/>
        <s v="NganzaiSabsabuwaUmara Zarari"/>
        <s v="NganzaiSabsabuwaYa Karuri"/>
        <s v="NganzaiSabsabuwaYa Malairi"/>
        <s v="NganzaiSabsabuwaYoberi"/>
        <s v="NganzaiSabsabuwaYuram Damburi"/>
        <s v="NganzaiSabsabuwaYuramti"/>
      </sharedItems>
    </cacheField>
    <cacheField name="dup" numFmtId="0">
      <sharedItems containsSemiMixedTypes="0" containsString="0" containsNumber="1" containsInteger="1">
        <n v="1.0"/>
      </sharedItems>
    </cacheField>
    <cacheField name="unique id" numFmtId="0">
      <sharedItems>
        <s v="78907f59-8208-4cab-869e-ac028cfff05f"/>
        <s v="49af35c7-7bd5-45c9-ab9f-1156f2127f5f"/>
        <s v="23b2cd5a-c767-4082-963e-7e98c81592b2"/>
        <s v="22a096b4-aad3-461d-93bc-f8b59c856cc5"/>
        <s v="acd0e469-1f48-4e71-b81a-e6c6f5e58f69"/>
        <s v="310abf2e-c562-4f82-bedd-1ca65113c8a2"/>
        <s v="ab88d4ba-315a-4fd1-8f4d-e27b4567e4d6"/>
        <s v="51cd3840-142d-42fc-9d04-e673a7fc9e9f"/>
        <s v="fadb2a94-f417-4571-8069-cf736172b104"/>
        <s v="c19272a0-1cb7-4ff2-bf44-480818e46441"/>
        <s v="6d16e970-44ed-4ecf-82f3-ba3502bde196"/>
        <s v="efdf1c55-46cb-4dbe-8edc-4ddf5d356181"/>
        <s v="2e51e3fe-fac8-4bc9-9032-8c00bd606224"/>
        <s v="ca0c7aa9-2f9c-40b6-9533-19db20251f18"/>
        <s v="1b48253d-efb1-464c-9542-fd116cf54d53"/>
        <s v="de5fc1be-b83d-41ad-828f-15e5f0a19a2d"/>
        <s v="5ca880d9-c1ce-4920-8f40-c3f4ab0b101d"/>
        <s v="90331406-5ab2-4a6d-9630-18622df22e2f"/>
        <s v="84dd3a4f-1bc6-487f-ae32-553b02ef67bc"/>
        <s v="4d840c0f-d005-4de5-bb0a-1779833db8df"/>
        <s v="0af6f9c6-056c-4bda-bc59-1f9acca33695"/>
        <s v="c399ba84-01d1-4e78-9c2a-90d101f9ec70"/>
        <s v="a432d210-44d0-4d6c-8e9a-e210bbb9e8a6"/>
        <s v="9737a863-5bad-4d2e-b7ab-3e54578d680c"/>
        <s v="ba0650fd-f516-4f5c-92e4-21fd068aaa3a"/>
        <s v="68fffbd7-d1f6-4fe2-9689-4bddb2c5acea"/>
        <s v="e74b9fee-d7e7-43cf-b7bb-da1cc52d2139"/>
        <s v="462d4e34-6b0d-4934-959c-e84ccd247fb2"/>
        <s v="651b63fd-4571-4b5d-bfa5-c04ce135debe"/>
        <s v="9892db01-20b1-4abf-bf07-33dabb8e1984"/>
        <s v="a9e6fc3c-858f-4e47-b8c0-fa8a55c96c42"/>
        <s v="94579a5f-5c02-47b2-b779-45d400464d31"/>
        <s v="854b7830-86a5-43c4-b46f-c3ff2fccb9ef"/>
        <s v="c0e09ff1-8439-40ab-8154-9a132d81482e"/>
        <s v="26c1b7ce-55f6-4cb2-9191-e185d4137312"/>
        <s v="2ffc1972-2cce-445f-88b6-ea56e760227d"/>
        <e v="#N/A"/>
        <s v="783d486c-735a-4f0b-a595-e90071ee4f24"/>
        <s v="d90319d8-6449-4be7-99a5-efe2ec3a9065"/>
        <s v="59cb9dbd-6818-4edc-9e21-79d6e91b79f3"/>
        <s v="60a49fa1-a025-4f3b-a835-d98162c161cf"/>
        <s v="6d583ac8-2bf4-4b6a-9c8d-36f91e77bf91"/>
        <s v="f7eef34a-a176-4cc5-a05d-21a71940202a"/>
        <s v="c2cd7d7f-6ae0-4215-be77-5ede29e68c76"/>
        <s v="8a2141bb-e7cb-4cad-b524-ab6190b60801"/>
        <s v="ab0b8bfb-518f-4808-8246-287192b46ce1"/>
        <s v="366aa698-e967-4e32-8349-a9d13bf477b7"/>
        <s v="9dab2fde-2191-41fa-9cf1-7bcc35faddf0"/>
        <s v="df0677bb-ba1b-4e52-82d9-409b4ca1ae95"/>
        <s v="65b2af36-8b8e-40ad-872c-6bb9b262e78f"/>
        <s v="949146b4-f84b-4177-a6a8-ef524edd46cd"/>
        <s v="dcec8baa-b43d-4f7a-aea0-37fd40b54378"/>
        <s v="cb624714-bdf7-485b-adfa-2e246cccbcd7"/>
        <s v="c4d0a4a2-931f-4e9a-af5f-d96b94abdfd4"/>
        <s v="b26ab0ae-35b1-47c5-8cc1-6a55d8b84d39"/>
        <s v="267a12c9-b872-409f-8cd8-777aff7173d3"/>
        <s v="182ec707-aaab-4db5-8e95-b2808828f864"/>
        <s v="eb3346fe-1809-4f51-ad2b-15235fe546c7"/>
        <s v="cbca479b-2f18-44e1-aad0-68c76d16922c"/>
        <s v="aa29c2ca-4e27-4960-a40d-3ebb2bd6f581"/>
        <s v="f49e8fbe-1956-450b-b56e-4f8b0d38fca9"/>
        <s v="1b7cfaa0-faf9-41ac-9ed1-a14c05089552"/>
        <s v="8023089e-1dff-4d53-b49b-2453ddfce6d8"/>
        <s v="cf43a3e7-3c4a-4f13-9866-c23384060d75"/>
        <s v="7a4b9b1d-622e-42f4-a005-d3bc2c2af753"/>
        <s v="0b1649b4-36d4-4eff-928a-eff91b18993b"/>
        <s v="9c877311-f1cc-422f-9282-16155ed6bbe6"/>
        <s v="596bce30-201c-4c71-bced-4183d7dbcb76"/>
        <s v="263ca767-dd44-4443-8304-ca8f22f09664"/>
        <s v="f56f0350-1f5b-4459-83be-403f53f4fd2d"/>
        <s v="1c4bab49-cd47-4053-802c-2d2c63762dc6"/>
        <s v="bcc978a4-1689-4ce6-b7b9-684eef49bdf0"/>
        <s v="6860f5f2-990a-412b-9423-b151b4856562"/>
        <s v="678971fc-57a5-46a4-9739-713a64eb467b"/>
        <s v="307d7cfc-93a3-4624-9f19-2b20ef4aadf7"/>
        <s v="2bda67d6-f936-4cb8-973c-33ca01768487"/>
        <s v="cf4dde5a-5685-4bc9-8995-8b454e3c82ab"/>
        <s v="2280f562-6bd0-4fe4-9e81-ba95be20532f"/>
        <s v="3f0af61a-17f8-4143-a7fe-891e2dc2e84c"/>
        <s v="4055f958-7c96-4b9c-9ee3-5afd96c9992b"/>
        <s v="1f5d15ae-ccc9-4d50-bf88-738db472e155"/>
        <s v="799e5838-2631-47c9-b2f9-dd7e29222391"/>
        <s v="b8d502e2-dbcb-4a3a-9f18-73e7b026b126"/>
        <s v="c6b76dda-c5ba-4b99-920a-59e58b041384"/>
        <s v="6a0c83d7-d4a0-430b-a77c-9b6004dfd316"/>
        <s v="b36468b4-6c7a-4163-b8c1-53406f8f5cfb"/>
        <s v="370d07b1-8e45-456f-bd35-634f5212099c"/>
        <s v="4201facc-5eef-4ae6-9e8e-374416b435dd"/>
        <s v="effeed98-0a79-4ffd-8c64-1689b9ef3658"/>
        <s v="de208996-1d90-428b-b730-a2da33f896d8"/>
        <s v="305462cc-f8e3-4400-a8ed-4aa6aea3765f"/>
        <s v="899c7793-e386-4d4f-9c57-4b9e3e4ef882"/>
        <s v="badcffda-ab29-4b3a-a1db-139a066d868d"/>
        <s v="ded6dd41-c58b-4973-b28b-2a723f8a142b"/>
        <s v="856d74dc-6915-4287-8ff9-3c6e85c7c27d"/>
        <s v="699ca9f3-49a4-4a8e-855e-2e0b747e00e0"/>
        <s v="4c1e9fe7-21a8-4075-875f-e04f63738eaf"/>
        <s v="9c3d4223-0176-48ff-b08c-1840f9286e2b"/>
        <s v="95b6aa15-7504-4290-8237-8e62aad83776"/>
        <s v="dbc49d19-fb07-4cbd-9d92-3e3087f4c6fb"/>
        <s v="09d6673c-69ef-4e01-9588-231f62672087"/>
        <s v="7432db05-cb8a-4e56-b7bc-76928613915b"/>
        <s v="6bf128c2-63f6-4dd1-b9ed-be4bc9e3302e"/>
        <s v="e59deb72-5867-4101-bb51-164b9ae6fd90"/>
        <s v="5d3a4a77-ebc2-4b14-b1d2-9947f89ad82a"/>
        <s v="d4b08f4c-5ffd-4a37-a3f4-1a0c41e7241d"/>
        <s v="fac08065-9cca-444c-873b-dcb4bdf43eb5"/>
        <s v="2bd6a891-813b-440a-9fe4-f99b5c8c118b"/>
        <s v="586981b8-b9d1-4195-99c6-11a990bab186"/>
        <s v="44afc85a-dc24-491b-a331-a92364f51b3f"/>
        <s v="ecfa7ee2-bf82-40e1-b576-2bff61346965"/>
        <s v="6a829ac5-97e5-4c7a-8f7d-65fb188b5a02"/>
        <s v="223bb301-71c9-46b3-a7df-7694a99d25c8"/>
        <s v="abb4e265-4ef7-4aef-8ce4-395cb31cfb47"/>
        <s v="c3e48e39-d0e9-4064-986c-4fc29806ee22"/>
        <s v="f666abd0-1cbd-480c-956f-d0ac1b9cd4e2"/>
        <s v="cea94915-a7f1-4ada-aa85-36e165fa94dd"/>
        <s v="566b22e1-e6ae-4866-8805-50e827781186"/>
        <s v="fc3e8e44-3779-4757-8775-5d08fe71660e"/>
        <s v="8239fe99-54e5-4d31-bbe4-172f8ff778ef"/>
        <s v="4d70a885-fa24-4ce3-8262-8c56c799cee4"/>
        <s v="171a72e8-29b3-46f1-a429-c10aac430519"/>
        <s v="9bc3038c-e102-4ba6-a104-a1d48b292405"/>
        <s v="8097a146-f043-4710-b765-8efe46d167ac"/>
        <s v="86ecaeec-8cce-430a-b5b4-1eb242bc514a"/>
        <s v="c7552018-c891-4b56-b7b1-4e71e10f3a64"/>
        <s v="151594d2-35f3-405c-a521-a851ca5c0023"/>
        <s v="ab7cf399-7317-43fd-bbc8-c65cfa85f559"/>
        <s v="93f347d5-106d-404e-85c1-980bec94460c"/>
        <s v="226175eb-f58b-494d-a293-1c0b4b10c603"/>
        <s v="66db988a-2986-4664-89a5-b9516dd39429"/>
        <s v="c6b4be3f-bf19-4200-8d56-274da22f411f"/>
        <s v="cdb74520-d6fb-4893-9783-f64f6f35bace"/>
        <s v="0c779738-9b7f-4f9c-88ba-96d745776222"/>
        <s v="7a94d050-e473-425a-a50f-c210d69d8ab2"/>
        <s v="f2ef68cb-21bb-4935-a459-46a45dd83edf"/>
        <s v="ea6bdb82-38e7-4e11-bb6e-c0ac933d9ccb"/>
        <s v="5b97ec48-193d-4289-ac9b-93c3dd8bcfd5"/>
        <s v="12cb2595-cf8e-4705-a148-155d2981b56b"/>
        <s v="ee1bc263-d4a6-45fb-a0bb-46664b84cc67"/>
        <s v="7a2b1fd1-e3b9-4c16-90c2-b1520df74451"/>
        <s v="d9e4d3db-b0cd-4eb8-a218-f6fd08227a64"/>
        <s v="c515a894-853d-4c75-b73e-267cdf2bba3a"/>
        <s v="4fa8ccbd-ca82-4ae1-9a23-1908137ab9c4"/>
        <s v="0cb7a9e3-3a35-4d25-bc6a-41aff8dfd6aa"/>
        <s v="e68c3517-82bb-4747-996c-6e125dfa0a3b"/>
        <s v="840ecd76-a41a-4a6b-9ccc-b8a2f5cde6d9"/>
        <s v="1e7be1d5-3a88-44e0-a8d9-0076cc43145c"/>
        <s v="2511187e-fb5c-48e3-8fbb-3bb74d541581"/>
        <s v="de09a657-1d85-4e69-bcd9-846aae49b7dd"/>
        <s v="67c58b3a-6b40-4f4f-b500-21fa507c0966"/>
        <s v="c84f60e8-d411-4391-a363-b796acec7d5f"/>
        <s v="80eba259-2c3e-4a65-bedb-fd67ee3d030c"/>
        <s v="1f11c12e-382e-4745-afcb-dc2a205cf2b5"/>
        <s v="b90fb23a-e453-4b82-8d70-a79b036e14e4"/>
        <s v="a50fce1b-f792-445d-bdaf-da8afc909a6a"/>
        <s v="a1259473-fdfd-43dc-ba81-6b3d8a22023b"/>
        <s v="f4875be3-e544-406d-b6a5-32283afc2f8d"/>
        <s v="abf411c2-8326-4a5d-a568-ede7c437f291"/>
        <s v="4d1bc1c5-62a6-4049-89e5-67c8facc5af7"/>
        <s v="aaba8b68-332a-4ec1-9d84-672d8713b458"/>
        <s v="3a5abaab-6331-4073-8070-36e6c2ceb7ee"/>
        <s v="0599132e-98ca-44c2-814c-40206dc8fecc"/>
        <s v="6732962e-f2c0-4d9b-9158-738296741049"/>
        <s v="e862668f-f339-435c-8c59-f8993a5bdcef"/>
        <s v="e1901a17-8481-4bbe-8a88-001187b93740"/>
        <s v="b61be3f0-779c-4360-bafe-6ab851df4cb9"/>
        <s v="4d378039-d9c8-466e-8936-f897dc177ed8"/>
        <s v="b7526fd5-7140-476c-9383-70fa6c956f88"/>
        <s v="e8615bcd-cca2-4a51-af3b-e36b2d244b3f"/>
        <s v="61c24914-4ec4-4864-901b-71083e0b5894"/>
        <s v="7bc3cdc6-9f0a-477d-85f9-a47c7720e969"/>
        <s v="e7467a7f-ca67-4a3a-935f-225d511283aa"/>
        <s v="eb353c61-56fe-4fe0-9b16-b2df897c45b9"/>
        <s v="ee6d31fc-a0d7-4c42-93a2-086cf40c9f58"/>
        <s v="07702a68-08f7-490c-b6c1-25a577f8135a"/>
        <s v="905f78d9-80af-4f76-b21c-4d10b4365071"/>
        <s v="a511f299-b632-49a8-ba0c-6471fe4815e2"/>
        <s v="47e5cdf5-1f65-4a77-8958-bb5f16269272"/>
        <s v="d736cb79-db99-464b-9b51-6da7418424e6"/>
        <s v="c077a57a-3e0c-49d6-8f4a-7c9a3c339fa2"/>
        <s v="38db1515-05eb-47b2-a0b7-369010dfe41e"/>
        <s v="2dd23d06-a232-442f-ac0b-a108e5d14935"/>
      </sharedItems>
    </cacheField>
    <cacheField name="latitude">
      <sharedItems containsMixedTypes="1" containsNumber="1">
        <n v="12.74226"/>
        <n v="12.72791"/>
        <n v="12.63301"/>
        <n v="12.67845"/>
        <n v="12.70782"/>
        <n v="12.65612"/>
        <n v="12.70299"/>
        <n v="12.71584"/>
        <n v="12.64732"/>
        <n v="12.66521"/>
        <n v="12.67446"/>
        <n v="12.68149"/>
        <n v="12.7165698"/>
        <n v="12.69327"/>
        <n v="12.70412"/>
        <n v="12.716804"/>
        <n v="12.72243"/>
        <n v="12.66769"/>
        <n v="12.72145"/>
        <n v="12.65788"/>
        <n v="12.77054"/>
        <n v="12.70912"/>
        <n v="12.70822"/>
        <n v="12.69662"/>
        <n v="12.71959"/>
        <n v="12.67647975"/>
        <n v="12.67521897"/>
        <n v="12.62737"/>
        <n v="12.72944"/>
        <n v="12.79004"/>
        <n v="12.736572"/>
        <n v="12.73094"/>
        <n v="12.63954"/>
        <n v="12.58162806"/>
        <n v="12.57921"/>
        <n v="12.570973"/>
        <e v="#N/A"/>
        <n v="12.56637"/>
        <n v="12.55741"/>
        <n v="12.56309"/>
        <n v="12.55042"/>
        <n v="12.57451"/>
        <n v="12.58264"/>
        <n v="12.572923"/>
        <n v="12.585"/>
        <n v="12.57223"/>
        <n v="12.58211"/>
        <n v="12.565221"/>
        <n v="12.59629"/>
        <n v="12.58658"/>
        <n v="12.5966"/>
        <n v="12.53465"/>
        <n v="12.59864"/>
        <n v="12.60972"/>
        <n v="12.42681"/>
        <n v="12.36314"/>
        <n v="12.35639323"/>
        <n v="12.4665"/>
        <n v="12.39691833"/>
        <n v="12.38432"/>
        <n v="12.36832"/>
        <n v="12.36723"/>
        <n v="12.32984"/>
        <n v="12.39036"/>
        <n v="12.3817"/>
        <n v="12.50691"/>
        <n v="12.49994"/>
        <n v="12.50569"/>
        <n v="12.35757"/>
        <n v="12.370058"/>
        <n v="12.46247"/>
        <n v="12.38388"/>
        <n v="12.40637"/>
        <n v="12.39012"/>
        <n v="12.43872"/>
        <n v="12.4219"/>
        <n v="12.428603"/>
        <n v="12.45556"/>
        <n v="12.42522"/>
        <n v="12.38709705"/>
        <n v="12.40795"/>
        <n v="12.40553"/>
        <n v="12.64954"/>
        <n v="12.63791"/>
        <n v="12.5729"/>
        <n v="12.58029"/>
        <n v="12.55836"/>
        <n v="12.64279"/>
        <n v="12.65318"/>
        <n v="12.60104"/>
        <n v="12.63734"/>
        <n v="12.605552"/>
        <n v="12.609933"/>
        <n v="12.61501"/>
        <n v="12.60039"/>
        <n v="12.43774"/>
        <n v="12.38321"/>
        <n v="12.41697"/>
        <n v="12.48991"/>
        <n v="12.518087"/>
        <n v="12.52385"/>
        <n v="12.41304"/>
        <n v="12.41284"/>
        <n v="12.42914"/>
        <n v="12.4173"/>
        <n v="12.352533"/>
        <n v="12.40099"/>
        <n v="12.43728"/>
        <n v="12.36685"/>
        <n v="12.39067"/>
        <n v="12.39182"/>
        <n v="12.48772"/>
        <n v="12.49163"/>
        <n v="12.43275"/>
        <n v="12.40564"/>
        <n v="12.36883"/>
        <n v="12.3811"/>
        <n v="12.38052"/>
        <n v="12.425758"/>
        <n v="12.38533"/>
        <n v="12.3415102"/>
        <n v="12.46157"/>
        <n v="12.40056"/>
        <n v="12.390532"/>
        <n v="12.43034"/>
        <n v="12.35253"/>
        <n v="12.40575"/>
        <n v="12.36702"/>
        <n v="12.34764"/>
        <n v="12.529028"/>
        <n v="12.50932"/>
        <n v="12.41317"/>
        <n v="12.43976"/>
        <n v="12.45757"/>
        <n v="12.66414"/>
        <n v="12.65846"/>
        <n v="12.69449"/>
        <n v="12.65577"/>
        <n v="12.69971"/>
        <n v="12.71574"/>
        <n v="12.65096071"/>
        <n v="12.64833"/>
        <n v="12.62234"/>
        <n v="12.71476"/>
        <n v="12.64816"/>
        <n v="12.65327"/>
        <n v="12.625638"/>
        <n v="12.6218"/>
        <n v="12.66104"/>
        <n v="12.69136054"/>
        <n v="12.63904775"/>
        <n v="12.66403"/>
        <n v="12.71091673"/>
        <n v="12.61883"/>
        <n v="12.68019"/>
        <n v="12.73029"/>
        <n v="12.64728"/>
        <n v="12.69484"/>
        <n v="12.69610122"/>
        <n v="12.630225"/>
        <n v="12.67291"/>
        <n v="12.67867"/>
        <n v="12.67762"/>
        <n v="12.702423"/>
        <n v="12.57704"/>
        <n v="12.57996"/>
        <n v="12.53884"/>
        <n v="12.55131"/>
        <n v="12.57111"/>
        <n v="12.54815"/>
        <n v="12.58218"/>
        <n v="12.61191"/>
        <n v="12.56185"/>
        <n v="12.53523"/>
        <n v="12.56869"/>
        <n v="12.57018696"/>
        <n v="12.59189"/>
        <n v="12.5561"/>
        <n v="12.546864"/>
        <n v="12.56805"/>
        <n v="12.53074"/>
        <n v="12.61385"/>
        <n v="12.57021"/>
      </sharedItems>
    </cacheField>
    <cacheField name="longitude">
      <sharedItems containsMixedTypes="1" containsNumber="1">
        <n v="13.19336"/>
        <n v="13.18303"/>
        <n v="13.19676"/>
        <n v="13.14859"/>
        <n v="13.21679"/>
        <n v="13.19439"/>
        <n v="13.21874"/>
        <n v="13.2164"/>
        <n v="13.16482"/>
        <n v="13.13774"/>
        <n v="13.11279"/>
        <n v="13.19598"/>
        <n v="13.2240233"/>
        <n v="13.11425"/>
        <n v="13.2428"/>
        <n v="13.194299"/>
        <n v="13.21577"/>
        <n v="13.20109"/>
        <n v="13.23636"/>
        <n v="13.12919"/>
        <n v="13.1204"/>
        <n v="13.13249"/>
        <n v="13.1823"/>
        <n v="13.22325"/>
        <n v="13.18117667"/>
        <n v="13.13956"/>
        <n v="13.14008937"/>
        <n v="13.15893"/>
        <n v="13.20733"/>
        <n v="13.15352"/>
        <n v="13.202587"/>
        <n v="13.20016"/>
        <n v="13.161552"/>
        <n v="13.21240179"/>
        <n v="13.17507"/>
        <n v="13.19976"/>
        <e v="#N/A"/>
        <n v="13.21133"/>
        <n v="13.22394"/>
        <n v="13.18715"/>
        <n v="13.16824"/>
        <n v="13.19959"/>
        <n v="13.17468"/>
        <n v="13.246635"/>
        <n v="13.24876"/>
        <n v="13.18233"/>
        <n v="13.18743"/>
        <n v="13.202025"/>
        <n v="13.20591"/>
        <n v="13.20723"/>
        <n v="13.1773"/>
        <n v="13.17048"/>
        <n v="13.21627"/>
        <n v="13.1778"/>
        <n v="12.91355"/>
        <n v="12.93643"/>
        <n v="12.97775644"/>
        <n v="12.95012"/>
        <n v="12.947205"/>
        <n v="12.90104"/>
        <n v="12.879996"/>
        <n v="12.87945"/>
        <n v="12.91816"/>
        <n v="12.90784"/>
        <n v="12.88891"/>
        <n v="12.97781"/>
        <n v="12.95647"/>
        <n v="12.96961"/>
        <n v="12.99525"/>
        <n v="12.886165"/>
        <n v="13.04033"/>
        <n v="12.96028"/>
        <n v="13.14289"/>
        <n v="13.14233"/>
        <n v="13.13296"/>
        <n v="13.1347"/>
        <n v="13.134499"/>
        <n v="13.16385"/>
        <n v="13.18104"/>
        <n v="13.14172223"/>
        <n v="13.14276"/>
        <n v="13.14297"/>
        <n v="13.35368"/>
        <n v="13.32208"/>
        <n v="13.25361"/>
        <n v="13.25765"/>
        <n v="13.28478"/>
        <n v="13.33177"/>
        <n v="13.35424"/>
        <n v="13.27939"/>
        <n v="13.33778"/>
        <n v="13.307292"/>
        <n v="13.254508"/>
        <n v="13.29762"/>
        <n v="13.30366"/>
        <n v="13.0913"/>
        <n v="13.08862"/>
        <n v="13.09925"/>
        <n v="13.13021"/>
        <n v="13.125907"/>
        <n v="13.14014"/>
        <n v="13.08714"/>
        <n v="13.05612"/>
        <n v="13.1114"/>
        <n v="13.09727"/>
        <n v="13.0553"/>
        <n v="13.08361"/>
        <n v="13.09578"/>
        <n v="13.07893"/>
        <n v="13.09691"/>
        <n v="13.05117"/>
        <n v="13.16179"/>
        <n v="13.12447"/>
        <n v="13.09809"/>
        <n v="13.06955"/>
        <n v="13.02537"/>
        <n v="13.06171"/>
        <n v="13.06167"/>
        <n v="13.075423"/>
        <n v="13.08362"/>
        <n v="13.01594639"/>
        <n v="13.13833"/>
        <n v="13.10986"/>
        <n v="13.103176"/>
        <n v="13.09327"/>
        <n v="13.067028"/>
        <n v="13.11239"/>
        <n v="13.05876"/>
        <n v="13.00166"/>
        <n v="13.123274"/>
        <n v="13.1749"/>
        <n v="13.05659"/>
        <n v="13.09234"/>
        <n v="13.12691"/>
        <n v="13.08104"/>
        <n v="13.09012"/>
        <n v="13.07651"/>
        <n v="13.06836"/>
        <n v="13.1037"/>
        <n v="13.10512"/>
        <n v="13.08882074"/>
        <n v="13.08977"/>
        <n v="13.06868"/>
        <n v="13.10236"/>
        <n v="13.10518"/>
        <n v="13.05167"/>
        <n v="13.059061"/>
        <n v="13.06477"/>
        <n v="13.10734"/>
        <n v="13.07253188"/>
        <n v="13.0487333"/>
        <n v="13.10618"/>
        <n v="13.09867505"/>
        <n v="13.05889"/>
        <n v="13.07482"/>
        <n v="13.08293"/>
        <n v="13.11212"/>
        <n v="13.09559"/>
        <n v="13.09462773"/>
        <n v="13.113834"/>
        <n v="13.10852"/>
        <n v="13.08894"/>
        <n v="13.064"/>
        <n v="13.083091"/>
        <n v="13.16399"/>
        <n v="12.98932"/>
        <n v="13.03967"/>
        <n v="13.08952"/>
        <n v="13.02719"/>
        <n v="12.9901"/>
        <n v="13.148955"/>
        <n v="13.09205"/>
        <n v="13.119"/>
        <n v="13.00696"/>
        <n v="13.13045"/>
        <n v="13.15402603"/>
        <n v="13.12404"/>
        <n v="13.14976"/>
        <n v="13.014626"/>
        <n v="13.11973"/>
        <n v="12.98621"/>
        <n v="13.06753"/>
        <n v="13.12007"/>
      </sharedItems>
    </cacheField>
    <cacheField name="exact match with mlos" numFmtId="0">
      <sharedItems>
        <s v="Yes"/>
      </sharedItems>
    </cacheField>
    <cacheField name="adjusted settlement key" numFmtId="0">
      <sharedItems>
        <s v="NganzaiBaduAdamti"/>
        <s v="NganzaiBaduAjiri"/>
        <s v="NganzaiBaduAri Fantari"/>
        <s v="NganzaiBaduAskeya"/>
        <s v="NganzaiBaduBadu Barmari"/>
        <s v="NganzaiBaduBadu Kauwa"/>
        <s v="NganzaiBaduBadu Lawanti"/>
        <s v="NganzaiBaduBadu Usmanti"/>
        <s v="NganzaiBaduBorchillari"/>
        <s v="NganzaiBaduBukar Fantaye"/>
        <s v="NganzaiBaduBulama Adam Bukar Fugu"/>
        <s v="NganzaiBaduBurari"/>
        <s v="NganzaiBaduGajimiri"/>
        <s v="NganzaiBaduKangadiri"/>
        <s v="NganzaiBaduKashimti"/>
        <s v="NganzaiBaduKayela"/>
        <s v="NganzaiBaduKurari"/>
        <s v="NganzaiBaduKwayamti"/>
        <s v="NganzaiBaduKyari Kelluri"/>
        <s v="NganzaiBaduKyari Kurna"/>
        <s v="NganzaiBaduKyari Zainnari"/>
        <s v="NganzaiBaduLaanari"/>
        <s v="NganzaiBaduMalaimari"/>
        <s v="NganzaiBaduMalairi"/>
        <s v="NganzaiBaduMalana Gambori"/>
        <s v="NganzaiBaduMallam Abduri"/>
        <s v="NganzaiBaduMallam Abturi"/>
        <s v="NganzaiBaduMammanti Alajiri"/>
        <s v="NganzaiBaduModu Baliri"/>
        <s v="NganzaiBaduNgumari"/>
        <s v="NganzaiBaduSaina Saleri"/>
        <s v="NganzaiBaduSuwunti"/>
        <s v="NganzaiBaduYiduwa"/>
        <s v="NganzaiDamaramAbba Ganari"/>
        <s v="NganzaiDamaramAchuri"/>
        <s v="NganzaiDamaramAli Ganari"/>
        <s v="NganzaiDamaramAli Kaltiri"/>
        <s v="NganzaiDamaramBaderi"/>
        <s v="NganzaiDamaramBalumiri"/>
        <s v="NganzaiDamaramBukar Fandimi"/>
        <s v="NganzaiDamaramBurari Kale"/>
        <s v="NganzaiDamaramDarmanti"/>
        <s v="NganzaiDamaramGaskeri"/>
        <s v="NganzaiDamaramGoni Aliri"/>
        <s v="NganzaiDamaramKairi"/>
        <s v="NganzaiDamaramMaare"/>
        <s v="NganzaiDamaramMalari"/>
        <s v="NganzaiDamaramMunduri"/>
        <s v="NganzaiDamaramSheriffantari"/>
        <s v="NganzaiDamaramSherifti"/>
        <s v="NganzaiDamaramTarti"/>
        <s v="NganzaiDamaramUmara Busamairi"/>
        <s v="NganzaiDamaramWudumari"/>
        <s v="NganzaiDamaramYeleye"/>
        <s v="NganzaiGadaiAlhaji Usmanti"/>
        <s v="NganzaiGadaiBukar Kolori"/>
        <s v="NganzaiGadaiGudari"/>
        <s v="NganzaiGadaiJangari"/>
        <s v="NganzaiGadaiJololo"/>
        <s v="NganzaiGadaiKeleno Bulama Alimami"/>
        <s v="NganzaiGadaiKolori"/>
        <s v="NganzaiGadaiKyari Bunduri"/>
        <s v="NganzaiGadaiKyari Ganari"/>
        <s v="NganzaiGadaiMallam Saleri"/>
        <s v="NganzaiGadaiNgubdori"/>
        <s v="NganzaiGadaiNgumari"/>
        <s v="NganzaiGadaiNguzo Abatcha Kullumiri"/>
        <s v="NganzaiGadaiNguzo Goniri"/>
        <s v="NganzaiGadaiNguzo Modu Ngubdori"/>
        <s v="NganzaiGadaiRawana"/>
        <s v="NganzaiGadaiTujjameri"/>
        <s v="NganzaiGadaiTulur"/>
        <s v="NganzaiGadaiYauri"/>
        <s v="NganzaiGajiramAramti"/>
        <s v="NganzaiGajiramBulturam"/>
        <s v="NganzaiGajiramLauwa"/>
        <s v="NganzaiGajiramLauwa Bulama Masawa"/>
        <s v="NganzaiGajiramLauwa M.Zainaye"/>
        <s v="NganzaiGajiramMallam Sulumti"/>
        <s v="NganzaiGajiramModu Kiliyari"/>
        <s v="NganzaiGajiramTujamiri"/>
        <s v="NganzaiGajiramZairam Bulama Sanda"/>
        <s v="NganzaiGajiramZairam Gana"/>
        <s v="NganzaiGajiramZairam Kura"/>
        <s v="NganzaiJigaltaAbatcha Kodouri"/>
        <s v="NganzaiJigaltaAbbakurari"/>
        <s v="NganzaiJigaltaAlhaji Umara Gajimiri"/>
        <s v="NganzaiJigaltaBulama Kurari"/>
        <s v="NganzaiJigaltaChari Lamisuri"/>
        <s v="NganzaiJigaltaDalari"/>
        <s v="NganzaiJigaltaFulatari"/>
        <s v="NganzaiJigaltaGuzumari"/>
        <s v="NganzaiJigaltaKachallari"/>
        <s v="NganzaiJigaltaMairamti"/>
        <s v="NganzaiJigaltaMallam Awanari"/>
        <s v="NganzaiJigaltaMattari"/>
        <s v="NganzaiJigaltaUmarari"/>
        <s v="NganzaiKudaAbatcha Kontori"/>
        <s v="NganzaiKudaAli Buluri"/>
        <s v="NganzaiKudaAli Jummari"/>
        <s v="NganzaiKudaBalumiri"/>
        <s v="NganzaiKudaBukar Damburi"/>
        <s v="NganzaiKudaBurari"/>
        <s v="NganzaiKudaDamsure"/>
        <s v="NganzaiKudaGammara"/>
        <s v="NganzaiKudaGarwari"/>
        <s v="NganzaiKudaGoni Awamiri"/>
        <s v="NganzaiKudaGoni Zaranami"/>
        <s v="NganzaiKudaGusumari"/>
        <s v="NganzaiKudaGuwamari"/>
        <s v="NganzaiKudaKangartilo"/>
        <s v="NganzaiKudaKaramari"/>
        <s v="NganzaiKudaKartari"/>
        <s v="NganzaiKudaKazaram"/>
        <s v="NganzaiKudaKodori"/>
        <s v="NganzaiKudaKusuluwa"/>
        <s v="NganzaiKudaLadanti"/>
        <s v="NganzaiKudaLaima'A"/>
        <s v="NganzaiKudaMageri"/>
        <s v="NganzaiKudaMajimiri"/>
        <s v="NganzaiKudaMallam Bukar Suguri"/>
        <s v="NganzaiKudaMallam Fannari"/>
        <s v="NganzaiKudaMallam Zannari"/>
        <s v="NganzaiKudaMallum Burari"/>
        <s v="NganzaiKudaMassa Bindiri"/>
        <s v="NganzaiKudaMassa Fandairi"/>
        <s v="NganzaiKudaModu Alimi"/>
        <s v="NganzaiKudaModu Anari"/>
        <s v="NganzaiKudaModu Kwayamti"/>
        <s v="NganzaiKudaModu Meremiri"/>
        <s v="NganzaiKudaMour"/>
        <s v="NganzaiKudaRawana"/>
        <s v="NganzaiKudaRuwak Alhaji Bukarti"/>
        <s v="NganzaiKudaSherif Borti"/>
        <s v="NganzaiKudaTumtummari"/>
        <s v="NganzaiKudaUmara Lamisuri"/>
        <s v="NganzaiKudaYashinti"/>
        <s v="NganzaiKurnawaBintu Madamti"/>
        <s v="NganzaiKurnawaBukar Fantamiri"/>
        <s v="NganzaiKurnawaBulama Abatchari"/>
        <s v="NganzaiKurnawaBurem Ayya"/>
        <s v="NganzaiKurnawaFandani Aptallari"/>
        <s v="NganzaiKurnawaFodumari"/>
        <s v="NganzaiKurnawaGaremiri"/>
        <s v="NganzaiKurnawaGashiri"/>
        <s v="NganzaiKurnawaGoni Abatchari Kurnawa"/>
        <s v="NganzaiKurnawaGoni Kaleri"/>
        <s v="NganzaiKurnawaGoni Mallam Ganayatcham"/>
        <s v="NganzaiKurnawaGoni Moduri"/>
        <s v="NganzaiKurnawaGoni Moduri Kurnawa"/>
        <s v="NganzaiKurnawaGoni Wanzamari"/>
        <s v="NganzaiKurnawaGoniri Hassanti"/>
        <s v="NganzaiKurnawaGottori"/>
        <s v="NganzaiKurnawaGwariri"/>
        <s v="NganzaiKurnawaHassanti"/>
        <s v="NganzaiKurnawaKale Kujiri"/>
        <s v="NganzaiKurnawaKaleri Kurnawa"/>
        <s v="NganzaiKurnawaKodouri"/>
        <s v="NganzaiKurnawaKurari"/>
        <s v="NganzaiKurnawaMallam Umara Kumbushea"/>
        <s v="NganzaiKurnawaMallum Bukarti Kurna"/>
        <s v="NganzaiKurnawaModu Bintumi"/>
        <s v="NganzaiKurnawaModu Dombori"/>
        <s v="NganzaiKurnawaModu Faltari"/>
        <s v="NganzaiKurnawaSayinari"/>
        <s v="NganzaiKurnawaSheruri"/>
        <s v="NganzaiKurnawaUmarabiriri"/>
        <s v="NganzaiSabsabuwaFanda Laweri"/>
        <s v="NganzaiSabsabuwaGoni Usmanti"/>
        <s v="NganzaiSabsabuwaKafaram"/>
        <s v="NganzaiSabsabuwaKawuya"/>
        <s v="NganzaiSabsabuwaMallam Bujiri"/>
        <s v="NganzaiSabsabuwaMallam Karamti"/>
        <s v="NganzaiSabsabuwaMallum Kyariri"/>
        <s v="NganzaiSabsabuwaMatta Zarari"/>
        <s v="NganzaiSabsabuwaModu Aidami"/>
        <s v="NganzaiSabsabuwaModu Kur Mbatcha"/>
        <s v="NganzaiSabsabuwaModu Yanaye"/>
        <s v="NganzaiSabsabuwaNgoiram"/>
        <s v="NganzaiSabsabuwaSullum Kellu"/>
        <s v="NganzaiSabsabuwaUmara Ngumari"/>
        <s v="NganzaiSabsabuwaUmara Zarari"/>
        <s v="NganzaiSabsabuwaYa Karuri"/>
        <s v="NganzaiSabsabuwaYa Malairi"/>
        <s v="NganzaiSabsabuwaYoberi"/>
        <s v="NganzaiSabsabuwaYuram Damburi"/>
        <s v="NganzaiSabsabuwaYuramti"/>
      </sharedItems>
    </cacheField>
    <cacheField name="u _ 2" numFmtId="0">
      <sharedItems containsSemiMixedTypes="0" containsString="0" containsNumber="1" containsInteger="1">
        <n v="2.0"/>
        <n v="14.0"/>
        <n v="10.0"/>
        <n v="15.0"/>
        <n v="16.0"/>
        <n v="26.0"/>
        <n v="9.0"/>
        <n v="12.0"/>
        <n v="1.0"/>
        <n v="30.0"/>
        <n v="18.0"/>
        <n v="8.0"/>
        <n v="20.0"/>
        <n v="24.0"/>
        <n v="19.0"/>
        <n v="13.0"/>
        <n v="3.0"/>
        <n v="5.0"/>
        <n v="21.0"/>
        <n v="7.0"/>
        <n v="4.0"/>
        <n v="23.0"/>
        <n v="27.0"/>
        <n v="22.0"/>
        <n v="6.0"/>
        <n v="31.0"/>
        <n v="28.0"/>
        <n v="46.0"/>
        <n v="48.0"/>
        <n v="32.0"/>
        <n v="41.0"/>
        <n v="11.0"/>
        <n v="0.0"/>
        <n v="29.0"/>
        <n v="36.0"/>
        <n v="25.0"/>
        <n v="17.0"/>
        <n v="42.0"/>
        <n v="33.0"/>
      </sharedItems>
    </cacheField>
    <cacheField name="pregnant women" numFmtId="0">
      <sharedItems containsSemiMixedTypes="0" containsString="0" containsNumber="1" containsInteger="1">
        <n v="2.0"/>
        <n v="9.0"/>
        <n v="7.0"/>
        <n v="10.0"/>
        <n v="17.0"/>
        <n v="6.0"/>
        <n v="8.0"/>
        <n v="1.0"/>
        <n v="19.0"/>
        <n v="12.0"/>
        <n v="5.0"/>
        <n v="13.0"/>
        <n v="15.0"/>
        <n v="4.0"/>
        <n v="14.0"/>
        <n v="3.0"/>
        <n v="20.0"/>
        <n v="18.0"/>
        <n v="29.0"/>
        <n v="30.0"/>
        <n v="26.0"/>
        <n v="0.0"/>
        <n v="23.0"/>
        <n v="16.0"/>
        <n v="11.0"/>
        <n v="27.0"/>
        <n v="21.0"/>
      </sharedItems>
    </cacheField>
    <cacheField name="no of cjtf/hw" numFmtId="0">
      <sharedItems containsSemiMixedTypes="0" containsString="0" containsNumber="1" containsInteger="1">
        <n v="3.0"/>
        <n v="4.0"/>
        <n v="5.0"/>
      </sharedItems>
    </cacheField>
    <cacheField name="security category" numFmtId="0">
      <sharedItems>
        <s v="M"/>
      </sharedItems>
    </cacheField>
    <cacheField name="ri interventions in the settlements" numFmtId="0">
      <sharedItems>
        <s v="RIE-MS"/>
        <s v="RIE-SFP"/>
      </sharedItems>
    </cacheField>
    <cacheField name="cluster key" numFmtId="0">
      <sharedItems containsBlank="1">
        <m/>
        <s v="Nganzai_A"/>
        <s v="Nganzai_B"/>
        <s v="Nganzai_C"/>
        <s v="Nganzai_D"/>
        <s v="Nganzai_E"/>
        <s v="Nganzai_F"/>
        <s v="Nganzai_G"/>
        <s v="Nganzai_H"/>
        <s v="Nganzai_I"/>
        <s v="Nganzai_J"/>
        <s v="Nganzai_K"/>
        <s v="Nganzai_L"/>
        <s v="Nganzai_M"/>
        <s v="Nganzai_N"/>
        <s v="Nganzai_O"/>
        <s v="Nganzai_Q"/>
        <s v="Nganzai_P"/>
        <s v="Nganzai_R"/>
        <s v="Nganzai_S"/>
        <s v="Nganzai_T"/>
        <s v="Nganzai_U"/>
        <s v="Nganzai_V"/>
      </sharedItems>
    </cacheField>
    <cacheField name="cluster" numFmtId="0">
      <sharedItems containsBlank="1">
        <m/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Q"/>
        <s v="P"/>
        <s v="R"/>
        <s v="S"/>
        <s v="T"/>
        <s v="U"/>
        <s v="V"/>
      </sharedItems>
    </cacheField>
    <cacheField name="remarks" numFmtId="0">
      <sharedItems containsString="0" containsBlank="1">
        <m/>
      </sharedItems>
    </cacheField>
    <cacheField name="mp_session" numFmtId="0">
      <sharedItems>
        <s v="mobile"/>
        <s v="fixed"/>
      </sharedItems>
    </cacheField>
    <cacheField name="mp_vts" numFmtId="0">
      <sharedItems>
        <s v="no"/>
        <s v="yes"/>
      </sharedItems>
    </cacheField>
    <cacheField name="mp_cluster_unique_filter" numFmtId="0">
      <sharedItems containsBlank="1">
        <s v=""/>
        <s v="Nganzai_C"/>
        <s v="Nganzai_D"/>
        <s v="Nganzai_E"/>
        <m/>
        <s v="Nganzai_F"/>
        <s v="Nganzai_G"/>
        <s v="Nganzai_H"/>
        <s v="Nganzai_I"/>
        <s v="Nganzai_J"/>
        <s v="Nganzai_K"/>
        <s v="Nganzai_L"/>
        <s v="Nganzai_M"/>
        <s v="Nganzai_N"/>
        <s v="Nganzai_O"/>
        <s v="Nganzai_P"/>
        <s v="Nganzai_Q"/>
        <s v="Nganzai_R"/>
        <s v="Nganzai_T"/>
        <s v="Nganzai_V"/>
      </sharedItems>
    </cacheField>
    <cacheField name="mp_any-odk_same-loc_check" numFmtId="0">
      <sharedItems containsBlank="1">
        <m/>
        <s v="mobile"/>
        <s v="fixed"/>
      </sharedItems>
    </cacheField>
    <cacheField name="cluster_visit" numFmtId="0">
      <sharedItems>
        <s v="not reached"/>
        <s v="reached"/>
      </sharedItems>
    </cacheField>
    <cacheField name="mp_odk_name_check" numFmtId="0">
      <sharedItems containsBlank="1">
        <s v="mobile"/>
        <m/>
        <s v="fixed"/>
      </sharedItems>
    </cacheField>
    <cacheField name="odk_lat" numFmtId="0">
      <sharedItems containsString="0" containsBlank="1" containsNumber="1">
        <n v="12.72077667"/>
        <n v="12.72256833"/>
        <m/>
        <n v="12.70506667"/>
        <n v="12.678855"/>
        <n v="12.72225167"/>
        <n v="12.69642667"/>
        <n v="12.667445"/>
        <n v="12.71692333"/>
        <n v="12.68464667"/>
        <n v="12.726285"/>
        <n v="12.69879833"/>
        <n v="12.68386167"/>
        <n v="12.729855"/>
        <n v="12.7308"/>
        <n v="12.60137667"/>
        <n v="12.57488333"/>
        <n v="12.59696167"/>
        <n v="12.605195"/>
        <n v="12.61666833"/>
        <n v="12.56621"/>
        <n v="12.596465"/>
        <n v="12.57080333"/>
        <n v="12.54879"/>
        <n v="12.602265"/>
        <n v="12.58629167"/>
        <n v="12.565595"/>
        <n v="12.55465167"/>
        <n v="12.60177"/>
        <n v="12.36234333"/>
        <n v="12.36089667"/>
        <n v="12.367205"/>
        <n v="12.38175167"/>
        <n v="12.506755"/>
        <n v="12.49912333"/>
        <n v="12.50545667"/>
        <n v="12.50466833"/>
        <n v="12.42928167"/>
        <n v="12.42859"/>
        <n v="12.42327333"/>
        <n v="12.423305"/>
        <n v="12.42926667"/>
        <n v="12.42904833"/>
        <n v="12.39194"/>
        <n v="12.39209167"/>
        <n v="12.38960167"/>
        <n v="12.63838667"/>
        <n v="12.64228833"/>
        <n v="12.60017333"/>
        <n v="12.48883167"/>
        <n v="12.33956333"/>
        <n v="12.43252167"/>
        <n v="12.41253667"/>
        <n v="12.424705"/>
        <n v="12.405425"/>
        <n v="12.36832667"/>
        <n v="12.39005167"/>
        <n v="12.40566333"/>
        <n v="12.41657167"/>
        <n v="12.46298167"/>
        <n v="12.36074667"/>
        <n v="12.352345"/>
        <n v="12.34759333"/>
        <n v="12.41210167"/>
        <n v="12.45818833"/>
        <n v="12.65828833"/>
        <n v="12.69995667"/>
        <n v="12.65123167"/>
        <n v="12.66415833"/>
        <n v="12.71485833"/>
        <n v="12.64757333"/>
        <n v="12.67905667"/>
        <n v="12.70216"/>
        <n v="12.579445"/>
        <n v="12.54867833"/>
        <n v="12.52834167"/>
        <n v="12.58616833"/>
        <n v="12.53069"/>
      </sharedItems>
    </cacheField>
    <cacheField name="odk_long" numFmtId="0">
      <sharedItems containsString="0" containsBlank="1" containsNumber="1">
        <n v="13.19505167"/>
        <n v="13.21536333"/>
        <m/>
        <n v="13.21718333"/>
        <n v="13.19851333"/>
        <n v="13.194075"/>
        <n v="13.19480667"/>
        <n v="13.20122167"/>
        <n v="13.20117667"/>
        <n v="13.18700833"/>
        <n v="13.21013833"/>
        <n v="13.19403667"/>
        <n v="13.18764"/>
        <n v="13.20700167"/>
        <n v="13.20006167"/>
        <n v="13.20353833"/>
        <n v="13.20030333"/>
        <n v="13.20264167"/>
        <n v="13.201385"/>
        <n v="13.19581167"/>
        <n v="13.21107667"/>
        <n v="13.20530167"/>
        <n v="13.20044"/>
        <n v="13.20768167"/>
        <n v="13.2016"/>
        <n v="13.20738167"/>
        <n v="13.20221"/>
        <n v="13.20692833"/>
        <n v="13.19505833"/>
        <n v="12.93603333"/>
        <n v="12.87733"/>
        <n v="12.87946167"/>
        <n v="12.88888833"/>
        <n v="12.9777"/>
        <n v="12.95637833"/>
        <n v="12.96962667"/>
        <n v="12.99743667"/>
        <n v="13.13475167"/>
        <n v="13.13444833"/>
        <n v="13.13446667"/>
        <n v="13.13427333"/>
        <n v="13.134795"/>
        <n v="13.135095"/>
        <n v="13.12142167"/>
        <n v="13.12169333"/>
        <n v="13.12392167"/>
        <n v="13.32153"/>
        <n v="13.33170167"/>
        <n v="13.303985"/>
        <n v="13.21145167"/>
        <n v="13.01553167"/>
        <n v="13.09841833"/>
        <n v="13.08720667"/>
        <n v="13.07514667"/>
        <n v="13.06924833"/>
        <n v="13.02504167"/>
        <n v="13.048795"/>
        <n v="13.09995167"/>
        <n v="13.08187833"/>
        <n v="13.13812667"/>
        <n v="13.02438"/>
        <n v="13.05537167"/>
        <n v="13.00168167"/>
        <n v="13.056475"/>
        <n v="13.12622833"/>
        <n v="13.09009167"/>
        <n v="13.10369"/>
        <n v="13.08836333"/>
        <n v="13.10622667"/>
        <n v="13.10262167"/>
        <n v="13.11198167"/>
        <n v="13.089885"/>
        <n v="13.08300167"/>
        <n v="12.98965"/>
        <n v="13.02596667"/>
        <n v="13.1391"/>
        <n v="12.998035"/>
        <n v="12.98626667"/>
      </sharedItems>
    </cacheField>
    <cacheField name="dist_mp_odk_name">
      <sharedItems containsBlank="1" containsMixedTypes="1" containsNumber="1">
        <n v="2.39587325866161"/>
        <n v="3.5569363765269855"/>
        <m/>
        <n v="0.2860669125837948"/>
        <n v="0.4017162314884384"/>
        <n v="9.238968294587286"/>
        <n v="5.275863014316301"/>
        <n v="0.030760501557021046"/>
        <n v="10.59689120721555"/>
        <n v="6.509991203007751"/>
        <n v="3.6266603777476285"/>
        <n v="3.17817329464424"/>
        <n v="4.034198204743491"/>
        <n v="0.05828903599621189"/>
        <n v="0.018870166692241303"/>
        <n v="2.3973663343192246"/>
        <n v="2.780429586761519"/>
        <n v="2.9066805149752524"/>
        <e v="#N/A"/>
        <n v="5.840958487687722"/>
        <n v="2.6198798062312876"/>
        <n v="3.6614530150996716"/>
        <n v="5.019029415678204"/>
        <n v="6.007314574459811"/>
        <n v="3.940442694658228"/>
        <n v="1.123176053218789"/>
        <n v="4.868317393311981"/>
        <n v="4.995242428120945"/>
        <n v="2.0709323143416243"/>
        <n v="0.09850752947128781"/>
        <n v="0.8747549217488362"/>
        <n v="0.003054202952963482"/>
        <n v="0.006208652357086697"/>
        <n v="0.02096780974565858"/>
        <n v="0.09135321391397623"/>
        <n v="0.026008113560090685"/>
        <n v="14.023936570525274"/>
        <n v="2.6965957920799815"/>
        <n v="4.362460405054068"/>
        <n v="1.725365774961575"/>
        <n v="0.162954551584232"/>
        <n v="0.08149005096591676"/>
        <n v="4.80298767533134"/>
        <n v="7.457346325735542"/>
        <n v="2.269563016307674"/>
        <n v="2.8885581784314556"/>
        <n v="2.7233135314082397"/>
        <n v="0.07981540852696249"/>
        <n v="0.05627357354373913"/>
        <n v="0.04271160051361863"/>
        <n v="14.569473085522755"/>
        <n v="23.188626731862534"/>
        <n v="11.1196573124943"/>
        <n v="0.05643406409215728"/>
        <n v="8.309585680978119"/>
        <n v="0.04055648818249006"/>
        <n v="0.0663635081100506"/>
        <n v="1.7199522359077108"/>
        <n v="5.010157566152182"/>
        <n v="1.2388730091525155"/>
        <n v="0.1585153976092957"/>
        <n v="10.789255738139442"/>
        <n v="1.6727738261299785"/>
        <n v="0.005697699913229884"/>
        <n v="0.11944754512154154"/>
        <n v="0.10102123894791248"/>
        <n v="0.01933466365257705"/>
        <n v="0.027449766137527747"/>
        <n v="0.05805695165792661"/>
        <n v="0.01514121278555095"/>
        <n v="0.6126598318422534"/>
        <n v="0.035904248548662324"/>
        <n v="0.11116813944237447"/>
        <n v="0.03080778410772264"/>
        <n v="0.06754204449660818"/>
        <n v="2.4978192000127875"/>
        <n v="4.3176823336913674"/>
        <n v="4.7268456105817975"/>
        <n v="0.00829204261279626"/>
      </sharedItems>
    </cacheField>
    <cacheField name="odk_valid_name" numFmtId="0">
      <sharedItems>
        <s v="invalid"/>
        <s v="valid"/>
        <s v="investigate"/>
      </sharedItems>
    </cacheField>
    <cacheField name="fixed_primary" numFmtId="0">
      <sharedItems containsBlank="1">
        <m/>
        <s v="Nganzai_C_primary"/>
        <s v="Nganzai_D_primary"/>
        <s v="Nganzai_E_primary"/>
        <s v="Nganzai_H_primary"/>
        <s v="Nganzai_I_primary"/>
        <s v="Nganzai_J_primary"/>
        <s v="Nganzai_K_primary"/>
        <s v="Nganzai_L_primary"/>
        <s v="Nganzai_M_primary"/>
        <s v="Nganzai_N_primary"/>
        <s v="Nganzai_O_primary"/>
        <s v="Nganzai_P_primary"/>
        <s v="Nganzai_Q_primary"/>
        <s v="Nganzai_R_primary"/>
        <s v="Nganzai_T_primary"/>
        <s v="Nganzai_V_primary"/>
      </sharedItems>
    </cacheField>
    <cacheField name="session_mp_odk" numFmtId="0">
      <sharedItems>
        <s v="session ok"/>
        <s v="no odk"/>
        <s v="session diff"/>
      </sharedItems>
    </cacheField>
    <cacheField name="mp_same-odk_diff-loc_check" numFmtId="0">
      <sharedItems containsBlank="1">
        <s v="investigate"/>
        <m/>
      </sharedItems>
    </cacheField>
    <cacheField name="odk_valid_location" numFmtId="0">
      <sharedItems containsString="0" containsBlank="1">
        <m/>
      </sharedItems>
    </cacheField>
    <cacheField name="remark" numFmtId="0">
      <sharedItems containsBlank="1">
        <m/>
        <s v="possible mobile strategy used here"/>
        <s v="possible mobile strategy used here, settlement in different war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P-PT" cacheId="0" dataCaption="" compact="0" compactData="0">
  <location ref="A2:D5" firstHeaderRow="0" firstDataRow="1" firstDataCol="1"/>
  <pivotFields>
    <pivotField name="s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lga" axis="axisRow" compact="0" outline="0" multipleItemSelectionAllowed="1" showAll="0" sortType="ascending">
      <items>
        <item x="0"/>
        <item t="default"/>
      </items>
    </pivotField>
    <pivotField name="war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ttl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settlement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dup" compact="0" outline="0" multipleItemSelectionAllowed="1" showAll="0">
      <items>
        <item x="0"/>
        <item t="default"/>
      </items>
    </pivotField>
    <pivotField name="uniqu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exact match with mlos" compact="0" outline="0" multipleItemSelectionAllowed="1" showAll="0">
      <items>
        <item x="0"/>
        <item t="default"/>
      </items>
    </pivotField>
    <pivotField name="adjusted settlement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u _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pregnant wom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no of cjtf/hw" compact="0" outline="0" multipleItemSelectionAllowed="1" showAll="0">
      <items>
        <item x="0"/>
        <item x="1"/>
        <item x="2"/>
        <item t="default"/>
      </items>
    </pivotField>
    <pivotField name="security category" compact="0" outline="0" multipleItemSelectionAllowed="1" showAll="0">
      <items>
        <item x="0"/>
        <item t="default"/>
      </items>
    </pivotField>
    <pivotField name="ri interventions in the settlements" axis="axisCol" dataField="1" compact="0" outline="0" multipleItemSelectionAllowed="1" showAll="0" sortType="ascending">
      <items>
        <item x="0"/>
        <item x="1"/>
        <item t="default"/>
      </items>
    </pivotField>
    <pivotField name="cluster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lus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remarks" compact="0" outline="0" multipleItemSelectionAllowed="1" showAll="0">
      <items>
        <item x="0"/>
        <item t="default"/>
      </items>
    </pivotField>
    <pivotField name="mp_session" compact="0" outline="0" multipleItemSelectionAllowed="1" showAll="0">
      <items>
        <item x="0"/>
        <item x="1"/>
        <item t="default"/>
      </items>
    </pivotField>
    <pivotField name="mp_vts" compact="0" outline="0" multipleItemSelectionAllowed="1" showAll="0">
      <items>
        <item x="0"/>
        <item x="1"/>
        <item t="default"/>
      </items>
    </pivotField>
    <pivotField name="mp_cluster_unique_fil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mp_any-odk_same-loc_check" compact="0" outline="0" multipleItemSelectionAllowed="1" showAll="0">
      <items>
        <item x="0"/>
        <item x="1"/>
        <item x="2"/>
        <item t="default"/>
      </items>
    </pivotField>
    <pivotField name="cluster_visit" compact="0" outline="0" multipleItemSelectionAllowed="1" showAll="0">
      <items>
        <item x="0"/>
        <item x="1"/>
        <item t="default"/>
      </items>
    </pivotField>
    <pivotField name="mp_odk_name_check" compact="0" outline="0" multipleItemSelectionAllowed="1" showAll="0">
      <items>
        <item x="0"/>
        <item x="1"/>
        <item x="2"/>
        <item t="default"/>
      </items>
    </pivotField>
    <pivotField name="odk_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odk_lo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dist_mp_odk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odk_valid_name" compact="0" outline="0" multipleItemSelectionAllowed="1" showAll="0">
      <items>
        <item x="0"/>
        <item x="1"/>
        <item x="2"/>
        <item t="default"/>
      </items>
    </pivotField>
    <pivotField name="fixed_pri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ession_mp_odk" compact="0" outline="0" multipleItemSelectionAllowed="1" showAll="0">
      <items>
        <item x="0"/>
        <item x="1"/>
        <item x="2"/>
        <item t="default"/>
      </items>
    </pivotField>
    <pivotField name="mp_same-odk_diff-loc_check" compact="0" outline="0" multipleItemSelectionAllowed="1" showAll="0">
      <items>
        <item x="0"/>
        <item x="1"/>
        <item t="default"/>
      </items>
    </pivotField>
    <pivotField name="odk_valid_location" compact="0" outline="0" multipleItemSelectionAllowed="1" showAll="0">
      <items>
        <item x="0"/>
        <item t="default"/>
      </items>
    </pivotField>
    <pivotField name="remark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colFields>
    <field x="15"/>
  </colFields>
  <dataFields>
    <dataField name="COUNTA of ri interventions in the settlements" fld="15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Mobile-PT" cacheId="0" dataCaption="" colGrandTotals="0" compact="0" compactData="0">
  <location ref="A1:B9" firstHeaderRow="0" firstDataRow="1" firstDataCol="1"/>
  <pivotFields>
    <pivotField name="s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lga" compact="0" outline="0" multipleItemSelectionAllowed="1" showAll="0">
      <items>
        <item x="0"/>
        <item t="default"/>
      </items>
    </pivotField>
    <pivotField name="war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settl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settlement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dup" compact="0" outline="0" multipleItemSelectionAllowed="1" showAll="0">
      <items>
        <item x="0"/>
        <item t="default"/>
      </items>
    </pivotField>
    <pivotField name="uniqu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exact match with mlos" compact="0" outline="0" multipleItemSelectionAllowed="1" showAll="0">
      <items>
        <item x="0"/>
        <item t="default"/>
      </items>
    </pivotField>
    <pivotField name="adjusted settlement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u _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pregnant wom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no of cjtf/hw" compact="0" outline="0" multipleItemSelectionAllowed="1" showAll="0">
      <items>
        <item x="0"/>
        <item x="1"/>
        <item x="2"/>
        <item t="default"/>
      </items>
    </pivotField>
    <pivotField name="security category" compact="0" outline="0" multipleItemSelectionAllowed="1" showAll="0">
      <items>
        <item x="0"/>
        <item t="default"/>
      </items>
    </pivotField>
    <pivotField name="ri interventions in the settlements" axis="axisCol" dataField="1" compact="0" outline="0" multipleItemSelectionAllowed="1" showAll="0" sortType="ascending">
      <items>
        <item x="0"/>
        <item h="1" x="1"/>
        <item t="default"/>
      </items>
    </pivotField>
    <pivotField name="cluster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lus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remarks" compact="0" outline="0" multipleItemSelectionAllowed="1" showAll="0">
      <items>
        <item x="0"/>
        <item t="default"/>
      </items>
    </pivotField>
    <pivotField name="mp_session" compact="0" outline="0" multipleItemSelectionAllowed="1" showAll="0">
      <items>
        <item x="0"/>
        <item x="1"/>
        <item t="default"/>
      </items>
    </pivotField>
    <pivotField name="mp_vts" compact="0" outline="0" multipleItemSelectionAllowed="1" showAll="0">
      <items>
        <item x="0"/>
        <item x="1"/>
        <item t="default"/>
      </items>
    </pivotField>
    <pivotField name="mp_cluster_unique_fil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mp_any-odk_same-loc_check" compact="0" outline="0" multipleItemSelectionAllowed="1" showAll="0">
      <items>
        <item x="0"/>
        <item x="1"/>
        <item x="2"/>
        <item t="default"/>
      </items>
    </pivotField>
    <pivotField name="cluster_visit" compact="0" outline="0" multipleItemSelectionAllowed="1" showAll="0">
      <items>
        <item x="0"/>
        <item x="1"/>
        <item t="default"/>
      </items>
    </pivotField>
    <pivotField name="mp_odk_name_check" compact="0" outline="0" multipleItemSelectionAllowed="1" showAll="0">
      <items>
        <item x="0"/>
        <item x="1"/>
        <item x="2"/>
        <item t="default"/>
      </items>
    </pivotField>
    <pivotField name="odk_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odk_lo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dist_mp_odk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odk_valid_name" compact="0" outline="0" multipleItemSelectionAllowed="1" showAll="0">
      <items>
        <item x="0"/>
        <item x="1"/>
        <item x="2"/>
        <item t="default"/>
      </items>
    </pivotField>
    <pivotField name="fixed_pri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ession_mp_odk" compact="0" outline="0" multipleItemSelectionAllowed="1" showAll="0">
      <items>
        <item x="0"/>
        <item x="1"/>
        <item x="2"/>
        <item t="default"/>
      </items>
    </pivotField>
    <pivotField name="mp_same-odk_diff-loc_check" compact="0" outline="0" multipleItemSelectionAllowed="1" showAll="0">
      <items>
        <item x="0"/>
        <item x="1"/>
        <item t="default"/>
      </items>
    </pivotField>
    <pivotField name="odk_valid_location" compact="0" outline="0" multipleItemSelectionAllowed="1" showAll="0">
      <items>
        <item x="0"/>
        <item t="default"/>
      </items>
    </pivotField>
    <pivotField name="remark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15"/>
  </colFields>
  <dataFields>
    <dataField name="COUNTA of ri interventions in the settlements" fld="15" subtotal="count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Mobile-PT 2" cacheId="0" dataCaption="" colGrandTotals="0" compact="0" compactData="0">
  <location ref="D4:E10" firstHeaderRow="0" firstDataRow="1" firstDataCol="1" rowPageCount="1" colPageCount="1"/>
  <pivotFields>
    <pivotField name="s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lga" compact="0" outline="0" multipleItemSelectionAllowed="1" showAll="0">
      <items>
        <item x="0"/>
        <item t="default"/>
      </items>
    </pivotField>
    <pivotField name="war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settl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settlement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dup" compact="0" outline="0" multipleItemSelectionAllowed="1" showAll="0">
      <items>
        <item x="0"/>
        <item t="default"/>
      </items>
    </pivotField>
    <pivotField name="uniqu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exact match with mlos" compact="0" outline="0" multipleItemSelectionAllowed="1" showAll="0">
      <items>
        <item x="0"/>
        <item t="default"/>
      </items>
    </pivotField>
    <pivotField name="adjusted settlement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u _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pregnant wom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no of cjtf/hw" compact="0" outline="0" multipleItemSelectionAllowed="1" showAll="0">
      <items>
        <item x="0"/>
        <item x="1"/>
        <item x="2"/>
        <item t="default"/>
      </items>
    </pivotField>
    <pivotField name="security category" compact="0" outline="0" multipleItemSelectionAllowed="1" showAll="0">
      <items>
        <item x="0"/>
        <item t="default"/>
      </items>
    </pivotField>
    <pivotField name="ri interventions in the settlements" axis="axisCol" compact="0" outline="0" multipleItemSelectionAllowed="1" showAll="0" sortType="ascending">
      <items>
        <item x="0"/>
        <item h="1" x="1"/>
        <item t="default"/>
      </items>
    </pivotField>
    <pivotField name="cluster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lus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remarks" compact="0" outline="0" multipleItemSelectionAllowed="1" showAll="0">
      <items>
        <item x="0"/>
        <item t="default"/>
      </items>
    </pivotField>
    <pivotField name="mp_session" compact="0" outline="0" multipleItemSelectionAllowed="1" showAll="0">
      <items>
        <item x="0"/>
        <item x="1"/>
        <item t="default"/>
      </items>
    </pivotField>
    <pivotField name="mp_vts" axis="axisPage" dataField="1" compact="0" outline="0" multipleItemSelectionAllowed="1" showAll="0">
      <items>
        <item h="1" x="0"/>
        <item x="1"/>
        <item t="default"/>
      </items>
    </pivotField>
    <pivotField name="mp_cluster_unique_fil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mp_any-odk_same-loc_check" compact="0" outline="0" multipleItemSelectionAllowed="1" showAll="0">
      <items>
        <item x="0"/>
        <item x="1"/>
        <item x="2"/>
        <item t="default"/>
      </items>
    </pivotField>
    <pivotField name="cluster_visit" compact="0" outline="0" multipleItemSelectionAllowed="1" showAll="0">
      <items>
        <item x="0"/>
        <item x="1"/>
        <item t="default"/>
      </items>
    </pivotField>
    <pivotField name="mp_odk_name_check" compact="0" outline="0" multipleItemSelectionAllowed="1" showAll="0">
      <items>
        <item x="0"/>
        <item x="1"/>
        <item x="2"/>
        <item t="default"/>
      </items>
    </pivotField>
    <pivotField name="odk_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odk_lo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dist_mp_odk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odk_valid_name" compact="0" outline="0" multipleItemSelectionAllowed="1" showAll="0">
      <items>
        <item x="0"/>
        <item x="1"/>
        <item x="2"/>
        <item t="default"/>
      </items>
    </pivotField>
    <pivotField name="fixed_pri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ession_mp_odk" compact="0" outline="0" multipleItemSelectionAllowed="1" showAll="0">
      <items>
        <item x="0"/>
        <item x="1"/>
        <item x="2"/>
        <item t="default"/>
      </items>
    </pivotField>
    <pivotField name="mp_same-odk_diff-loc_check" compact="0" outline="0" multipleItemSelectionAllowed="1" showAll="0">
      <items>
        <item x="0"/>
        <item x="1"/>
        <item t="default"/>
      </items>
    </pivotField>
    <pivotField name="odk_valid_location" compact="0" outline="0" multipleItemSelectionAllowed="1" showAll="0">
      <items>
        <item x="0"/>
        <item t="default"/>
      </items>
    </pivotField>
    <pivotField name="remark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15"/>
  </colFields>
  <pageFields>
    <pageField fld="20"/>
  </pageFields>
  <dataFields>
    <dataField name="COUNTA of mp_vts" fld="20" subtotal="count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Mobile-PT 3" cacheId="0" dataCaption="" colGrandTotals="0" compact="0" compactData="0">
  <location ref="G4:H10" firstHeaderRow="0" firstDataRow="1" firstDataCol="1" rowPageCount="1" colPageCount="1"/>
  <pivotFields>
    <pivotField name="s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lga" compact="0" outline="0" multipleItemSelectionAllowed="1" showAll="0">
      <items>
        <item x="0"/>
        <item t="default"/>
      </items>
    </pivotField>
    <pivotField name="war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settlem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settlement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dup" compact="0" outline="0" multipleItemSelectionAllowed="1" showAll="0">
      <items>
        <item x="0"/>
        <item t="default"/>
      </items>
    </pivotField>
    <pivotField name="uniqu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exact match with mlos" compact="0" outline="0" multipleItemSelectionAllowed="1" showAll="0">
      <items>
        <item x="0"/>
        <item t="default"/>
      </items>
    </pivotField>
    <pivotField name="adjusted settlement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u _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pregnant wom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no of cjtf/hw" compact="0" outline="0" multipleItemSelectionAllowed="1" showAll="0">
      <items>
        <item x="0"/>
        <item x="1"/>
        <item x="2"/>
        <item t="default"/>
      </items>
    </pivotField>
    <pivotField name="security category" compact="0" outline="0" multipleItemSelectionAllowed="1" showAll="0">
      <items>
        <item x="0"/>
        <item t="default"/>
      </items>
    </pivotField>
    <pivotField name="ri interventions in the settlements" axis="axisCol" compact="0" outline="0" multipleItemSelectionAllowed="1" showAll="0" sortType="ascending">
      <items>
        <item x="0"/>
        <item h="1" x="1"/>
        <item t="default"/>
      </items>
    </pivotField>
    <pivotField name="cluster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lus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remarks" compact="0" outline="0" multipleItemSelectionAllowed="1" showAll="0">
      <items>
        <item x="0"/>
        <item t="default"/>
      </items>
    </pivotField>
    <pivotField name="mp_session" compact="0" outline="0" multipleItemSelectionAllowed="1" showAll="0">
      <items>
        <item x="0"/>
        <item x="1"/>
        <item t="default"/>
      </items>
    </pivotField>
    <pivotField name="mp_vts" compact="0" outline="0" multipleItemSelectionAllowed="1" showAll="0">
      <items>
        <item x="0"/>
        <item x="1"/>
        <item t="default"/>
      </items>
    </pivotField>
    <pivotField name="mp_cluster_unique_fil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mp_any-odk_same-loc_check" axis="axisPage" compact="0" outline="0" multipleItemSelectionAllowed="1" showAll="0">
      <items>
        <item h="1" x="0"/>
        <item x="1"/>
        <item x="2"/>
        <item t="default"/>
      </items>
    </pivotField>
    <pivotField name="cluster_visit" compact="0" outline="0" multipleItemSelectionAllowed="1" showAll="0">
      <items>
        <item x="0"/>
        <item x="1"/>
        <item t="default"/>
      </items>
    </pivotField>
    <pivotField name="mp_odk_name_check" compact="0" outline="0" multipleItemSelectionAllowed="1" showAll="0">
      <items>
        <item x="0"/>
        <item x="1"/>
        <item x="2"/>
        <item t="default"/>
      </items>
    </pivotField>
    <pivotField name="odk_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odk_lo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dist_mp_odk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odk_valid_name" compact="0" outline="0" multipleItemSelectionAllowed="1" showAll="0">
      <items>
        <item x="0"/>
        <item x="1"/>
        <item x="2"/>
        <item t="default"/>
      </items>
    </pivotField>
    <pivotField name="fixed_pri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ession_mp_odk" compact="0" outline="0" multipleItemSelectionAllowed="1" showAll="0">
      <items>
        <item x="0"/>
        <item x="1"/>
        <item x="2"/>
        <item t="default"/>
      </items>
    </pivotField>
    <pivotField name="mp_same-odk_diff-loc_check" compact="0" outline="0" multipleItemSelectionAllowed="1" showAll="0">
      <items>
        <item x="0"/>
        <item x="1"/>
        <item t="default"/>
      </items>
    </pivotField>
    <pivotField name="odk_valid_location" compact="0" outline="0" multipleItemSelectionAllowed="1" showAll="0">
      <items>
        <item x="0"/>
        <item t="default"/>
      </items>
    </pivotField>
    <pivotField name="remark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15"/>
  </colFields>
  <pageFields>
    <pageField fld="22"/>
  </pageFields>
  <dataFields>
    <dataField name="COUNTA of settlement" fld="3" subtotal="count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Mobile-PT 4" cacheId="0" dataCaption="" colGrandTotals="0" compact="0" compactData="0">
  <location ref="J5:K11" firstHeaderRow="0" firstDataRow="1" firstDataCol="1" rowPageCount="2" colPageCount="1"/>
  <pivotFields>
    <pivotField name="s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lga" compact="0" outline="0" multipleItemSelectionAllowed="1" showAll="0">
      <items>
        <item x="0"/>
        <item t="default"/>
      </items>
    </pivotField>
    <pivotField name="war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settlem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settlement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dup" compact="0" outline="0" multipleItemSelectionAllowed="1" showAll="0">
      <items>
        <item x="0"/>
        <item t="default"/>
      </items>
    </pivotField>
    <pivotField name="uniqu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exact match with mlos" compact="0" outline="0" multipleItemSelectionAllowed="1" showAll="0">
      <items>
        <item x="0"/>
        <item t="default"/>
      </items>
    </pivotField>
    <pivotField name="adjusted settlement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u _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pregnant wom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no of cjtf/hw" compact="0" outline="0" multipleItemSelectionAllowed="1" showAll="0">
      <items>
        <item x="0"/>
        <item x="1"/>
        <item x="2"/>
        <item t="default"/>
      </items>
    </pivotField>
    <pivotField name="security category" compact="0" outline="0" multipleItemSelectionAllowed="1" showAll="0">
      <items>
        <item x="0"/>
        <item t="default"/>
      </items>
    </pivotField>
    <pivotField name="ri interventions in the settlements" axis="axisCol" compact="0" outline="0" multipleItemSelectionAllowed="1" showAll="0" sortType="ascending">
      <items>
        <item x="0"/>
        <item h="1" x="1"/>
        <item t="default"/>
      </items>
    </pivotField>
    <pivotField name="cluster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lus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remarks" compact="0" outline="0" multipleItemSelectionAllowed="1" showAll="0">
      <items>
        <item x="0"/>
        <item t="default"/>
      </items>
    </pivotField>
    <pivotField name="mp_session" compact="0" outline="0" multipleItemSelectionAllowed="1" showAll="0">
      <items>
        <item x="0"/>
        <item x="1"/>
        <item t="default"/>
      </items>
    </pivotField>
    <pivotField name="mp_vts" axis="axisPage" compact="0" outline="0" multipleItemSelectionAllowed="1" showAll="0">
      <items>
        <item h="1" x="0"/>
        <item x="1"/>
        <item t="default"/>
      </items>
    </pivotField>
    <pivotField name="mp_cluster_unique_fil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mp_any-odk_same-loc_check" axis="axisPage" compact="0" outline="0" multipleItemSelectionAllowed="1" showAll="0">
      <items>
        <item h="1" x="0"/>
        <item x="1"/>
        <item x="2"/>
        <item t="default"/>
      </items>
    </pivotField>
    <pivotField name="cluster_visit" compact="0" outline="0" multipleItemSelectionAllowed="1" showAll="0">
      <items>
        <item x="0"/>
        <item x="1"/>
        <item t="default"/>
      </items>
    </pivotField>
    <pivotField name="mp_odk_name_check" compact="0" outline="0" multipleItemSelectionAllowed="1" showAll="0">
      <items>
        <item x="0"/>
        <item x="1"/>
        <item x="2"/>
        <item t="default"/>
      </items>
    </pivotField>
    <pivotField name="odk_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odk_lo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dist_mp_odk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odk_valid_name" compact="0" outline="0" multipleItemSelectionAllowed="1" showAll="0">
      <items>
        <item x="0"/>
        <item x="1"/>
        <item x="2"/>
        <item t="default"/>
      </items>
    </pivotField>
    <pivotField name="fixed_pri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ession_mp_odk" compact="0" outline="0" multipleItemSelectionAllowed="1" showAll="0">
      <items>
        <item x="0"/>
        <item x="1"/>
        <item x="2"/>
        <item t="default"/>
      </items>
    </pivotField>
    <pivotField name="mp_same-odk_diff-loc_check" compact="0" outline="0" multipleItemSelectionAllowed="1" showAll="0">
      <items>
        <item x="0"/>
        <item x="1"/>
        <item t="default"/>
      </items>
    </pivotField>
    <pivotField name="odk_valid_location" compact="0" outline="0" multipleItemSelectionAllowed="1" showAll="0">
      <items>
        <item x="0"/>
        <item t="default"/>
      </items>
    </pivotField>
    <pivotField name="remark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15"/>
  </colFields>
  <pageFields>
    <pageField fld="22"/>
    <pageField fld="20"/>
  </pageFields>
  <dataFields>
    <dataField name="COUNTA of settlement" fld="3" subtotal="count" baseField="0"/>
  </dataFields>
  <pivotTableStyleInfo name="Google Sheets Pivot Table Style" showRowHeaders="1" showColHeaders="1" showLastColumn="1"/>
</pivotTableDefinition>
</file>

<file path=xl/pivotTables/pivotTable6.xml><?xml version="1.0" encoding="utf-8"?>
<pivotTableDefinition xmlns="http://schemas.openxmlformats.org/spreadsheetml/2006/main" name="Mobile-PT 5" cacheId="0" dataCaption="" colGrandTotals="0" compact="0" compactData="0">
  <location ref="M5:N8" firstHeaderRow="0" firstDataRow="1" firstDataCol="1" rowPageCount="2" colPageCount="1"/>
  <pivotFields>
    <pivotField name="s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lga" compact="0" outline="0" multipleItemSelectionAllowed="1" showAll="0">
      <items>
        <item x="0"/>
        <item t="default"/>
      </items>
    </pivotField>
    <pivotField name="war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settlem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settlement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dup" compact="0" outline="0" multipleItemSelectionAllowed="1" showAll="0">
      <items>
        <item x="0"/>
        <item t="default"/>
      </items>
    </pivotField>
    <pivotField name="uniqu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exact match with mlos" compact="0" outline="0" multipleItemSelectionAllowed="1" showAll="0">
      <items>
        <item x="0"/>
        <item t="default"/>
      </items>
    </pivotField>
    <pivotField name="adjusted settlement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u _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pregnant wom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no of cjtf/hw" compact="0" outline="0" multipleItemSelectionAllowed="1" showAll="0">
      <items>
        <item x="0"/>
        <item x="1"/>
        <item x="2"/>
        <item t="default"/>
      </items>
    </pivotField>
    <pivotField name="security category" compact="0" outline="0" multipleItemSelectionAllowed="1" showAll="0">
      <items>
        <item x="0"/>
        <item t="default"/>
      </items>
    </pivotField>
    <pivotField name="ri interventions in the settlements" axis="axisCol" compact="0" outline="0" multipleItemSelectionAllowed="1" showAll="0" sortType="ascending">
      <items>
        <item x="0"/>
        <item h="1" x="1"/>
        <item t="default"/>
      </items>
    </pivotField>
    <pivotField name="cluster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lus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remarks" compact="0" outline="0" multipleItemSelectionAllowed="1" showAll="0">
      <items>
        <item x="0"/>
        <item t="default"/>
      </items>
    </pivotField>
    <pivotField name="mp_session" compact="0" outline="0" multipleItemSelectionAllowed="1" showAll="0">
      <items>
        <item x="0"/>
        <item x="1"/>
        <item t="default"/>
      </items>
    </pivotField>
    <pivotField name="mp_vts" axis="axisPage" compact="0" outline="0" multipleItemSelectionAllowed="1" showAll="0">
      <items>
        <item h="1" x="0"/>
        <item x="1"/>
        <item t="default"/>
      </items>
    </pivotField>
    <pivotField name="mp_cluster_unique_fil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mp_any-odk_same-loc_check" axis="axisPage" compact="0" outline="0" multipleItemSelectionAllowed="1" showAll="0">
      <items>
        <item x="0"/>
        <item h="1" x="1"/>
        <item h="1" x="2"/>
        <item t="default"/>
      </items>
    </pivotField>
    <pivotField name="cluster_visit" compact="0" outline="0" multipleItemSelectionAllowed="1" showAll="0">
      <items>
        <item x="0"/>
        <item x="1"/>
        <item t="default"/>
      </items>
    </pivotField>
    <pivotField name="mp_odk_name_check" compact="0" outline="0" multipleItemSelectionAllowed="1" showAll="0">
      <items>
        <item x="0"/>
        <item x="1"/>
        <item x="2"/>
        <item t="default"/>
      </items>
    </pivotField>
    <pivotField name="odk_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odk_lo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dist_mp_odk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odk_valid_name" compact="0" outline="0" multipleItemSelectionAllowed="1" showAll="0">
      <items>
        <item x="0"/>
        <item x="1"/>
        <item x="2"/>
        <item t="default"/>
      </items>
    </pivotField>
    <pivotField name="fixed_pri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ession_mp_odk" compact="0" outline="0" multipleItemSelectionAllowed="1" showAll="0">
      <items>
        <item x="0"/>
        <item x="1"/>
        <item x="2"/>
        <item t="default"/>
      </items>
    </pivotField>
    <pivotField name="mp_same-odk_diff-loc_check" compact="0" outline="0" multipleItemSelectionAllowed="1" showAll="0">
      <items>
        <item x="0"/>
        <item x="1"/>
        <item t="default"/>
      </items>
    </pivotField>
    <pivotField name="odk_valid_location" compact="0" outline="0" multipleItemSelectionAllowed="1" showAll="0">
      <items>
        <item x="0"/>
        <item t="default"/>
      </items>
    </pivotField>
    <pivotField name="remark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15"/>
  </colFields>
  <pageFields>
    <pageField fld="22"/>
    <pageField fld="20"/>
  </pageFields>
  <dataFields>
    <dataField name="COUNTA of settlement" fld="3" subtotal="count" baseField="0"/>
  </dataFields>
  <pivotTableStyleInfo name="Google Sheets Pivot Table Style" showRowHeaders="1" showColHeaders="1" showLastColumn="1"/>
</pivotTableDefinition>
</file>

<file path=xl/pivotTables/pivotTable7.xml><?xml version="1.0" encoding="utf-8"?>
<pivotTableDefinition xmlns="http://schemas.openxmlformats.org/spreadsheetml/2006/main" name="SFP-PT" cacheId="0" dataCaption="" colGrandTotals="0" compact="0" compactData="0">
  <location ref="A1:B11" firstHeaderRow="0" firstDataRow="1" firstDataCol="1"/>
  <pivotFields>
    <pivotField name="s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lga" compact="0" outline="0" multipleItemSelectionAllowed="1" showAll="0">
      <items>
        <item x="0"/>
        <item t="default"/>
      </items>
    </pivotField>
    <pivotField name="war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settl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settlement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dup" compact="0" outline="0" multipleItemSelectionAllowed="1" showAll="0">
      <items>
        <item x="0"/>
        <item t="default"/>
      </items>
    </pivotField>
    <pivotField name="uniqu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exact match with mlos" compact="0" outline="0" multipleItemSelectionAllowed="1" showAll="0">
      <items>
        <item x="0"/>
        <item t="default"/>
      </items>
    </pivotField>
    <pivotField name="adjusted settlement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u _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pregnant wom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no of cjtf/hw" compact="0" outline="0" multipleItemSelectionAllowed="1" showAll="0">
      <items>
        <item x="0"/>
        <item x="1"/>
        <item x="2"/>
        <item t="default"/>
      </items>
    </pivotField>
    <pivotField name="security category" compact="0" outline="0" multipleItemSelectionAllowed="1" showAll="0">
      <items>
        <item x="0"/>
        <item t="default"/>
      </items>
    </pivotField>
    <pivotField name="ri interventions in the settlements" axis="axisCol" dataField="1" compact="0" outline="0" multipleItemSelectionAllowed="1" showAll="0" sortType="ascending">
      <items>
        <item h="1" x="0"/>
        <item x="1"/>
        <item t="default"/>
      </items>
    </pivotField>
    <pivotField name="cluster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lus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remarks" compact="0" outline="0" multipleItemSelectionAllowed="1" showAll="0">
      <items>
        <item x="0"/>
        <item t="default"/>
      </items>
    </pivotField>
    <pivotField name="mp_session" compact="0" outline="0" multipleItemSelectionAllowed="1" showAll="0">
      <items>
        <item x="0"/>
        <item x="1"/>
        <item t="default"/>
      </items>
    </pivotField>
    <pivotField name="mp_vts" compact="0" outline="0" multipleItemSelectionAllowed="1" showAll="0">
      <items>
        <item x="0"/>
        <item x="1"/>
        <item t="default"/>
      </items>
    </pivotField>
    <pivotField name="mp_cluster_unique_fil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mp_any-odk_same-loc_check" compact="0" outline="0" multipleItemSelectionAllowed="1" showAll="0">
      <items>
        <item x="0"/>
        <item x="1"/>
        <item x="2"/>
        <item t="default"/>
      </items>
    </pivotField>
    <pivotField name="cluster_visit" compact="0" outline="0" multipleItemSelectionAllowed="1" showAll="0">
      <items>
        <item x="0"/>
        <item x="1"/>
        <item t="default"/>
      </items>
    </pivotField>
    <pivotField name="mp_odk_name_check" compact="0" outline="0" multipleItemSelectionAllowed="1" showAll="0">
      <items>
        <item x="0"/>
        <item x="1"/>
        <item x="2"/>
        <item t="default"/>
      </items>
    </pivotField>
    <pivotField name="odk_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odk_lo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dist_mp_odk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odk_valid_name" compact="0" outline="0" multipleItemSelectionAllowed="1" showAll="0">
      <items>
        <item x="0"/>
        <item x="1"/>
        <item x="2"/>
        <item t="default"/>
      </items>
    </pivotField>
    <pivotField name="fixed_pri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ession_mp_odk" compact="0" outline="0" multipleItemSelectionAllowed="1" showAll="0">
      <items>
        <item x="0"/>
        <item x="1"/>
        <item x="2"/>
        <item t="default"/>
      </items>
    </pivotField>
    <pivotField name="mp_same-odk_diff-loc_check" compact="0" outline="0" multipleItemSelectionAllowed="1" showAll="0">
      <items>
        <item x="0"/>
        <item x="1"/>
        <item t="default"/>
      </items>
    </pivotField>
    <pivotField name="odk_valid_location" compact="0" outline="0" multipleItemSelectionAllowed="1" showAll="0">
      <items>
        <item x="0"/>
        <item t="default"/>
      </items>
    </pivotField>
    <pivotField name="remark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15"/>
  </colFields>
  <dataFields>
    <dataField name="COUNTA of ri interventions in the settlements" fld="15" subtotal="count" baseField="0"/>
  </dataFields>
  <pivotTableStyleInfo name="Google Sheets Pivot Table Style" showRowHeaders="1" showColHeaders="1" showLastColumn="1"/>
</pivotTableDefinition>
</file>

<file path=xl/pivotTables/pivotTable8.xml><?xml version="1.0" encoding="utf-8"?>
<pivotTableDefinition xmlns="http://schemas.openxmlformats.org/spreadsheetml/2006/main" name="SFP-PT 2" cacheId="0" dataCaption="" compact="0" compactData="0">
  <location ref="D5:E14" firstHeaderRow="0" firstDataRow="1" firstDataCol="0" rowPageCount="2" colPageCount="1"/>
  <pivotFields>
    <pivotField name="s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lga" compact="0" outline="0" multipleItemSelectionAllowed="1" showAll="0">
      <items>
        <item x="0"/>
        <item t="default"/>
      </items>
    </pivotField>
    <pivotField name="war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settlem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settlement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dup" compact="0" outline="0" multipleItemSelectionAllowed="1" showAll="0">
      <items>
        <item x="0"/>
        <item t="default"/>
      </items>
    </pivotField>
    <pivotField name="uniqu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exact match with mlos" compact="0" outline="0" multipleItemSelectionAllowed="1" showAll="0">
      <items>
        <item x="0"/>
        <item t="default"/>
      </items>
    </pivotField>
    <pivotField name="adjusted settlement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u _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pregnant wom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no of cjtf/hw" compact="0" outline="0" multipleItemSelectionAllowed="1" showAll="0">
      <items>
        <item x="0"/>
        <item x="1"/>
        <item x="2"/>
        <item t="default"/>
      </items>
    </pivotField>
    <pivotField name="security category" compact="0" outline="0" multipleItemSelectionAllowed="1" showAll="0">
      <items>
        <item x="0"/>
        <item t="default"/>
      </items>
    </pivotField>
    <pivotField name="ri interventions in the settlements" axis="axisPage" compact="0" outline="0" multipleItemSelectionAllowed="1" showAll="0">
      <items>
        <item h="1" x="0"/>
        <item x="1"/>
        <item t="default"/>
      </items>
    </pivotField>
    <pivotField name="cluster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lus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remarks" compact="0" outline="0" multipleItemSelectionAllowed="1" showAll="0">
      <items>
        <item x="0"/>
        <item t="default"/>
      </items>
    </pivotField>
    <pivotField name="mp_session" compact="0" outline="0" multipleItemSelectionAllowed="1" showAll="0">
      <items>
        <item x="0"/>
        <item x="1"/>
        <item t="default"/>
      </items>
    </pivotField>
    <pivotField name="mp_vts" compact="0" outline="0" multipleItemSelectionAllowed="1" showAll="0">
      <items>
        <item x="0"/>
        <item x="1"/>
        <item t="default"/>
      </items>
    </pivotField>
    <pivotField name="mp_cluster_unique_fil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mp_any-odk_same-loc_check" compact="0" outline="0" multipleItemSelectionAllowed="1" showAll="0">
      <items>
        <item x="0"/>
        <item x="1"/>
        <item x="2"/>
        <item t="default"/>
      </items>
    </pivotField>
    <pivotField name="cluster_visit" axis="axisPage" compact="0" outline="0" multipleItemSelectionAllowed="1" showAll="0">
      <items>
        <item h="1" x="0"/>
        <item x="1"/>
        <item t="default"/>
      </items>
    </pivotField>
    <pivotField name="mp_odk_name_check" compact="0" outline="0" multipleItemSelectionAllowed="1" showAll="0">
      <items>
        <item x="0"/>
        <item x="1"/>
        <item x="2"/>
        <item t="default"/>
      </items>
    </pivotField>
    <pivotField name="odk_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odk_lo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dist_mp_odk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odk_valid_name" compact="0" outline="0" multipleItemSelectionAllowed="1" showAll="0">
      <items>
        <item x="0"/>
        <item x="1"/>
        <item x="2"/>
        <item t="default"/>
      </items>
    </pivotField>
    <pivotField name="fixed_pri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ession_mp_odk" compact="0" outline="0" multipleItemSelectionAllowed="1" showAll="0">
      <items>
        <item x="0"/>
        <item x="1"/>
        <item x="2"/>
        <item t="default"/>
      </items>
    </pivotField>
    <pivotField name="mp_same-odk_diff-loc_check" compact="0" outline="0" multipleItemSelectionAllowed="1" showAll="0">
      <items>
        <item x="0"/>
        <item x="1"/>
        <item t="default"/>
      </items>
    </pivotField>
    <pivotField name="odk_valid_location" compact="0" outline="0" multipleItemSelectionAllowed="1" showAll="0">
      <items>
        <item x="0"/>
        <item t="default"/>
      </items>
    </pivotField>
    <pivotField name="remark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pageFields>
    <pageField fld="15"/>
    <pageField fld="23"/>
  </pageFields>
  <dataFields>
    <dataField name="COUNTA of settlement" fld="3" subtotal="count" baseField="0"/>
  </dataFields>
  <pivotTableStyleInfo name="Google Sheets Pivot Table Style" showRowHeaders="1" showColHeaders="1" showLastColumn="1"/>
</pivotTableDefinition>
</file>

<file path=xl/pivotTables/pivotTable9.xml><?xml version="1.0" encoding="utf-8"?>
<pivotTableDefinition xmlns="http://schemas.openxmlformats.org/spreadsheetml/2006/main" name="SFP-PT 3" cacheId="0" dataCaption="" compact="0" compactData="0">
  <location ref="G7:H10" firstHeaderRow="0" firstDataRow="1" firstDataCol="0" rowPageCount="4" colPageCount="1"/>
  <pivotFields>
    <pivotField name="s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lga" compact="0" outline="0" multipleItemSelectionAllowed="1" showAll="0">
      <items>
        <item x="0"/>
        <item t="default"/>
      </items>
    </pivotField>
    <pivotField name="war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settlem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settlement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dup" compact="0" outline="0" multipleItemSelectionAllowed="1" showAll="0">
      <items>
        <item x="0"/>
        <item t="default"/>
      </items>
    </pivotField>
    <pivotField name="uniqu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exact match with mlos" compact="0" outline="0" multipleItemSelectionAllowed="1" showAll="0">
      <items>
        <item x="0"/>
        <item t="default"/>
      </items>
    </pivotField>
    <pivotField name="adjusted settlement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u _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pregnant wom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no of cjtf/hw" compact="0" outline="0" multipleItemSelectionAllowed="1" showAll="0">
      <items>
        <item x="0"/>
        <item x="1"/>
        <item x="2"/>
        <item t="default"/>
      </items>
    </pivotField>
    <pivotField name="security category" compact="0" outline="0" multipleItemSelectionAllowed="1" showAll="0">
      <items>
        <item x="0"/>
        <item t="default"/>
      </items>
    </pivotField>
    <pivotField name="ri interventions in the settlements" axis="axisPage" compact="0" outline="0" multipleItemSelectionAllowed="1" showAll="0">
      <items>
        <item h="1" x="0"/>
        <item x="1"/>
        <item t="default"/>
      </items>
    </pivotField>
    <pivotField name="cluster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lus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remarks" compact="0" outline="0" multipleItemSelectionAllowed="1" showAll="0">
      <items>
        <item x="0"/>
        <item t="default"/>
      </items>
    </pivotField>
    <pivotField name="mp_session" compact="0" outline="0" multipleItemSelectionAllowed="1" showAll="0">
      <items>
        <item x="0"/>
        <item x="1"/>
        <item t="default"/>
      </items>
    </pivotField>
    <pivotField name="mp_vts" axis="axisPage" compact="0" outline="0" multipleItemSelectionAllowed="1" showAll="0">
      <items>
        <item h="1" x="0"/>
        <item x="1"/>
        <item t="default"/>
      </items>
    </pivotField>
    <pivotField name="mp_cluster_unique_fil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mp_any-odk_same-loc_check" axis="axisPage" compact="0" outline="0" multipleItemSelectionAllowed="1" showAll="0">
      <items>
        <item x="0"/>
        <item h="1" x="1"/>
        <item h="1" x="2"/>
        <item t="default"/>
      </items>
    </pivotField>
    <pivotField name="cluster_visit" axis="axisPage" compact="0" outline="0" multipleItemSelectionAllowed="1" showAll="0">
      <items>
        <item x="0"/>
        <item h="1" x="1"/>
        <item t="default"/>
      </items>
    </pivotField>
    <pivotField name="mp_odk_name_check" compact="0" outline="0" multipleItemSelectionAllowed="1" showAll="0">
      <items>
        <item x="0"/>
        <item x="1"/>
        <item x="2"/>
        <item t="default"/>
      </items>
    </pivotField>
    <pivotField name="odk_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odk_lo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dist_mp_odk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odk_valid_name" compact="0" outline="0" multipleItemSelectionAllowed="1" showAll="0">
      <items>
        <item x="0"/>
        <item x="1"/>
        <item x="2"/>
        <item t="default"/>
      </items>
    </pivotField>
    <pivotField name="fixed_pri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ession_mp_odk" compact="0" outline="0" multipleItemSelectionAllowed="1" showAll="0">
      <items>
        <item x="0"/>
        <item x="1"/>
        <item x="2"/>
        <item t="default"/>
      </items>
    </pivotField>
    <pivotField name="mp_same-odk_diff-loc_check" compact="0" outline="0" multipleItemSelectionAllowed="1" showAll="0">
      <items>
        <item x="0"/>
        <item x="1"/>
        <item t="default"/>
      </items>
    </pivotField>
    <pivotField name="odk_valid_location" compact="0" outline="0" multipleItemSelectionAllowed="1" showAll="0">
      <items>
        <item x="0"/>
        <item t="default"/>
      </items>
    </pivotField>
    <pivotField name="remark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pageFields>
    <pageField fld="15"/>
    <pageField fld="22"/>
    <pageField fld="20"/>
    <pageField fld="23"/>
  </pageFields>
  <dataFields>
    <dataField name="COUNTA of settlement" fld="3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<Relationship Id="rId4" Type="http://schemas.openxmlformats.org/officeDocument/2006/relationships/pivotTable" Target="../pivotTables/pivotTable5.xml"/><Relationship Id="rId5" Type="http://schemas.openxmlformats.org/officeDocument/2006/relationships/pivotTable" Target="../pivotTables/pivotTable6.xm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4" max="4" width="21.88"/>
    <col customWidth="1" min="5" max="5" width="36.63"/>
    <col customWidth="1" min="6" max="6" width="9.63"/>
    <col customWidth="1" min="7" max="7" width="24.25"/>
    <col customWidth="1" min="10" max="10" width="7.0"/>
    <col customWidth="1" min="11" max="11" width="32.13"/>
    <col customWidth="1" min="16" max="16" width="22.13"/>
    <col customWidth="1" min="17" max="17" width="12.0"/>
    <col customWidth="1" min="18" max="18" width="8.88"/>
    <col customWidth="1" min="19" max="19" width="17.88"/>
    <col customWidth="1" min="20" max="20" width="13.25"/>
    <col customWidth="1" min="21" max="21" width="14.88"/>
    <col customWidth="1" min="22" max="22" width="19.75"/>
    <col customWidth="1" min="23" max="24" width="14.88"/>
    <col customWidth="1" min="25" max="25" width="10.0"/>
    <col customWidth="1" min="26" max="26" width="10.5"/>
    <col customWidth="1" min="27" max="27" width="10.75"/>
    <col customWidth="1" min="28" max="28" width="16.13"/>
    <col customWidth="1" min="29" max="29" width="8.38"/>
    <col customWidth="1" min="30" max="30" width="25.88"/>
    <col customWidth="1" min="32" max="32" width="16.25"/>
    <col customWidth="1" min="33" max="33" width="15.63"/>
    <col customWidth="1" min="34" max="34" width="4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>
      <c r="A2" s="2">
        <v>384.0</v>
      </c>
      <c r="B2" s="2" t="s">
        <v>34</v>
      </c>
      <c r="C2" s="2" t="s">
        <v>35</v>
      </c>
      <c r="D2" s="2" t="s">
        <v>36</v>
      </c>
      <c r="E2" s="2" t="str">
        <f t="shared" ref="E2:E188" si="1">CONCATENATE(B2,C2,D2)</f>
        <v>NganzaiBaduAdamti</v>
      </c>
      <c r="F2" s="2">
        <f t="shared" ref="F2:F188" si="2">countif(E:E,E2)</f>
        <v>1</v>
      </c>
      <c r="G2" s="2" t="s">
        <v>37</v>
      </c>
      <c r="H2" s="2">
        <v>12.74226</v>
      </c>
      <c r="I2" s="2">
        <v>13.19336</v>
      </c>
      <c r="J2" s="2" t="s">
        <v>38</v>
      </c>
      <c r="K2" s="2" t="s">
        <v>39</v>
      </c>
      <c r="L2" s="2">
        <v>2.0</v>
      </c>
      <c r="M2" s="2">
        <v>2.0</v>
      </c>
      <c r="N2" s="2">
        <v>3.0</v>
      </c>
      <c r="O2" s="2" t="s">
        <v>40</v>
      </c>
      <c r="P2" s="2" t="s">
        <v>41</v>
      </c>
      <c r="T2" s="2" t="s">
        <v>42</v>
      </c>
      <c r="U2" s="2" t="s">
        <v>43</v>
      </c>
      <c r="V2" t="str">
        <f t="shared" ref="V2:V188" si="3">if(W2="","",Q2)</f>
        <v/>
      </c>
      <c r="X2" s="2" t="str">
        <f t="shared" ref="X2:X188" si="4">iferror(if(vlookup(Q2,V:W,2,false)="mobile","reached",if(vlookup(Q2,V:W,2,false)="fixed","reached",if(vlookup(Q2,V:W,2,false)="fixed_mobile","reached","not reached"))),"not reached")</f>
        <v>not reached</v>
      </c>
      <c r="Y2" t="str">
        <f>iferror(iferror(if(VLOOKUP(E2,'Copy of Mobile_ODK'!N:X,1,false)=E2,"mobile",),if(VLOOKUP(E2,'Copy of Fixed_ODK'!N:Y,1,false)=E2,"fixed",)),)</f>
        <v>mobile</v>
      </c>
      <c r="Z2">
        <f>iferror(iferror(if(VLOOKUP(E2,'Copy of Mobile_ODK'!N:X,1,false)=E2,VLOOKUP(E2,'Copy of Mobile_ODK'!N:X,10,false),),if(VLOOKUP(E2,'Copy of Fixed_ODK'!N:Y,1,false)=E2,VLOOKUP(E2,'Copy of Fixed_ODK'!N:Y,11,false),)),)</f>
        <v>12.72077667</v>
      </c>
      <c r="AA2">
        <f>iferror(iferror(if(VLOOKUP(E2,'Copy of Mobile_ODK'!N:X,1,false)=E2,VLOOKUP(E2,'Copy of Mobile_ODK'!N:X,11,false),),if(VLOOKUP(E2,'Copy of Fixed_ODK'!N:Y,1,false)=E2,VLOOKUP(E2,'Copy of Fixed_ODK'!N:Y,12,false),)),)</f>
        <v>13.19505167</v>
      </c>
      <c r="AB2">
        <f t="shared" ref="AB2:AB188" si="5">IF(isblank(Y2)=True,,ACOS(COS(RADIANS(90-H2)) * COS(RADIANS(90-Z2)) + SIN(RADIANS(90-H2)) * SIN(RADIANS(90-Z2)) * COS(RADIANS(I2-AA2))) * 6371)</f>
        <v>2.395873259</v>
      </c>
      <c r="AC2" t="str">
        <f t="shared" ref="AC2:AC188" si="6">iferror(if(OR(AND(T2=Y2,AB2&lt;=0.2),AND(ISBLANK(AB2)=FALSE,AB2&lt;=0.2))=TRUE,"valid","invalid"),"investigate")</f>
        <v>invalid</v>
      </c>
      <c r="AE2" s="2" t="str">
        <f t="shared" ref="AE2:AE188" si="7">if(ISBLANK(Y2)=TRUE,"no odk",if(T2=Y2,"session ok","session diff"))</f>
        <v>session ok</v>
      </c>
      <c r="AF2" t="str">
        <f t="shared" ref="AF2:AF188" si="8">iferror(if(AB2&gt;=0.2,"investigate",),"investigate")</f>
        <v>investigate</v>
      </c>
    </row>
    <row r="3">
      <c r="A3" s="2">
        <v>385.0</v>
      </c>
      <c r="B3" s="2" t="s">
        <v>34</v>
      </c>
      <c r="C3" s="2" t="s">
        <v>35</v>
      </c>
      <c r="D3" s="2" t="s">
        <v>44</v>
      </c>
      <c r="E3" s="2" t="str">
        <f t="shared" si="1"/>
        <v>NganzaiBaduAjiri</v>
      </c>
      <c r="F3" s="2">
        <f t="shared" si="2"/>
        <v>1</v>
      </c>
      <c r="G3" s="2" t="s">
        <v>45</v>
      </c>
      <c r="H3" s="2">
        <v>12.72791</v>
      </c>
      <c r="I3" s="2">
        <v>13.18303</v>
      </c>
      <c r="J3" s="2" t="s">
        <v>38</v>
      </c>
      <c r="K3" s="2" t="s">
        <v>46</v>
      </c>
      <c r="L3" s="2">
        <v>14.0</v>
      </c>
      <c r="M3" s="2">
        <v>9.0</v>
      </c>
      <c r="N3" s="2">
        <v>3.0</v>
      </c>
      <c r="O3" s="2" t="s">
        <v>40</v>
      </c>
      <c r="P3" s="2" t="s">
        <v>41</v>
      </c>
      <c r="T3" s="2" t="s">
        <v>42</v>
      </c>
      <c r="U3" s="2" t="s">
        <v>43</v>
      </c>
      <c r="V3" t="str">
        <f t="shared" si="3"/>
        <v/>
      </c>
      <c r="X3" s="2" t="str">
        <f t="shared" si="4"/>
        <v>not reached</v>
      </c>
      <c r="Y3" t="str">
        <f>iferror(iferror(if(VLOOKUP(E3,'Copy of Mobile_ODK'!N:X,1,false)=E3,"mobile",),if(VLOOKUP(E3,'Copy of Fixed_ODK'!N:Y,1,false)=E3,"fixed",)),)</f>
        <v>mobile</v>
      </c>
      <c r="Z3">
        <f>iferror(iferror(if(VLOOKUP(E3,'Copy of Mobile_ODK'!N:X,1,false)=E3,VLOOKUP(E3,'Copy of Mobile_ODK'!N:X,10,false),),if(VLOOKUP(E3,'Copy of Fixed_ODK'!N:Y,1,false)=E3,VLOOKUP(E3,'Copy of Fixed_ODK'!N:Y,11,false),)),)</f>
        <v>12.72256833</v>
      </c>
      <c r="AA3">
        <f>iferror(iferror(if(VLOOKUP(E3,'Copy of Mobile_ODK'!N:X,1,false)=E3,VLOOKUP(E3,'Copy of Mobile_ODK'!N:X,11,false),),if(VLOOKUP(E3,'Copy of Fixed_ODK'!N:Y,1,false)=E3,VLOOKUP(E3,'Copy of Fixed_ODK'!N:Y,12,false),)),)</f>
        <v>13.21536333</v>
      </c>
      <c r="AB3">
        <f t="shared" si="5"/>
        <v>3.556936377</v>
      </c>
      <c r="AC3" t="str">
        <f t="shared" si="6"/>
        <v>invalid</v>
      </c>
      <c r="AE3" s="2" t="str">
        <f t="shared" si="7"/>
        <v>session ok</v>
      </c>
      <c r="AF3" t="str">
        <f t="shared" si="8"/>
        <v>investigate</v>
      </c>
    </row>
    <row r="4">
      <c r="A4" s="2">
        <v>386.0</v>
      </c>
      <c r="B4" s="2" t="s">
        <v>34</v>
      </c>
      <c r="C4" s="2" t="s">
        <v>35</v>
      </c>
      <c r="D4" s="2" t="s">
        <v>47</v>
      </c>
      <c r="E4" s="2" t="str">
        <f t="shared" si="1"/>
        <v>NganzaiBaduAri Fantari</v>
      </c>
      <c r="F4" s="2">
        <f t="shared" si="2"/>
        <v>1</v>
      </c>
      <c r="G4" s="2" t="s">
        <v>48</v>
      </c>
      <c r="H4" s="2">
        <v>12.63301</v>
      </c>
      <c r="I4" s="2">
        <v>13.19676</v>
      </c>
      <c r="J4" s="2" t="s">
        <v>38</v>
      </c>
      <c r="K4" s="2" t="s">
        <v>49</v>
      </c>
      <c r="L4" s="2">
        <v>10.0</v>
      </c>
      <c r="M4" s="2">
        <v>7.0</v>
      </c>
      <c r="N4" s="2">
        <v>3.0</v>
      </c>
      <c r="O4" s="2" t="s">
        <v>40</v>
      </c>
      <c r="P4" s="2" t="s">
        <v>50</v>
      </c>
      <c r="Q4" s="2" t="s">
        <v>51</v>
      </c>
      <c r="R4" s="2" t="s">
        <v>52</v>
      </c>
      <c r="T4" s="2" t="s">
        <v>53</v>
      </c>
      <c r="U4" s="2" t="s">
        <v>43</v>
      </c>
      <c r="V4" t="str">
        <f t="shared" si="3"/>
        <v/>
      </c>
      <c r="X4" s="2" t="str">
        <f t="shared" si="4"/>
        <v>not reached</v>
      </c>
      <c r="Y4" t="str">
        <f>iferror(iferror(if(VLOOKUP(E4,'Copy of Mobile_ODK'!N:X,1,false)=E4,"mobile",),if(VLOOKUP(E4,'Copy of Fixed_ODK'!N:Y,1,false)=E4,"fixed",)),)</f>
        <v/>
      </c>
      <c r="Z4" t="str">
        <f>iferror(iferror(if(VLOOKUP(E4,'Copy of Mobile_ODK'!N:X,1,false)=E4,VLOOKUP(E4,'Copy of Mobile_ODK'!N:X,10,false),),if(VLOOKUP(E4,'Copy of Fixed_ODK'!N:Y,1,false)=E4,VLOOKUP(E4,'Copy of Fixed_ODK'!N:Y,11,false),)),)</f>
        <v/>
      </c>
      <c r="AA4" t="str">
        <f>iferror(iferror(if(VLOOKUP(E4,'Copy of Mobile_ODK'!N:X,1,false)=E4,VLOOKUP(E4,'Copy of Mobile_ODK'!N:X,11,false),),if(VLOOKUP(E4,'Copy of Fixed_ODK'!N:Y,1,false)=E4,VLOOKUP(E4,'Copy of Fixed_ODK'!N:Y,12,false),)),)</f>
        <v/>
      </c>
      <c r="AB4" t="str">
        <f t="shared" si="5"/>
        <v/>
      </c>
      <c r="AC4" t="str">
        <f t="shared" si="6"/>
        <v>invalid</v>
      </c>
      <c r="AE4" s="2" t="str">
        <f t="shared" si="7"/>
        <v>no odk</v>
      </c>
      <c r="AF4" t="str">
        <f t="shared" si="8"/>
        <v/>
      </c>
    </row>
    <row r="5">
      <c r="A5" s="2">
        <v>387.0</v>
      </c>
      <c r="B5" s="2" t="s">
        <v>34</v>
      </c>
      <c r="C5" s="2" t="s">
        <v>35</v>
      </c>
      <c r="D5" s="2" t="s">
        <v>54</v>
      </c>
      <c r="E5" s="2" t="str">
        <f t="shared" si="1"/>
        <v>NganzaiBaduAskeya</v>
      </c>
      <c r="F5" s="2">
        <f t="shared" si="2"/>
        <v>1</v>
      </c>
      <c r="G5" s="2" t="s">
        <v>55</v>
      </c>
      <c r="H5" s="2">
        <v>12.67845</v>
      </c>
      <c r="I5" s="2">
        <v>13.14859</v>
      </c>
      <c r="J5" s="2" t="s">
        <v>38</v>
      </c>
      <c r="K5" s="2" t="s">
        <v>56</v>
      </c>
      <c r="L5" s="2">
        <v>15.0</v>
      </c>
      <c r="M5" s="2">
        <v>10.0</v>
      </c>
      <c r="N5" s="2">
        <v>3.0</v>
      </c>
      <c r="O5" s="2" t="s">
        <v>40</v>
      </c>
      <c r="P5" s="2" t="s">
        <v>50</v>
      </c>
      <c r="Q5" s="2" t="s">
        <v>51</v>
      </c>
      <c r="R5" s="2" t="s">
        <v>52</v>
      </c>
      <c r="T5" s="2" t="s">
        <v>53</v>
      </c>
      <c r="U5" s="2" t="s">
        <v>43</v>
      </c>
      <c r="V5" t="str">
        <f t="shared" si="3"/>
        <v/>
      </c>
      <c r="X5" s="2" t="str">
        <f t="shared" si="4"/>
        <v>not reached</v>
      </c>
      <c r="Y5" t="str">
        <f>iferror(iferror(if(VLOOKUP(E5,'Copy of Mobile_ODK'!N:X,1,false)=E5,"mobile",),if(VLOOKUP(E5,'Copy of Fixed_ODK'!N:Y,1,false)=E5,"fixed",)),)</f>
        <v/>
      </c>
      <c r="Z5" t="str">
        <f>iferror(iferror(if(VLOOKUP(E5,'Copy of Mobile_ODK'!N:X,1,false)=E5,VLOOKUP(E5,'Copy of Mobile_ODK'!N:X,10,false),),if(VLOOKUP(E5,'Copy of Fixed_ODK'!N:Y,1,false)=E5,VLOOKUP(E5,'Copy of Fixed_ODK'!N:Y,11,false),)),)</f>
        <v/>
      </c>
      <c r="AA5" t="str">
        <f>iferror(iferror(if(VLOOKUP(E5,'Copy of Mobile_ODK'!N:X,1,false)=E5,VLOOKUP(E5,'Copy of Mobile_ODK'!N:X,11,false),),if(VLOOKUP(E5,'Copy of Fixed_ODK'!N:Y,1,false)=E5,VLOOKUP(E5,'Copy of Fixed_ODK'!N:Y,12,false),)),)</f>
        <v/>
      </c>
      <c r="AB5" t="str">
        <f t="shared" si="5"/>
        <v/>
      </c>
      <c r="AC5" t="str">
        <f t="shared" si="6"/>
        <v>invalid</v>
      </c>
      <c r="AE5" s="2" t="str">
        <f t="shared" si="7"/>
        <v>no odk</v>
      </c>
      <c r="AF5" t="str">
        <f t="shared" si="8"/>
        <v/>
      </c>
    </row>
    <row r="6">
      <c r="A6" s="2">
        <v>388.0</v>
      </c>
      <c r="B6" s="2" t="s">
        <v>34</v>
      </c>
      <c r="C6" s="2" t="s">
        <v>35</v>
      </c>
      <c r="D6" s="2" t="s">
        <v>57</v>
      </c>
      <c r="E6" s="2" t="str">
        <f t="shared" si="1"/>
        <v>NganzaiBaduBadu Barmari</v>
      </c>
      <c r="F6" s="2">
        <f t="shared" si="2"/>
        <v>1</v>
      </c>
      <c r="G6" s="2" t="s">
        <v>58</v>
      </c>
      <c r="H6" s="2">
        <v>12.70782</v>
      </c>
      <c r="I6" s="2">
        <v>13.21679</v>
      </c>
      <c r="J6" s="2" t="s">
        <v>38</v>
      </c>
      <c r="K6" s="2" t="s">
        <v>59</v>
      </c>
      <c r="L6" s="2">
        <v>16.0</v>
      </c>
      <c r="M6" s="2">
        <v>10.0</v>
      </c>
      <c r="N6" s="2">
        <v>3.0</v>
      </c>
      <c r="O6" s="2" t="s">
        <v>40</v>
      </c>
      <c r="P6" s="2" t="s">
        <v>50</v>
      </c>
      <c r="Q6" s="2" t="s">
        <v>51</v>
      </c>
      <c r="R6" s="2" t="s">
        <v>52</v>
      </c>
      <c r="T6" s="2" t="s">
        <v>53</v>
      </c>
      <c r="U6" t="s">
        <v>60</v>
      </c>
      <c r="V6" t="str">
        <f t="shared" si="3"/>
        <v/>
      </c>
      <c r="X6" s="2" t="str">
        <f t="shared" si="4"/>
        <v>not reached</v>
      </c>
      <c r="Y6" t="str">
        <f>iferror(iferror(if(VLOOKUP(E6,'Copy of Mobile_ODK'!N:X,1,false)=E6,"mobile",),if(VLOOKUP(E6,'Copy of Fixed_ODK'!N:Y,1,false)=E6,"fixed",)),)</f>
        <v/>
      </c>
      <c r="Z6" t="str">
        <f>iferror(iferror(if(VLOOKUP(E6,'Copy of Mobile_ODK'!N:X,1,false)=E6,VLOOKUP(E6,'Copy of Mobile_ODK'!N:X,10,false),),if(VLOOKUP(E6,'Copy of Fixed_ODK'!N:Y,1,false)=E6,VLOOKUP(E6,'Copy of Fixed_ODK'!N:Y,11,false),)),)</f>
        <v/>
      </c>
      <c r="AA6" t="str">
        <f>iferror(iferror(if(VLOOKUP(E6,'Copy of Mobile_ODK'!N:X,1,false)=E6,VLOOKUP(E6,'Copy of Mobile_ODK'!N:X,11,false),),if(VLOOKUP(E6,'Copy of Fixed_ODK'!N:Y,1,false)=E6,VLOOKUP(E6,'Copy of Fixed_ODK'!N:Y,12,false),)),)</f>
        <v/>
      </c>
      <c r="AB6" t="str">
        <f t="shared" si="5"/>
        <v/>
      </c>
      <c r="AC6" t="str">
        <f t="shared" si="6"/>
        <v>invalid</v>
      </c>
      <c r="AE6" s="2" t="str">
        <f t="shared" si="7"/>
        <v>no odk</v>
      </c>
      <c r="AF6" t="str">
        <f t="shared" si="8"/>
        <v/>
      </c>
    </row>
    <row r="7">
      <c r="A7" s="2">
        <v>389.0</v>
      </c>
      <c r="B7" s="2" t="s">
        <v>34</v>
      </c>
      <c r="C7" s="2" t="s">
        <v>35</v>
      </c>
      <c r="D7" s="2" t="s">
        <v>61</v>
      </c>
      <c r="E7" s="2" t="str">
        <f t="shared" si="1"/>
        <v>NganzaiBaduBadu Kauwa</v>
      </c>
      <c r="F7" s="2">
        <f t="shared" si="2"/>
        <v>1</v>
      </c>
      <c r="G7" s="2" t="s">
        <v>62</v>
      </c>
      <c r="H7" s="2">
        <v>12.65612</v>
      </c>
      <c r="I7" s="2">
        <v>13.19439</v>
      </c>
      <c r="J7" s="2" t="s">
        <v>38</v>
      </c>
      <c r="K7" s="2" t="s">
        <v>63</v>
      </c>
      <c r="L7" s="2">
        <v>26.0</v>
      </c>
      <c r="M7" s="2">
        <v>17.0</v>
      </c>
      <c r="N7" s="2">
        <v>3.0</v>
      </c>
      <c r="O7" s="2" t="s">
        <v>40</v>
      </c>
      <c r="P7" s="2" t="s">
        <v>50</v>
      </c>
      <c r="Q7" s="2" t="s">
        <v>51</v>
      </c>
      <c r="R7" s="2" t="s">
        <v>52</v>
      </c>
      <c r="T7" s="2" t="s">
        <v>53</v>
      </c>
      <c r="U7" t="s">
        <v>60</v>
      </c>
      <c r="V7" t="str">
        <f t="shared" si="3"/>
        <v/>
      </c>
      <c r="X7" s="2" t="str">
        <f t="shared" si="4"/>
        <v>not reached</v>
      </c>
      <c r="Y7" t="str">
        <f>iferror(iferror(if(VLOOKUP(E7,'Copy of Mobile_ODK'!N:X,1,false)=E7,"mobile",),if(VLOOKUP(E7,'Copy of Fixed_ODK'!N:Y,1,false)=E7,"fixed",)),)</f>
        <v/>
      </c>
      <c r="Z7" t="str">
        <f>iferror(iferror(if(VLOOKUP(E7,'Copy of Mobile_ODK'!N:X,1,false)=E7,VLOOKUP(E7,'Copy of Mobile_ODK'!N:X,10,false),),if(VLOOKUP(E7,'Copy of Fixed_ODK'!N:Y,1,false)=E7,VLOOKUP(E7,'Copy of Fixed_ODK'!N:Y,11,false),)),)</f>
        <v/>
      </c>
      <c r="AA7" t="str">
        <f>iferror(iferror(if(VLOOKUP(E7,'Copy of Mobile_ODK'!N:X,1,false)=E7,VLOOKUP(E7,'Copy of Mobile_ODK'!N:X,11,false),),if(VLOOKUP(E7,'Copy of Fixed_ODK'!N:Y,1,false)=E7,VLOOKUP(E7,'Copy of Fixed_ODK'!N:Y,12,false),)),)</f>
        <v/>
      </c>
      <c r="AB7" t="str">
        <f t="shared" si="5"/>
        <v/>
      </c>
      <c r="AC7" t="str">
        <f t="shared" si="6"/>
        <v>invalid</v>
      </c>
      <c r="AE7" s="2" t="str">
        <f t="shared" si="7"/>
        <v>no odk</v>
      </c>
      <c r="AF7" t="str">
        <f t="shared" si="8"/>
        <v/>
      </c>
    </row>
    <row r="8">
      <c r="A8" s="2">
        <v>390.0</v>
      </c>
      <c r="B8" s="2" t="s">
        <v>34</v>
      </c>
      <c r="C8" s="2" t="s">
        <v>35</v>
      </c>
      <c r="D8" s="2" t="s">
        <v>64</v>
      </c>
      <c r="E8" s="2" t="str">
        <f t="shared" si="1"/>
        <v>NganzaiBaduBadu Lawanti</v>
      </c>
      <c r="F8" s="2">
        <f t="shared" si="2"/>
        <v>1</v>
      </c>
      <c r="G8" s="2" t="s">
        <v>65</v>
      </c>
      <c r="H8" s="2">
        <v>12.70299</v>
      </c>
      <c r="I8" s="2">
        <v>13.21874</v>
      </c>
      <c r="J8" s="2" t="s">
        <v>38</v>
      </c>
      <c r="K8" s="2" t="s">
        <v>66</v>
      </c>
      <c r="L8" s="2">
        <v>16.0</v>
      </c>
      <c r="M8" s="2">
        <v>10.0</v>
      </c>
      <c r="N8" s="2">
        <v>3.0</v>
      </c>
      <c r="O8" s="2" t="s">
        <v>40</v>
      </c>
      <c r="P8" s="2" t="s">
        <v>50</v>
      </c>
      <c r="Q8" s="2" t="s">
        <v>51</v>
      </c>
      <c r="R8" s="2" t="s">
        <v>52</v>
      </c>
      <c r="T8" s="2" t="s">
        <v>53</v>
      </c>
      <c r="U8" t="s">
        <v>60</v>
      </c>
      <c r="V8" t="str">
        <f t="shared" si="3"/>
        <v/>
      </c>
      <c r="X8" s="2" t="str">
        <f t="shared" si="4"/>
        <v>not reached</v>
      </c>
      <c r="Y8" t="str">
        <f>iferror(iferror(if(VLOOKUP(E8,'Copy of Mobile_ODK'!N:X,1,false)=E8,"mobile",),if(VLOOKUP(E8,'Copy of Fixed_ODK'!N:Y,1,false)=E8,"fixed",)),)</f>
        <v>fixed</v>
      </c>
      <c r="Z8">
        <f>iferror(iferror(if(VLOOKUP(E8,'Copy of Mobile_ODK'!N:X,1,false)=E8,VLOOKUP(E8,'Copy of Mobile_ODK'!N:X,10,false),),if(VLOOKUP(E8,'Copy of Fixed_ODK'!N:Y,1,false)=E8,VLOOKUP(E8,'Copy of Fixed_ODK'!N:Y,11,false),)),)</f>
        <v>12.70506667</v>
      </c>
      <c r="AA8">
        <f>iferror(iferror(if(VLOOKUP(E8,'Copy of Mobile_ODK'!N:X,1,false)=E8,VLOOKUP(E8,'Copy of Mobile_ODK'!N:X,11,false),),if(VLOOKUP(E8,'Copy of Fixed_ODK'!N:Y,1,false)=E8,VLOOKUP(E8,'Copy of Fixed_ODK'!N:Y,12,false),)),)</f>
        <v>13.21718333</v>
      </c>
      <c r="AB8">
        <f t="shared" si="5"/>
        <v>0.2860669126</v>
      </c>
      <c r="AC8" t="str">
        <f t="shared" si="6"/>
        <v>invalid</v>
      </c>
      <c r="AE8" s="2" t="str">
        <f t="shared" si="7"/>
        <v>session ok</v>
      </c>
      <c r="AF8" t="str">
        <f t="shared" si="8"/>
        <v>investigate</v>
      </c>
    </row>
    <row r="9">
      <c r="A9" s="2">
        <v>391.0</v>
      </c>
      <c r="B9" s="2" t="s">
        <v>34</v>
      </c>
      <c r="C9" s="2" t="s">
        <v>35</v>
      </c>
      <c r="D9" s="2" t="s">
        <v>67</v>
      </c>
      <c r="E9" s="2" t="str">
        <f t="shared" si="1"/>
        <v>NganzaiBaduBadu Usmanti</v>
      </c>
      <c r="F9" s="2">
        <f t="shared" si="2"/>
        <v>1</v>
      </c>
      <c r="G9" s="2" t="s">
        <v>68</v>
      </c>
      <c r="H9" s="2">
        <v>12.71584</v>
      </c>
      <c r="I9" s="2">
        <v>13.2164</v>
      </c>
      <c r="J9" s="2" t="s">
        <v>38</v>
      </c>
      <c r="K9" s="2" t="s">
        <v>69</v>
      </c>
      <c r="L9" s="2">
        <v>9.0</v>
      </c>
      <c r="M9" s="2">
        <v>6.0</v>
      </c>
      <c r="N9" s="2">
        <v>3.0</v>
      </c>
      <c r="O9" s="2" t="s">
        <v>40</v>
      </c>
      <c r="P9" s="2" t="s">
        <v>50</v>
      </c>
      <c r="Q9" s="2" t="s">
        <v>51</v>
      </c>
      <c r="R9" s="2" t="s">
        <v>52</v>
      </c>
      <c r="T9" s="2" t="s">
        <v>53</v>
      </c>
      <c r="U9" t="s">
        <v>60</v>
      </c>
      <c r="V9" t="str">
        <f t="shared" si="3"/>
        <v/>
      </c>
      <c r="X9" s="2" t="str">
        <f t="shared" si="4"/>
        <v>not reached</v>
      </c>
      <c r="Y9" t="str">
        <f>iferror(iferror(if(VLOOKUP(E9,'Copy of Mobile_ODK'!N:X,1,false)=E9,"mobile",),if(VLOOKUP(E9,'Copy of Fixed_ODK'!N:Y,1,false)=E9,"fixed",)),)</f>
        <v/>
      </c>
      <c r="Z9" t="str">
        <f>iferror(iferror(if(VLOOKUP(E9,'Copy of Mobile_ODK'!N:X,1,false)=E9,VLOOKUP(E9,'Copy of Mobile_ODK'!N:X,10,false),),if(VLOOKUP(E9,'Copy of Fixed_ODK'!N:Y,1,false)=E9,VLOOKUP(E9,'Copy of Fixed_ODK'!N:Y,11,false),)),)</f>
        <v/>
      </c>
      <c r="AA9" t="str">
        <f>iferror(iferror(if(VLOOKUP(E9,'Copy of Mobile_ODK'!N:X,1,false)=E9,VLOOKUP(E9,'Copy of Mobile_ODK'!N:X,11,false),),if(VLOOKUP(E9,'Copy of Fixed_ODK'!N:Y,1,false)=E9,VLOOKUP(E9,'Copy of Fixed_ODK'!N:Y,12,false),)),)</f>
        <v/>
      </c>
      <c r="AB9" t="str">
        <f t="shared" si="5"/>
        <v/>
      </c>
      <c r="AC9" t="str">
        <f t="shared" si="6"/>
        <v>invalid</v>
      </c>
      <c r="AE9" s="2" t="str">
        <f t="shared" si="7"/>
        <v>no odk</v>
      </c>
      <c r="AF9" t="str">
        <f t="shared" si="8"/>
        <v/>
      </c>
    </row>
    <row r="10">
      <c r="A10" s="2">
        <v>392.0</v>
      </c>
      <c r="B10" s="2" t="s">
        <v>34</v>
      </c>
      <c r="C10" s="2" t="s">
        <v>35</v>
      </c>
      <c r="D10" s="2" t="s">
        <v>70</v>
      </c>
      <c r="E10" s="2" t="str">
        <f t="shared" si="1"/>
        <v>NganzaiBaduBorchillari</v>
      </c>
      <c r="F10" s="2">
        <f t="shared" si="2"/>
        <v>1</v>
      </c>
      <c r="G10" s="2" t="s">
        <v>71</v>
      </c>
      <c r="H10" s="2">
        <v>12.64732</v>
      </c>
      <c r="I10" s="2">
        <v>13.16482</v>
      </c>
      <c r="J10" s="2" t="s">
        <v>38</v>
      </c>
      <c r="K10" s="2" t="s">
        <v>72</v>
      </c>
      <c r="L10" s="2">
        <v>12.0</v>
      </c>
      <c r="M10" s="2">
        <v>8.0</v>
      </c>
      <c r="N10" s="2">
        <v>3.0</v>
      </c>
      <c r="O10" s="2" t="s">
        <v>40</v>
      </c>
      <c r="P10" s="2" t="s">
        <v>50</v>
      </c>
      <c r="Q10" s="2" t="s">
        <v>73</v>
      </c>
      <c r="R10" s="2" t="s">
        <v>74</v>
      </c>
      <c r="T10" s="2" t="s">
        <v>53</v>
      </c>
      <c r="U10" s="2" t="s">
        <v>43</v>
      </c>
      <c r="V10" t="str">
        <f t="shared" si="3"/>
        <v/>
      </c>
      <c r="X10" s="2" t="str">
        <f t="shared" si="4"/>
        <v>not reached</v>
      </c>
      <c r="Y10" t="str">
        <f>iferror(iferror(if(VLOOKUP(E10,'Copy of Mobile_ODK'!N:X,1,false)=E10,"mobile",),if(VLOOKUP(E10,'Copy of Fixed_ODK'!N:Y,1,false)=E10,"fixed",)),)</f>
        <v/>
      </c>
      <c r="Z10" t="str">
        <f>iferror(iferror(if(VLOOKUP(E10,'Copy of Mobile_ODK'!N:X,1,false)=E10,VLOOKUP(E10,'Copy of Mobile_ODK'!N:X,10,false),),if(VLOOKUP(E10,'Copy of Fixed_ODK'!N:Y,1,false)=E10,VLOOKUP(E10,'Copy of Fixed_ODK'!N:Y,11,false),)),)</f>
        <v/>
      </c>
      <c r="AA10" t="str">
        <f>iferror(iferror(if(VLOOKUP(E10,'Copy of Mobile_ODK'!N:X,1,false)=E10,VLOOKUP(E10,'Copy of Mobile_ODK'!N:X,11,false),),if(VLOOKUP(E10,'Copy of Fixed_ODK'!N:Y,1,false)=E10,VLOOKUP(E10,'Copy of Fixed_ODK'!N:Y,12,false),)),)</f>
        <v/>
      </c>
      <c r="AB10" t="str">
        <f t="shared" si="5"/>
        <v/>
      </c>
      <c r="AC10" t="str">
        <f t="shared" si="6"/>
        <v>invalid</v>
      </c>
      <c r="AE10" s="2" t="str">
        <f t="shared" si="7"/>
        <v>no odk</v>
      </c>
      <c r="AF10" t="str">
        <f t="shared" si="8"/>
        <v/>
      </c>
    </row>
    <row r="11">
      <c r="A11" s="2">
        <v>393.0</v>
      </c>
      <c r="B11" s="2" t="s">
        <v>34</v>
      </c>
      <c r="C11" s="2" t="s">
        <v>35</v>
      </c>
      <c r="D11" s="2" t="s">
        <v>75</v>
      </c>
      <c r="E11" s="2" t="str">
        <f t="shared" si="1"/>
        <v>NganzaiBaduBukar Fantaye</v>
      </c>
      <c r="F11" s="2">
        <f t="shared" si="2"/>
        <v>1</v>
      </c>
      <c r="G11" s="2" t="s">
        <v>76</v>
      </c>
      <c r="H11" s="2">
        <v>12.66521</v>
      </c>
      <c r="I11" s="2">
        <v>13.13774</v>
      </c>
      <c r="J11" s="2" t="s">
        <v>38</v>
      </c>
      <c r="K11" s="2" t="s">
        <v>77</v>
      </c>
      <c r="L11" s="2">
        <v>1.0</v>
      </c>
      <c r="M11" s="2">
        <v>1.0</v>
      </c>
      <c r="N11" s="2">
        <v>3.0</v>
      </c>
      <c r="O11" s="2" t="s">
        <v>40</v>
      </c>
      <c r="P11" s="2" t="s">
        <v>50</v>
      </c>
      <c r="Q11" s="2" t="s">
        <v>73</v>
      </c>
      <c r="R11" s="2" t="s">
        <v>74</v>
      </c>
      <c r="T11" s="2" t="s">
        <v>53</v>
      </c>
      <c r="U11" s="2" t="s">
        <v>43</v>
      </c>
      <c r="V11" t="str">
        <f t="shared" si="3"/>
        <v/>
      </c>
      <c r="X11" s="2" t="str">
        <f t="shared" si="4"/>
        <v>not reached</v>
      </c>
      <c r="Y11" t="str">
        <f>iferror(iferror(if(VLOOKUP(E11,'Copy of Mobile_ODK'!N:X,1,false)=E11,"mobile",),if(VLOOKUP(E11,'Copy of Fixed_ODK'!N:Y,1,false)=E11,"fixed",)),)</f>
        <v/>
      </c>
      <c r="Z11" t="str">
        <f>iferror(iferror(if(VLOOKUP(E11,'Copy of Mobile_ODK'!N:X,1,false)=E11,VLOOKUP(E11,'Copy of Mobile_ODK'!N:X,10,false),),if(VLOOKUP(E11,'Copy of Fixed_ODK'!N:Y,1,false)=E11,VLOOKUP(E11,'Copy of Fixed_ODK'!N:Y,11,false),)),)</f>
        <v/>
      </c>
      <c r="AA11" t="str">
        <f>iferror(iferror(if(VLOOKUP(E11,'Copy of Mobile_ODK'!N:X,1,false)=E11,VLOOKUP(E11,'Copy of Mobile_ODK'!N:X,11,false),),if(VLOOKUP(E11,'Copy of Fixed_ODK'!N:Y,1,false)=E11,VLOOKUP(E11,'Copy of Fixed_ODK'!N:Y,12,false),)),)</f>
        <v/>
      </c>
      <c r="AB11" t="str">
        <f t="shared" si="5"/>
        <v/>
      </c>
      <c r="AC11" t="str">
        <f t="shared" si="6"/>
        <v>invalid</v>
      </c>
      <c r="AE11" s="2" t="str">
        <f t="shared" si="7"/>
        <v>no odk</v>
      </c>
      <c r="AF11" t="str">
        <f t="shared" si="8"/>
        <v/>
      </c>
    </row>
    <row r="12">
      <c r="A12" s="2">
        <v>394.0</v>
      </c>
      <c r="B12" s="2" t="s">
        <v>34</v>
      </c>
      <c r="C12" s="2" t="s">
        <v>35</v>
      </c>
      <c r="D12" s="2" t="s">
        <v>78</v>
      </c>
      <c r="E12" s="2" t="str">
        <f t="shared" si="1"/>
        <v>NganzaiBaduBulama Adam Bukar Fugu</v>
      </c>
      <c r="F12" s="2">
        <f t="shared" si="2"/>
        <v>1</v>
      </c>
      <c r="G12" s="2" t="s">
        <v>79</v>
      </c>
      <c r="H12" s="2">
        <v>12.67446</v>
      </c>
      <c r="I12" s="2">
        <v>13.11279</v>
      </c>
      <c r="J12" s="2" t="s">
        <v>38</v>
      </c>
      <c r="K12" s="2" t="s">
        <v>80</v>
      </c>
      <c r="L12" s="2">
        <v>30.0</v>
      </c>
      <c r="M12" s="2">
        <v>19.0</v>
      </c>
      <c r="N12" s="2">
        <v>3.0</v>
      </c>
      <c r="O12" s="2" t="s">
        <v>40</v>
      </c>
      <c r="P12" s="2" t="s">
        <v>50</v>
      </c>
      <c r="Q12" s="2" t="s">
        <v>73</v>
      </c>
      <c r="R12" s="2" t="s">
        <v>74</v>
      </c>
      <c r="T12" s="2" t="s">
        <v>53</v>
      </c>
      <c r="U12" s="2" t="s">
        <v>43</v>
      </c>
      <c r="V12" t="str">
        <f t="shared" si="3"/>
        <v/>
      </c>
      <c r="X12" s="2" t="str">
        <f t="shared" si="4"/>
        <v>not reached</v>
      </c>
      <c r="Y12" t="str">
        <f>iferror(iferror(if(VLOOKUP(E12,'Copy of Mobile_ODK'!N:X,1,false)=E12,"mobile",),if(VLOOKUP(E12,'Copy of Fixed_ODK'!N:Y,1,false)=E12,"fixed",)),)</f>
        <v/>
      </c>
      <c r="Z12" t="str">
        <f>iferror(iferror(if(VLOOKUP(E12,'Copy of Mobile_ODK'!N:X,1,false)=E12,VLOOKUP(E12,'Copy of Mobile_ODK'!N:X,10,false),),if(VLOOKUP(E12,'Copy of Fixed_ODK'!N:Y,1,false)=E12,VLOOKUP(E12,'Copy of Fixed_ODK'!N:Y,11,false),)),)</f>
        <v/>
      </c>
      <c r="AA12" t="str">
        <f>iferror(iferror(if(VLOOKUP(E12,'Copy of Mobile_ODK'!N:X,1,false)=E12,VLOOKUP(E12,'Copy of Mobile_ODK'!N:X,11,false),),if(VLOOKUP(E12,'Copy of Fixed_ODK'!N:Y,1,false)=E12,VLOOKUP(E12,'Copy of Fixed_ODK'!N:Y,12,false),)),)</f>
        <v/>
      </c>
      <c r="AB12" t="str">
        <f t="shared" si="5"/>
        <v/>
      </c>
      <c r="AC12" t="str">
        <f t="shared" si="6"/>
        <v>invalid</v>
      </c>
      <c r="AE12" s="2" t="str">
        <f t="shared" si="7"/>
        <v>no odk</v>
      </c>
      <c r="AF12" t="str">
        <f t="shared" si="8"/>
        <v/>
      </c>
    </row>
    <row r="13">
      <c r="A13" s="2">
        <v>395.0</v>
      </c>
      <c r="B13" s="2" t="s">
        <v>34</v>
      </c>
      <c r="C13" s="2" t="s">
        <v>35</v>
      </c>
      <c r="D13" s="2" t="s">
        <v>81</v>
      </c>
      <c r="E13" s="2" t="str">
        <f t="shared" si="1"/>
        <v>NganzaiBaduBurari</v>
      </c>
      <c r="F13" s="2">
        <f t="shared" si="2"/>
        <v>1</v>
      </c>
      <c r="G13" s="2" t="s">
        <v>82</v>
      </c>
      <c r="H13" s="2">
        <v>12.68149</v>
      </c>
      <c r="I13" s="2">
        <v>13.19598</v>
      </c>
      <c r="J13" s="2" t="s">
        <v>38</v>
      </c>
      <c r="K13" s="2" t="s">
        <v>83</v>
      </c>
      <c r="L13" s="2">
        <v>30.0</v>
      </c>
      <c r="M13" s="2">
        <v>19.0</v>
      </c>
      <c r="N13" s="2">
        <v>3.0</v>
      </c>
      <c r="O13" s="2" t="s">
        <v>40</v>
      </c>
      <c r="P13" s="2" t="s">
        <v>50</v>
      </c>
      <c r="Q13" s="2" t="s">
        <v>73</v>
      </c>
      <c r="R13" s="2" t="s">
        <v>74</v>
      </c>
      <c r="T13" s="2" t="s">
        <v>53</v>
      </c>
      <c r="U13" t="s">
        <v>60</v>
      </c>
      <c r="V13" t="str">
        <f t="shared" si="3"/>
        <v/>
      </c>
      <c r="X13" s="2" t="str">
        <f t="shared" si="4"/>
        <v>not reached</v>
      </c>
      <c r="Y13" t="str">
        <f>iferror(iferror(if(VLOOKUP(E13,'Copy of Mobile_ODK'!N:X,1,false)=E13,"mobile",),if(VLOOKUP(E13,'Copy of Fixed_ODK'!N:Y,1,false)=E13,"fixed",)),)</f>
        <v>fixed</v>
      </c>
      <c r="Z13">
        <f>iferror(iferror(if(VLOOKUP(E13,'Copy of Mobile_ODK'!N:X,1,false)=E13,VLOOKUP(E13,'Copy of Mobile_ODK'!N:X,10,false),),if(VLOOKUP(E13,'Copy of Fixed_ODK'!N:Y,1,false)=E13,VLOOKUP(E13,'Copy of Fixed_ODK'!N:Y,11,false),)),)</f>
        <v>12.678855</v>
      </c>
      <c r="AA13">
        <f>iferror(iferror(if(VLOOKUP(E13,'Copy of Mobile_ODK'!N:X,1,false)=E13,VLOOKUP(E13,'Copy of Mobile_ODK'!N:X,11,false),),if(VLOOKUP(E13,'Copy of Fixed_ODK'!N:Y,1,false)=E13,VLOOKUP(E13,'Copy of Fixed_ODK'!N:Y,12,false),)),)</f>
        <v>13.19851333</v>
      </c>
      <c r="AB13">
        <f t="shared" si="5"/>
        <v>0.4017162315</v>
      </c>
      <c r="AC13" t="str">
        <f t="shared" si="6"/>
        <v>invalid</v>
      </c>
      <c r="AE13" s="2" t="str">
        <f t="shared" si="7"/>
        <v>session ok</v>
      </c>
      <c r="AF13" t="str">
        <f t="shared" si="8"/>
        <v>investigate</v>
      </c>
    </row>
    <row r="14">
      <c r="A14" s="2">
        <v>396.0</v>
      </c>
      <c r="B14" s="2" t="s">
        <v>34</v>
      </c>
      <c r="C14" s="2" t="s">
        <v>35</v>
      </c>
      <c r="D14" s="2" t="s">
        <v>84</v>
      </c>
      <c r="E14" s="2" t="str">
        <f t="shared" si="1"/>
        <v>NganzaiBaduGajimiri</v>
      </c>
      <c r="F14" s="2">
        <f t="shared" si="2"/>
        <v>1</v>
      </c>
      <c r="G14" s="2" t="s">
        <v>85</v>
      </c>
      <c r="H14" s="2">
        <v>12.7165698</v>
      </c>
      <c r="I14" s="2">
        <v>13.2240233</v>
      </c>
      <c r="J14" s="2" t="s">
        <v>38</v>
      </c>
      <c r="K14" s="2" t="s">
        <v>86</v>
      </c>
      <c r="L14" s="2">
        <v>18.0</v>
      </c>
      <c r="M14" s="2">
        <v>12.0</v>
      </c>
      <c r="N14" s="2">
        <v>3.0</v>
      </c>
      <c r="O14" s="2" t="s">
        <v>40</v>
      </c>
      <c r="P14" s="2" t="s">
        <v>50</v>
      </c>
      <c r="Q14" s="2" t="s">
        <v>73</v>
      </c>
      <c r="R14" s="2" t="s">
        <v>74</v>
      </c>
      <c r="T14" s="2" t="s">
        <v>53</v>
      </c>
      <c r="U14" s="2" t="s">
        <v>43</v>
      </c>
      <c r="V14" t="str">
        <f t="shared" si="3"/>
        <v/>
      </c>
      <c r="X14" s="2" t="str">
        <f t="shared" si="4"/>
        <v>not reached</v>
      </c>
      <c r="Y14" t="str">
        <f>iferror(iferror(if(VLOOKUP(E14,'Copy of Mobile_ODK'!N:X,1,false)=E14,"mobile",),if(VLOOKUP(E14,'Copy of Fixed_ODK'!N:Y,1,false)=E14,"fixed",)),)</f>
        <v/>
      </c>
      <c r="Z14" t="str">
        <f>iferror(iferror(if(VLOOKUP(E14,'Copy of Mobile_ODK'!N:X,1,false)=E14,VLOOKUP(E14,'Copy of Mobile_ODK'!N:X,10,false),),if(VLOOKUP(E14,'Copy of Fixed_ODK'!N:Y,1,false)=E14,VLOOKUP(E14,'Copy of Fixed_ODK'!N:Y,11,false),)),)</f>
        <v/>
      </c>
      <c r="AA14" t="str">
        <f>iferror(iferror(if(VLOOKUP(E14,'Copy of Mobile_ODK'!N:X,1,false)=E14,VLOOKUP(E14,'Copy of Mobile_ODK'!N:X,11,false),),if(VLOOKUP(E14,'Copy of Fixed_ODK'!N:Y,1,false)=E14,VLOOKUP(E14,'Copy of Fixed_ODK'!N:Y,12,false),)),)</f>
        <v/>
      </c>
      <c r="AB14" t="str">
        <f t="shared" si="5"/>
        <v/>
      </c>
      <c r="AC14" t="str">
        <f t="shared" si="6"/>
        <v>invalid</v>
      </c>
      <c r="AE14" s="2" t="str">
        <f t="shared" si="7"/>
        <v>no odk</v>
      </c>
      <c r="AF14" t="str">
        <f t="shared" si="8"/>
        <v/>
      </c>
    </row>
    <row r="15">
      <c r="A15" s="2">
        <v>397.0</v>
      </c>
      <c r="B15" s="2" t="s">
        <v>34</v>
      </c>
      <c r="C15" s="2" t="s">
        <v>35</v>
      </c>
      <c r="D15" s="2" t="s">
        <v>87</v>
      </c>
      <c r="E15" s="2" t="str">
        <f t="shared" si="1"/>
        <v>NganzaiBaduKangadiri</v>
      </c>
      <c r="F15" s="2">
        <f t="shared" si="2"/>
        <v>1</v>
      </c>
      <c r="G15" s="2" t="s">
        <v>88</v>
      </c>
      <c r="H15" s="2">
        <v>12.69327</v>
      </c>
      <c r="I15" s="2">
        <v>13.11425</v>
      </c>
      <c r="J15" s="2" t="s">
        <v>38</v>
      </c>
      <c r="K15" s="2" t="s">
        <v>89</v>
      </c>
      <c r="L15" s="2">
        <v>8.0</v>
      </c>
      <c r="M15" s="2">
        <v>5.0</v>
      </c>
      <c r="N15" s="2">
        <v>3.0</v>
      </c>
      <c r="O15" s="2" t="s">
        <v>40</v>
      </c>
      <c r="P15" s="2" t="s">
        <v>41</v>
      </c>
      <c r="T15" s="2" t="s">
        <v>42</v>
      </c>
      <c r="U15" s="2" t="s">
        <v>43</v>
      </c>
      <c r="V15" t="str">
        <f t="shared" si="3"/>
        <v/>
      </c>
      <c r="X15" s="2" t="str">
        <f t="shared" si="4"/>
        <v>not reached</v>
      </c>
      <c r="Y15" t="str">
        <f>iferror(iferror(if(VLOOKUP(E15,'Copy of Mobile_ODK'!N:X,1,false)=E15,"mobile",),if(VLOOKUP(E15,'Copy of Fixed_ODK'!N:Y,1,false)=E15,"fixed",)),)</f>
        <v>mobile</v>
      </c>
      <c r="Z15">
        <f>iferror(iferror(if(VLOOKUP(E15,'Copy of Mobile_ODK'!N:X,1,false)=E15,VLOOKUP(E15,'Copy of Mobile_ODK'!N:X,10,false),),if(VLOOKUP(E15,'Copy of Fixed_ODK'!N:Y,1,false)=E15,VLOOKUP(E15,'Copy of Fixed_ODK'!N:Y,11,false),)),)</f>
        <v>12.72225167</v>
      </c>
      <c r="AA15">
        <f>iferror(iferror(if(VLOOKUP(E15,'Copy of Mobile_ODK'!N:X,1,false)=E15,VLOOKUP(E15,'Copy of Mobile_ODK'!N:X,11,false),),if(VLOOKUP(E15,'Copy of Fixed_ODK'!N:Y,1,false)=E15,VLOOKUP(E15,'Copy of Fixed_ODK'!N:Y,12,false),)),)</f>
        <v>13.194075</v>
      </c>
      <c r="AB15">
        <f t="shared" si="5"/>
        <v>9.238968295</v>
      </c>
      <c r="AC15" t="str">
        <f t="shared" si="6"/>
        <v>invalid</v>
      </c>
      <c r="AE15" s="2" t="str">
        <f t="shared" si="7"/>
        <v>session ok</v>
      </c>
      <c r="AF15" t="str">
        <f t="shared" si="8"/>
        <v>investigate</v>
      </c>
    </row>
    <row r="16">
      <c r="A16" s="2">
        <v>398.0</v>
      </c>
      <c r="B16" s="2" t="s">
        <v>34</v>
      </c>
      <c r="C16" s="2" t="s">
        <v>35</v>
      </c>
      <c r="D16" s="2" t="s">
        <v>90</v>
      </c>
      <c r="E16" s="2" t="str">
        <f t="shared" si="1"/>
        <v>NganzaiBaduKashimti</v>
      </c>
      <c r="F16" s="2">
        <f t="shared" si="2"/>
        <v>1</v>
      </c>
      <c r="G16" s="2" t="s">
        <v>91</v>
      </c>
      <c r="H16" s="2">
        <v>12.70412</v>
      </c>
      <c r="I16" s="2">
        <v>13.2428</v>
      </c>
      <c r="J16" s="2" t="s">
        <v>38</v>
      </c>
      <c r="K16" s="2" t="s">
        <v>92</v>
      </c>
      <c r="L16" s="2">
        <v>20.0</v>
      </c>
      <c r="M16" s="2">
        <v>13.0</v>
      </c>
      <c r="N16" s="2">
        <v>3.0</v>
      </c>
      <c r="O16" s="2" t="s">
        <v>40</v>
      </c>
      <c r="P16" s="2" t="s">
        <v>41</v>
      </c>
      <c r="T16" s="2" t="s">
        <v>42</v>
      </c>
      <c r="U16" s="2" t="s">
        <v>43</v>
      </c>
      <c r="V16" t="str">
        <f t="shared" si="3"/>
        <v/>
      </c>
      <c r="X16" s="2" t="str">
        <f t="shared" si="4"/>
        <v>not reached</v>
      </c>
      <c r="Y16" t="str">
        <f>iferror(iferror(if(VLOOKUP(E16,'Copy of Mobile_ODK'!N:X,1,false)=E16,"mobile",),if(VLOOKUP(E16,'Copy of Fixed_ODK'!N:Y,1,false)=E16,"fixed",)),)</f>
        <v>mobile</v>
      </c>
      <c r="Z16">
        <f>iferror(iferror(if(VLOOKUP(E16,'Copy of Mobile_ODK'!N:X,1,false)=E16,VLOOKUP(E16,'Copy of Mobile_ODK'!N:X,10,false),),if(VLOOKUP(E16,'Copy of Fixed_ODK'!N:Y,1,false)=E16,VLOOKUP(E16,'Copy of Fixed_ODK'!N:Y,11,false),)),)</f>
        <v>12.69642667</v>
      </c>
      <c r="AA16">
        <f>iferror(iferror(if(VLOOKUP(E16,'Copy of Mobile_ODK'!N:X,1,false)=E16,VLOOKUP(E16,'Copy of Mobile_ODK'!N:X,11,false),),if(VLOOKUP(E16,'Copy of Fixed_ODK'!N:Y,1,false)=E16,VLOOKUP(E16,'Copy of Fixed_ODK'!N:Y,12,false),)),)</f>
        <v>13.19480667</v>
      </c>
      <c r="AB16">
        <f t="shared" si="5"/>
        <v>5.275863014</v>
      </c>
      <c r="AC16" t="str">
        <f t="shared" si="6"/>
        <v>invalid</v>
      </c>
      <c r="AE16" s="2" t="str">
        <f t="shared" si="7"/>
        <v>session ok</v>
      </c>
      <c r="AF16" t="str">
        <f t="shared" si="8"/>
        <v>investigate</v>
      </c>
    </row>
    <row r="17">
      <c r="A17" s="2">
        <v>399.0</v>
      </c>
      <c r="B17" s="2" t="s">
        <v>34</v>
      </c>
      <c r="C17" s="2" t="s">
        <v>35</v>
      </c>
      <c r="D17" s="2" t="s">
        <v>93</v>
      </c>
      <c r="E17" s="2" t="str">
        <f t="shared" si="1"/>
        <v>NganzaiBaduKayela</v>
      </c>
      <c r="F17" s="2">
        <f t="shared" si="2"/>
        <v>1</v>
      </c>
      <c r="G17" s="2" t="s">
        <v>94</v>
      </c>
      <c r="H17" s="2">
        <v>12.716804</v>
      </c>
      <c r="I17" s="2">
        <v>13.194299</v>
      </c>
      <c r="J17" s="2" t="s">
        <v>38</v>
      </c>
      <c r="K17" s="2" t="s">
        <v>95</v>
      </c>
      <c r="L17" s="2">
        <v>12.0</v>
      </c>
      <c r="M17" s="2">
        <v>8.0</v>
      </c>
      <c r="N17" s="2">
        <v>3.0</v>
      </c>
      <c r="O17" s="2" t="s">
        <v>40</v>
      </c>
      <c r="P17" s="2" t="s">
        <v>50</v>
      </c>
      <c r="Q17" s="2" t="s">
        <v>96</v>
      </c>
      <c r="R17" s="2" t="s">
        <v>97</v>
      </c>
      <c r="T17" s="2" t="s">
        <v>53</v>
      </c>
      <c r="U17" s="2" t="s">
        <v>43</v>
      </c>
      <c r="V17" t="str">
        <f t="shared" si="3"/>
        <v/>
      </c>
      <c r="X17" s="2" t="str">
        <f t="shared" si="4"/>
        <v>reached</v>
      </c>
      <c r="Y17" t="str">
        <f>iferror(iferror(if(VLOOKUP(E17,'Copy of Mobile_ODK'!N:X,1,false)=E17,"mobile",),if(VLOOKUP(E17,'Copy of Fixed_ODK'!N:Y,1,false)=E17,"fixed",)),)</f>
        <v/>
      </c>
      <c r="Z17" t="str">
        <f>iferror(iferror(if(VLOOKUP(E17,'Copy of Mobile_ODK'!N:X,1,false)=E17,VLOOKUP(E17,'Copy of Mobile_ODK'!N:X,10,false),),if(VLOOKUP(E17,'Copy of Fixed_ODK'!N:Y,1,false)=E17,VLOOKUP(E17,'Copy of Fixed_ODK'!N:Y,11,false),)),)</f>
        <v/>
      </c>
      <c r="AA17" t="str">
        <f>iferror(iferror(if(VLOOKUP(E17,'Copy of Mobile_ODK'!N:X,1,false)=E17,VLOOKUP(E17,'Copy of Mobile_ODK'!N:X,11,false),),if(VLOOKUP(E17,'Copy of Fixed_ODK'!N:Y,1,false)=E17,VLOOKUP(E17,'Copy of Fixed_ODK'!N:Y,12,false),)),)</f>
        <v/>
      </c>
      <c r="AB17" t="str">
        <f t="shared" si="5"/>
        <v/>
      </c>
      <c r="AC17" t="str">
        <f t="shared" si="6"/>
        <v>invalid</v>
      </c>
      <c r="AE17" s="2" t="str">
        <f t="shared" si="7"/>
        <v>no odk</v>
      </c>
      <c r="AF17" t="str">
        <f t="shared" si="8"/>
        <v/>
      </c>
    </row>
    <row r="18">
      <c r="A18" s="2">
        <v>400.0</v>
      </c>
      <c r="B18" s="2" t="s">
        <v>34</v>
      </c>
      <c r="C18" s="2" t="s">
        <v>35</v>
      </c>
      <c r="D18" s="2" t="s">
        <v>98</v>
      </c>
      <c r="E18" s="2" t="str">
        <f t="shared" si="1"/>
        <v>NganzaiBaduKurari</v>
      </c>
      <c r="F18" s="2">
        <f t="shared" si="2"/>
        <v>1</v>
      </c>
      <c r="G18" s="2" t="s">
        <v>99</v>
      </c>
      <c r="H18" s="2">
        <v>12.72243</v>
      </c>
      <c r="I18" s="2">
        <v>13.21577</v>
      </c>
      <c r="J18" s="2" t="s">
        <v>38</v>
      </c>
      <c r="K18" s="2" t="s">
        <v>100</v>
      </c>
      <c r="L18" s="2">
        <v>24.0</v>
      </c>
      <c r="M18" s="2">
        <v>15.0</v>
      </c>
      <c r="N18" s="2">
        <v>3.0</v>
      </c>
      <c r="O18" s="2" t="s">
        <v>40</v>
      </c>
      <c r="P18" s="2" t="s">
        <v>50</v>
      </c>
      <c r="Q18" s="2" t="s">
        <v>96</v>
      </c>
      <c r="R18" s="2" t="s">
        <v>97</v>
      </c>
      <c r="T18" s="2" t="s">
        <v>53</v>
      </c>
      <c r="U18" s="3" t="s">
        <v>60</v>
      </c>
      <c r="V18" t="str">
        <f t="shared" si="3"/>
        <v>Nganzai_C</v>
      </c>
      <c r="W18" s="2" t="s">
        <v>42</v>
      </c>
      <c r="X18" s="2" t="str">
        <f t="shared" si="4"/>
        <v>reached</v>
      </c>
      <c r="Y18" t="str">
        <f>iferror(iferror(if(VLOOKUP(E18,'Copy of Mobile_ODK'!N:X,1,false)=E18,"mobile",),if(VLOOKUP(E18,'Copy of Fixed_ODK'!N:Y,1,false)=E18,"fixed",)),)</f>
        <v/>
      </c>
      <c r="Z18" t="str">
        <f>iferror(iferror(if(VLOOKUP(E18,'Copy of Mobile_ODK'!N:X,1,false)=E18,VLOOKUP(E18,'Copy of Mobile_ODK'!N:X,10,false),),if(VLOOKUP(E18,'Copy of Fixed_ODK'!N:Y,1,false)=E18,VLOOKUP(E18,'Copy of Fixed_ODK'!N:Y,11,false),)),)</f>
        <v/>
      </c>
      <c r="AA18" t="str">
        <f>iferror(iferror(if(VLOOKUP(E18,'Copy of Mobile_ODK'!N:X,1,false)=E18,VLOOKUP(E18,'Copy of Mobile_ODK'!N:X,11,false),),if(VLOOKUP(E18,'Copy of Fixed_ODK'!N:Y,1,false)=E18,VLOOKUP(E18,'Copy of Fixed_ODK'!N:Y,12,false),)),)</f>
        <v/>
      </c>
      <c r="AB18" t="str">
        <f t="shared" si="5"/>
        <v/>
      </c>
      <c r="AC18" t="str">
        <f t="shared" si="6"/>
        <v>invalid</v>
      </c>
      <c r="AE18" s="2" t="str">
        <f t="shared" si="7"/>
        <v>no odk</v>
      </c>
      <c r="AF18" t="str">
        <f t="shared" si="8"/>
        <v/>
      </c>
    </row>
    <row r="19">
      <c r="A19" s="2">
        <v>401.0</v>
      </c>
      <c r="B19" s="2" t="s">
        <v>34</v>
      </c>
      <c r="C19" s="2" t="s">
        <v>35</v>
      </c>
      <c r="D19" s="2" t="s">
        <v>101</v>
      </c>
      <c r="E19" s="2" t="str">
        <f t="shared" si="1"/>
        <v>NganzaiBaduKwayamti</v>
      </c>
      <c r="F19" s="2">
        <f t="shared" si="2"/>
        <v>1</v>
      </c>
      <c r="G19" s="2" t="s">
        <v>102</v>
      </c>
      <c r="H19" s="2">
        <v>12.66769</v>
      </c>
      <c r="I19" s="2">
        <v>13.20109</v>
      </c>
      <c r="J19" s="2" t="s">
        <v>38</v>
      </c>
      <c r="K19" s="2" t="s">
        <v>103</v>
      </c>
      <c r="L19" s="2">
        <v>16.0</v>
      </c>
      <c r="M19" s="2">
        <v>10.0</v>
      </c>
      <c r="N19" s="2">
        <v>3.0</v>
      </c>
      <c r="O19" s="2" t="s">
        <v>40</v>
      </c>
      <c r="P19" s="2" t="s">
        <v>50</v>
      </c>
      <c r="Q19" s="2" t="s">
        <v>96</v>
      </c>
      <c r="R19" s="2" t="s">
        <v>97</v>
      </c>
      <c r="T19" s="2" t="s">
        <v>53</v>
      </c>
      <c r="U19" s="3" t="s">
        <v>60</v>
      </c>
      <c r="V19" t="str">
        <f t="shared" si="3"/>
        <v>Nganzai_C</v>
      </c>
      <c r="W19" s="2" t="s">
        <v>53</v>
      </c>
      <c r="X19" s="2" t="str">
        <f t="shared" si="4"/>
        <v>reached</v>
      </c>
      <c r="Y19" t="str">
        <f>iferror(iferror(if(VLOOKUP(E19,'Copy of Mobile_ODK'!N:X,1,false)=E19,"mobile",),if(VLOOKUP(E19,'Copy of Fixed_ODK'!N:Y,1,false)=E19,"fixed",)),)</f>
        <v>fixed</v>
      </c>
      <c r="Z19">
        <f>iferror(iferror(if(VLOOKUP(E19,'Copy of Mobile_ODK'!N:X,1,false)=E19,VLOOKUP(E19,'Copy of Mobile_ODK'!N:X,10,false),),if(VLOOKUP(E19,'Copy of Fixed_ODK'!N:Y,1,false)=E19,VLOOKUP(E19,'Copy of Fixed_ODK'!N:Y,11,false),)),)</f>
        <v>12.667445</v>
      </c>
      <c r="AA19">
        <f>iferror(iferror(if(VLOOKUP(E19,'Copy of Mobile_ODK'!N:X,1,false)=E19,VLOOKUP(E19,'Copy of Mobile_ODK'!N:X,11,false),),if(VLOOKUP(E19,'Copy of Fixed_ODK'!N:Y,1,false)=E19,VLOOKUP(E19,'Copy of Fixed_ODK'!N:Y,12,false),)),)</f>
        <v>13.20122167</v>
      </c>
      <c r="AB19">
        <f t="shared" si="5"/>
        <v>0.03076050156</v>
      </c>
      <c r="AC19" t="str">
        <f t="shared" si="6"/>
        <v>valid</v>
      </c>
      <c r="AD19" t="str">
        <f>CONCATENATE(Q19,"_primary")</f>
        <v>Nganzai_C_primary</v>
      </c>
      <c r="AE19" s="2" t="str">
        <f t="shared" si="7"/>
        <v>session ok</v>
      </c>
      <c r="AF19" t="str">
        <f t="shared" si="8"/>
        <v/>
      </c>
    </row>
    <row r="20">
      <c r="A20" s="2">
        <v>402.0</v>
      </c>
      <c r="B20" s="2" t="s">
        <v>34</v>
      </c>
      <c r="C20" s="2" t="s">
        <v>35</v>
      </c>
      <c r="D20" s="2" t="s">
        <v>104</v>
      </c>
      <c r="E20" s="2" t="str">
        <f t="shared" si="1"/>
        <v>NganzaiBaduKyari Kelluri</v>
      </c>
      <c r="F20" s="2">
        <f t="shared" si="2"/>
        <v>1</v>
      </c>
      <c r="G20" s="2" t="s">
        <v>105</v>
      </c>
      <c r="H20" s="2">
        <v>12.72145</v>
      </c>
      <c r="I20" s="2">
        <v>13.23636</v>
      </c>
      <c r="J20" s="2" t="s">
        <v>38</v>
      </c>
      <c r="K20" s="2" t="s">
        <v>106</v>
      </c>
      <c r="L20" s="2">
        <v>19.0</v>
      </c>
      <c r="M20" s="2">
        <v>12.0</v>
      </c>
      <c r="N20" s="2">
        <v>3.0</v>
      </c>
      <c r="O20" s="2" t="s">
        <v>40</v>
      </c>
      <c r="P20" s="2" t="s">
        <v>50</v>
      </c>
      <c r="Q20" s="2" t="s">
        <v>96</v>
      </c>
      <c r="R20" s="2" t="s">
        <v>97</v>
      </c>
      <c r="T20" s="2" t="s">
        <v>53</v>
      </c>
      <c r="U20" s="2" t="s">
        <v>43</v>
      </c>
      <c r="V20" t="str">
        <f t="shared" si="3"/>
        <v/>
      </c>
      <c r="X20" s="2" t="str">
        <f t="shared" si="4"/>
        <v>reached</v>
      </c>
      <c r="Y20" t="str">
        <f>iferror(iferror(if(VLOOKUP(E20,'Copy of Mobile_ODK'!N:X,1,false)=E20,"mobile",),if(VLOOKUP(E20,'Copy of Fixed_ODK'!N:Y,1,false)=E20,"fixed",)),)</f>
        <v/>
      </c>
      <c r="Z20" t="str">
        <f>iferror(iferror(if(VLOOKUP(E20,'Copy of Mobile_ODK'!N:X,1,false)=E20,VLOOKUP(E20,'Copy of Mobile_ODK'!N:X,10,false),),if(VLOOKUP(E20,'Copy of Fixed_ODK'!N:Y,1,false)=E20,VLOOKUP(E20,'Copy of Fixed_ODK'!N:Y,11,false),)),)</f>
        <v/>
      </c>
      <c r="AA20" t="str">
        <f>iferror(iferror(if(VLOOKUP(E20,'Copy of Mobile_ODK'!N:X,1,false)=E20,VLOOKUP(E20,'Copy of Mobile_ODK'!N:X,11,false),),if(VLOOKUP(E20,'Copy of Fixed_ODK'!N:Y,1,false)=E20,VLOOKUP(E20,'Copy of Fixed_ODK'!N:Y,12,false),)),)</f>
        <v/>
      </c>
      <c r="AB20" t="str">
        <f t="shared" si="5"/>
        <v/>
      </c>
      <c r="AC20" t="str">
        <f t="shared" si="6"/>
        <v>invalid</v>
      </c>
      <c r="AE20" s="2" t="str">
        <f t="shared" si="7"/>
        <v>no odk</v>
      </c>
      <c r="AF20" t="str">
        <f t="shared" si="8"/>
        <v/>
      </c>
    </row>
    <row r="21">
      <c r="A21" s="2">
        <v>403.0</v>
      </c>
      <c r="B21" s="2" t="s">
        <v>34</v>
      </c>
      <c r="C21" s="2" t="s">
        <v>35</v>
      </c>
      <c r="D21" s="2" t="s">
        <v>107</v>
      </c>
      <c r="E21" s="2" t="str">
        <f t="shared" si="1"/>
        <v>NganzaiBaduKyari Kurna</v>
      </c>
      <c r="F21" s="2">
        <f t="shared" si="2"/>
        <v>1</v>
      </c>
      <c r="G21" s="2" t="s">
        <v>108</v>
      </c>
      <c r="H21" s="2">
        <v>12.65788</v>
      </c>
      <c r="I21" s="2">
        <v>13.12919</v>
      </c>
      <c r="J21" s="2" t="s">
        <v>38</v>
      </c>
      <c r="K21" s="2" t="s">
        <v>109</v>
      </c>
      <c r="L21" s="2">
        <v>12.0</v>
      </c>
      <c r="M21" s="2">
        <v>8.0</v>
      </c>
      <c r="N21" s="2">
        <v>3.0</v>
      </c>
      <c r="O21" s="2" t="s">
        <v>40</v>
      </c>
      <c r="P21" s="2" t="s">
        <v>50</v>
      </c>
      <c r="Q21" s="2" t="s">
        <v>96</v>
      </c>
      <c r="R21" s="2" t="s">
        <v>97</v>
      </c>
      <c r="T21" s="2" t="s">
        <v>53</v>
      </c>
      <c r="U21" s="2" t="s">
        <v>43</v>
      </c>
      <c r="V21" t="str">
        <f t="shared" si="3"/>
        <v/>
      </c>
      <c r="X21" s="2" t="str">
        <f t="shared" si="4"/>
        <v>reached</v>
      </c>
      <c r="Y21" t="str">
        <f>iferror(iferror(if(VLOOKUP(E21,'Copy of Mobile_ODK'!N:X,1,false)=E21,"mobile",),if(VLOOKUP(E21,'Copy of Fixed_ODK'!N:Y,1,false)=E21,"fixed",)),)</f>
        <v/>
      </c>
      <c r="Z21" t="str">
        <f>iferror(iferror(if(VLOOKUP(E21,'Copy of Mobile_ODK'!N:X,1,false)=E21,VLOOKUP(E21,'Copy of Mobile_ODK'!N:X,10,false),),if(VLOOKUP(E21,'Copy of Fixed_ODK'!N:Y,1,false)=E21,VLOOKUP(E21,'Copy of Fixed_ODK'!N:Y,11,false),)),)</f>
        <v/>
      </c>
      <c r="AA21" t="str">
        <f>iferror(iferror(if(VLOOKUP(E21,'Copy of Mobile_ODK'!N:X,1,false)=E21,VLOOKUP(E21,'Copy of Mobile_ODK'!N:X,11,false),),if(VLOOKUP(E21,'Copy of Fixed_ODK'!N:Y,1,false)=E21,VLOOKUP(E21,'Copy of Fixed_ODK'!N:Y,12,false),)),)</f>
        <v/>
      </c>
      <c r="AB21" t="str">
        <f t="shared" si="5"/>
        <v/>
      </c>
      <c r="AC21" t="str">
        <f t="shared" si="6"/>
        <v>invalid</v>
      </c>
      <c r="AE21" s="2" t="str">
        <f t="shared" si="7"/>
        <v>no odk</v>
      </c>
      <c r="AF21" t="str">
        <f t="shared" si="8"/>
        <v/>
      </c>
    </row>
    <row r="22">
      <c r="A22" s="2">
        <v>404.0</v>
      </c>
      <c r="B22" s="2" t="s">
        <v>34</v>
      </c>
      <c r="C22" s="2" t="s">
        <v>35</v>
      </c>
      <c r="D22" s="2" t="s">
        <v>110</v>
      </c>
      <c r="E22" s="2" t="str">
        <f t="shared" si="1"/>
        <v>NganzaiBaduKyari Zainnari</v>
      </c>
      <c r="F22" s="2">
        <f t="shared" si="2"/>
        <v>1</v>
      </c>
      <c r="G22" s="2" t="s">
        <v>111</v>
      </c>
      <c r="H22" s="2">
        <v>12.77054</v>
      </c>
      <c r="I22" s="2">
        <v>13.1204</v>
      </c>
      <c r="J22" s="2" t="s">
        <v>38</v>
      </c>
      <c r="K22" s="2" t="s">
        <v>112</v>
      </c>
      <c r="L22" s="2">
        <v>13.0</v>
      </c>
      <c r="M22" s="2">
        <v>9.0</v>
      </c>
      <c r="N22" s="2">
        <v>3.0</v>
      </c>
      <c r="O22" s="2" t="s">
        <v>40</v>
      </c>
      <c r="P22" s="2" t="s">
        <v>41</v>
      </c>
      <c r="T22" s="2" t="s">
        <v>42</v>
      </c>
      <c r="U22" s="2" t="s">
        <v>43</v>
      </c>
      <c r="V22" t="str">
        <f t="shared" si="3"/>
        <v/>
      </c>
      <c r="X22" s="2" t="str">
        <f t="shared" si="4"/>
        <v>not reached</v>
      </c>
      <c r="Y22" t="str">
        <f>iferror(iferror(if(VLOOKUP(E22,'Copy of Mobile_ODK'!N:X,1,false)=E22,"mobile",),if(VLOOKUP(E22,'Copy of Fixed_ODK'!N:Y,1,false)=E22,"fixed",)),)</f>
        <v>mobile</v>
      </c>
      <c r="Z22">
        <f>iferror(iferror(if(VLOOKUP(E22,'Copy of Mobile_ODK'!N:X,1,false)=E22,VLOOKUP(E22,'Copy of Mobile_ODK'!N:X,10,false),),if(VLOOKUP(E22,'Copy of Fixed_ODK'!N:Y,1,false)=E22,VLOOKUP(E22,'Copy of Fixed_ODK'!N:Y,11,false),)),)</f>
        <v>12.71692333</v>
      </c>
      <c r="AA22">
        <f>iferror(iferror(if(VLOOKUP(E22,'Copy of Mobile_ODK'!N:X,1,false)=E22,VLOOKUP(E22,'Copy of Mobile_ODK'!N:X,11,false),),if(VLOOKUP(E22,'Copy of Fixed_ODK'!N:Y,1,false)=E22,VLOOKUP(E22,'Copy of Fixed_ODK'!N:Y,12,false),)),)</f>
        <v>13.20117667</v>
      </c>
      <c r="AB22">
        <f t="shared" si="5"/>
        <v>10.59689121</v>
      </c>
      <c r="AC22" t="str">
        <f t="shared" si="6"/>
        <v>invalid</v>
      </c>
      <c r="AE22" s="2" t="str">
        <f t="shared" si="7"/>
        <v>session ok</v>
      </c>
      <c r="AF22" t="str">
        <f t="shared" si="8"/>
        <v>investigate</v>
      </c>
    </row>
    <row r="23">
      <c r="A23" s="2">
        <v>405.0</v>
      </c>
      <c r="B23" s="2" t="s">
        <v>34</v>
      </c>
      <c r="C23" s="2" t="s">
        <v>35</v>
      </c>
      <c r="D23" s="2" t="s">
        <v>113</v>
      </c>
      <c r="E23" s="2" t="str">
        <f t="shared" si="1"/>
        <v>NganzaiBaduLaanari</v>
      </c>
      <c r="F23" s="2">
        <f t="shared" si="2"/>
        <v>1</v>
      </c>
      <c r="G23" s="2" t="s">
        <v>114</v>
      </c>
      <c r="H23" s="2">
        <v>12.70912</v>
      </c>
      <c r="I23" s="2">
        <v>13.13249</v>
      </c>
      <c r="J23" s="2" t="s">
        <v>38</v>
      </c>
      <c r="K23" s="2" t="s">
        <v>115</v>
      </c>
      <c r="L23" s="2">
        <v>15.0</v>
      </c>
      <c r="M23" s="2">
        <v>10.0</v>
      </c>
      <c r="N23" s="2">
        <v>3.0</v>
      </c>
      <c r="O23" s="2" t="s">
        <v>40</v>
      </c>
      <c r="P23" s="2" t="s">
        <v>41</v>
      </c>
      <c r="T23" s="2" t="s">
        <v>42</v>
      </c>
      <c r="U23" s="2" t="s">
        <v>43</v>
      </c>
      <c r="V23" t="str">
        <f t="shared" si="3"/>
        <v/>
      </c>
      <c r="X23" s="2" t="str">
        <f t="shared" si="4"/>
        <v>not reached</v>
      </c>
      <c r="Y23" t="str">
        <f>iferror(iferror(if(VLOOKUP(E23,'Copy of Mobile_ODK'!N:X,1,false)=E23,"mobile",),if(VLOOKUP(E23,'Copy of Fixed_ODK'!N:Y,1,false)=E23,"fixed",)),)</f>
        <v>mobile</v>
      </c>
      <c r="Z23">
        <f>iferror(iferror(if(VLOOKUP(E23,'Copy of Mobile_ODK'!N:X,1,false)=E23,VLOOKUP(E23,'Copy of Mobile_ODK'!N:X,10,false),),if(VLOOKUP(E23,'Copy of Fixed_ODK'!N:Y,1,false)=E23,VLOOKUP(E23,'Copy of Fixed_ODK'!N:Y,11,false),)),)</f>
        <v>12.68464667</v>
      </c>
      <c r="AA23">
        <f>iferror(iferror(if(VLOOKUP(E23,'Copy of Mobile_ODK'!N:X,1,false)=E23,VLOOKUP(E23,'Copy of Mobile_ODK'!N:X,11,false),),if(VLOOKUP(E23,'Copy of Fixed_ODK'!N:Y,1,false)=E23,VLOOKUP(E23,'Copy of Fixed_ODK'!N:Y,12,false),)),)</f>
        <v>13.18700833</v>
      </c>
      <c r="AB23">
        <f t="shared" si="5"/>
        <v>6.509991203</v>
      </c>
      <c r="AC23" t="str">
        <f t="shared" si="6"/>
        <v>invalid</v>
      </c>
      <c r="AE23" s="2" t="str">
        <f t="shared" si="7"/>
        <v>session ok</v>
      </c>
      <c r="AF23" t="str">
        <f t="shared" si="8"/>
        <v>investigate</v>
      </c>
    </row>
    <row r="24">
      <c r="A24" s="2">
        <v>406.0</v>
      </c>
      <c r="B24" s="2" t="s">
        <v>34</v>
      </c>
      <c r="C24" s="2" t="s">
        <v>35</v>
      </c>
      <c r="D24" s="2" t="s">
        <v>116</v>
      </c>
      <c r="E24" s="2" t="str">
        <f t="shared" si="1"/>
        <v>NganzaiBaduMalaimari</v>
      </c>
      <c r="F24" s="2">
        <f t="shared" si="2"/>
        <v>1</v>
      </c>
      <c r="G24" s="2" t="s">
        <v>117</v>
      </c>
      <c r="H24" s="2">
        <v>12.70822</v>
      </c>
      <c r="I24" s="2">
        <v>13.1823</v>
      </c>
      <c r="J24" s="2" t="s">
        <v>38</v>
      </c>
      <c r="K24" s="2" t="s">
        <v>118</v>
      </c>
      <c r="L24" s="2">
        <v>16.0</v>
      </c>
      <c r="M24" s="2">
        <v>10.0</v>
      </c>
      <c r="N24" s="2">
        <v>4.0</v>
      </c>
      <c r="O24" s="2" t="s">
        <v>40</v>
      </c>
      <c r="P24" s="2" t="s">
        <v>41</v>
      </c>
      <c r="T24" s="2" t="s">
        <v>42</v>
      </c>
      <c r="U24" s="2" t="s">
        <v>43</v>
      </c>
      <c r="V24" t="str">
        <f t="shared" si="3"/>
        <v/>
      </c>
      <c r="X24" s="2" t="str">
        <f t="shared" si="4"/>
        <v>not reached</v>
      </c>
      <c r="Y24" t="str">
        <f>iferror(iferror(if(VLOOKUP(E24,'Copy of Mobile_ODK'!N:X,1,false)=E24,"mobile",),if(VLOOKUP(E24,'Copy of Fixed_ODK'!N:Y,1,false)=E24,"fixed",)),)</f>
        <v>mobile</v>
      </c>
      <c r="Z24">
        <f>iferror(iferror(if(VLOOKUP(E24,'Copy of Mobile_ODK'!N:X,1,false)=E24,VLOOKUP(E24,'Copy of Mobile_ODK'!N:X,10,false),),if(VLOOKUP(E24,'Copy of Fixed_ODK'!N:Y,1,false)=E24,VLOOKUP(E24,'Copy of Fixed_ODK'!N:Y,11,false),)),)</f>
        <v>12.726285</v>
      </c>
      <c r="AA24">
        <f>iferror(iferror(if(VLOOKUP(E24,'Copy of Mobile_ODK'!N:X,1,false)=E24,VLOOKUP(E24,'Copy of Mobile_ODK'!N:X,11,false),),if(VLOOKUP(E24,'Copy of Fixed_ODK'!N:Y,1,false)=E24,VLOOKUP(E24,'Copy of Fixed_ODK'!N:Y,12,false),)),)</f>
        <v>13.21013833</v>
      </c>
      <c r="AB24">
        <f t="shared" si="5"/>
        <v>3.626660378</v>
      </c>
      <c r="AC24" t="str">
        <f t="shared" si="6"/>
        <v>invalid</v>
      </c>
      <c r="AE24" s="2" t="str">
        <f t="shared" si="7"/>
        <v>session ok</v>
      </c>
      <c r="AF24" t="str">
        <f t="shared" si="8"/>
        <v>investigate</v>
      </c>
    </row>
    <row r="25">
      <c r="A25" s="2">
        <v>407.0</v>
      </c>
      <c r="B25" s="2" t="s">
        <v>34</v>
      </c>
      <c r="C25" s="2" t="s">
        <v>35</v>
      </c>
      <c r="D25" s="2" t="s">
        <v>119</v>
      </c>
      <c r="E25" s="2" t="str">
        <f t="shared" si="1"/>
        <v>NganzaiBaduMalairi</v>
      </c>
      <c r="F25" s="2">
        <f t="shared" si="2"/>
        <v>1</v>
      </c>
      <c r="G25" s="2" t="s">
        <v>120</v>
      </c>
      <c r="H25" s="2">
        <v>12.69662</v>
      </c>
      <c r="I25" s="2">
        <v>13.22325</v>
      </c>
      <c r="J25" s="2" t="s">
        <v>38</v>
      </c>
      <c r="K25" s="2" t="s">
        <v>121</v>
      </c>
      <c r="L25" s="2">
        <v>13.0</v>
      </c>
      <c r="M25" s="2">
        <v>9.0</v>
      </c>
      <c r="N25" s="2">
        <v>4.0</v>
      </c>
      <c r="O25" s="2" t="s">
        <v>40</v>
      </c>
      <c r="P25" s="2" t="s">
        <v>41</v>
      </c>
      <c r="T25" s="2" t="s">
        <v>42</v>
      </c>
      <c r="U25" s="2" t="s">
        <v>43</v>
      </c>
      <c r="V25" t="str">
        <f t="shared" si="3"/>
        <v/>
      </c>
      <c r="X25" s="2" t="str">
        <f t="shared" si="4"/>
        <v>not reached</v>
      </c>
      <c r="Y25" t="str">
        <f>iferror(iferror(if(VLOOKUP(E25,'Copy of Mobile_ODK'!N:X,1,false)=E25,"mobile",),if(VLOOKUP(E25,'Copy of Fixed_ODK'!N:Y,1,false)=E25,"fixed",)),)</f>
        <v>mobile</v>
      </c>
      <c r="Z25">
        <f>iferror(iferror(if(VLOOKUP(E25,'Copy of Mobile_ODK'!N:X,1,false)=E25,VLOOKUP(E25,'Copy of Mobile_ODK'!N:X,10,false),),if(VLOOKUP(E25,'Copy of Fixed_ODK'!N:Y,1,false)=E25,VLOOKUP(E25,'Copy of Fixed_ODK'!N:Y,11,false),)),)</f>
        <v>12.69879833</v>
      </c>
      <c r="AA25">
        <f>iferror(iferror(if(VLOOKUP(E25,'Copy of Mobile_ODK'!N:X,1,false)=E25,VLOOKUP(E25,'Copy of Mobile_ODK'!N:X,11,false),),if(VLOOKUP(E25,'Copy of Fixed_ODK'!N:Y,1,false)=E25,VLOOKUP(E25,'Copy of Fixed_ODK'!N:Y,12,false),)),)</f>
        <v>13.19403667</v>
      </c>
      <c r="AB25">
        <f t="shared" si="5"/>
        <v>3.178173295</v>
      </c>
      <c r="AC25" t="str">
        <f t="shared" si="6"/>
        <v>invalid</v>
      </c>
      <c r="AE25" s="2" t="str">
        <f t="shared" si="7"/>
        <v>session ok</v>
      </c>
      <c r="AF25" t="str">
        <f t="shared" si="8"/>
        <v>investigate</v>
      </c>
    </row>
    <row r="26">
      <c r="A26" s="2">
        <v>408.0</v>
      </c>
      <c r="B26" s="2" t="s">
        <v>34</v>
      </c>
      <c r="C26" s="2" t="s">
        <v>35</v>
      </c>
      <c r="D26" s="2" t="s">
        <v>122</v>
      </c>
      <c r="E26" s="2" t="str">
        <f t="shared" si="1"/>
        <v>NganzaiBaduMalana Gambori</v>
      </c>
      <c r="F26" s="2">
        <f t="shared" si="2"/>
        <v>1</v>
      </c>
      <c r="G26" s="2" t="s">
        <v>123</v>
      </c>
      <c r="H26" s="2">
        <v>12.71959</v>
      </c>
      <c r="I26" s="2">
        <v>13.18117667</v>
      </c>
      <c r="J26" s="2" t="s">
        <v>38</v>
      </c>
      <c r="K26" s="2" t="s">
        <v>124</v>
      </c>
      <c r="L26" s="2">
        <v>3.0</v>
      </c>
      <c r="M26" s="2">
        <v>2.0</v>
      </c>
      <c r="N26" s="2">
        <v>4.0</v>
      </c>
      <c r="O26" s="2" t="s">
        <v>40</v>
      </c>
      <c r="P26" s="2" t="s">
        <v>41</v>
      </c>
      <c r="T26" s="2" t="s">
        <v>42</v>
      </c>
      <c r="U26" s="2" t="s">
        <v>43</v>
      </c>
      <c r="V26" t="str">
        <f t="shared" si="3"/>
        <v/>
      </c>
      <c r="X26" s="2" t="str">
        <f t="shared" si="4"/>
        <v>not reached</v>
      </c>
      <c r="Y26" t="str">
        <f>iferror(iferror(if(VLOOKUP(E26,'Copy of Mobile_ODK'!N:X,1,false)=E26,"mobile",),if(VLOOKUP(E26,'Copy of Fixed_ODK'!N:Y,1,false)=E26,"fixed",)),)</f>
        <v>mobile</v>
      </c>
      <c r="Z26">
        <f>iferror(iferror(if(VLOOKUP(E26,'Copy of Mobile_ODK'!N:X,1,false)=E26,VLOOKUP(E26,'Copy of Mobile_ODK'!N:X,10,false),),if(VLOOKUP(E26,'Copy of Fixed_ODK'!N:Y,1,false)=E26,VLOOKUP(E26,'Copy of Fixed_ODK'!N:Y,11,false),)),)</f>
        <v>12.68386167</v>
      </c>
      <c r="AA26">
        <f>iferror(iferror(if(VLOOKUP(E26,'Copy of Mobile_ODK'!N:X,1,false)=E26,VLOOKUP(E26,'Copy of Mobile_ODK'!N:X,11,false),),if(VLOOKUP(E26,'Copy of Fixed_ODK'!N:Y,1,false)=E26,VLOOKUP(E26,'Copy of Fixed_ODK'!N:Y,12,false),)),)</f>
        <v>13.18764</v>
      </c>
      <c r="AB26">
        <f t="shared" si="5"/>
        <v>4.034198205</v>
      </c>
      <c r="AC26" t="str">
        <f t="shared" si="6"/>
        <v>invalid</v>
      </c>
      <c r="AE26" s="2" t="str">
        <f t="shared" si="7"/>
        <v>session ok</v>
      </c>
      <c r="AF26" t="str">
        <f t="shared" si="8"/>
        <v>investigate</v>
      </c>
    </row>
    <row r="27">
      <c r="A27" s="2">
        <v>409.0</v>
      </c>
      <c r="B27" s="2" t="s">
        <v>34</v>
      </c>
      <c r="C27" s="2" t="s">
        <v>35</v>
      </c>
      <c r="D27" s="2" t="s">
        <v>125</v>
      </c>
      <c r="E27" s="2" t="str">
        <f t="shared" si="1"/>
        <v>NganzaiBaduMallam Abduri</v>
      </c>
      <c r="F27" s="2">
        <f t="shared" si="2"/>
        <v>1</v>
      </c>
      <c r="G27" s="2" t="s">
        <v>126</v>
      </c>
      <c r="H27" s="2">
        <v>12.67647975</v>
      </c>
      <c r="I27" s="2">
        <v>13.13956</v>
      </c>
      <c r="J27" s="2" t="s">
        <v>38</v>
      </c>
      <c r="K27" s="2" t="s">
        <v>127</v>
      </c>
      <c r="L27" s="2">
        <v>8.0</v>
      </c>
      <c r="M27" s="2">
        <v>5.0</v>
      </c>
      <c r="N27" s="2">
        <v>4.0</v>
      </c>
      <c r="O27" s="2" t="s">
        <v>40</v>
      </c>
      <c r="P27" s="2" t="s">
        <v>41</v>
      </c>
      <c r="T27" s="2" t="s">
        <v>42</v>
      </c>
      <c r="U27" s="2" t="s">
        <v>43</v>
      </c>
      <c r="V27" t="str">
        <f t="shared" si="3"/>
        <v/>
      </c>
      <c r="X27" s="2" t="str">
        <f t="shared" si="4"/>
        <v>not reached</v>
      </c>
      <c r="Y27" t="str">
        <f>iferror(iferror(if(VLOOKUP(E27,'Copy of Mobile_ODK'!N:X,1,false)=E27,"mobile",),if(VLOOKUP(E27,'Copy of Fixed_ODK'!N:Y,1,false)=E27,"fixed",)),)</f>
        <v/>
      </c>
      <c r="Z27" t="str">
        <f>iferror(iferror(if(VLOOKUP(E27,'Copy of Mobile_ODK'!N:X,1,false)=E27,VLOOKUP(E27,'Copy of Mobile_ODK'!N:X,10,false),),if(VLOOKUP(E27,'Copy of Fixed_ODK'!N:Y,1,false)=E27,VLOOKUP(E27,'Copy of Fixed_ODK'!N:Y,11,false),)),)</f>
        <v/>
      </c>
      <c r="AA27" t="str">
        <f>iferror(iferror(if(VLOOKUP(E27,'Copy of Mobile_ODK'!N:X,1,false)=E27,VLOOKUP(E27,'Copy of Mobile_ODK'!N:X,11,false),),if(VLOOKUP(E27,'Copy of Fixed_ODK'!N:Y,1,false)=E27,VLOOKUP(E27,'Copy of Fixed_ODK'!N:Y,12,false),)),)</f>
        <v/>
      </c>
      <c r="AB27" t="str">
        <f t="shared" si="5"/>
        <v/>
      </c>
      <c r="AC27" t="str">
        <f t="shared" si="6"/>
        <v>invalid</v>
      </c>
      <c r="AE27" s="2" t="str">
        <f t="shared" si="7"/>
        <v>no odk</v>
      </c>
      <c r="AF27" t="str">
        <f t="shared" si="8"/>
        <v/>
      </c>
    </row>
    <row r="28">
      <c r="A28" s="2">
        <v>410.0</v>
      </c>
      <c r="B28" s="2" t="s">
        <v>34</v>
      </c>
      <c r="C28" s="2" t="s">
        <v>35</v>
      </c>
      <c r="D28" s="2" t="s">
        <v>128</v>
      </c>
      <c r="E28" s="2" t="str">
        <f t="shared" si="1"/>
        <v>NganzaiBaduMallam Abturi</v>
      </c>
      <c r="F28" s="2">
        <f t="shared" si="2"/>
        <v>1</v>
      </c>
      <c r="G28" s="2" t="s">
        <v>129</v>
      </c>
      <c r="H28" s="2">
        <v>12.67521897</v>
      </c>
      <c r="I28" s="2">
        <v>13.14008937</v>
      </c>
      <c r="J28" s="2" t="s">
        <v>38</v>
      </c>
      <c r="K28" s="2" t="s">
        <v>130</v>
      </c>
      <c r="L28" s="2">
        <v>8.0</v>
      </c>
      <c r="M28" s="2">
        <v>5.0</v>
      </c>
      <c r="N28" s="2">
        <v>4.0</v>
      </c>
      <c r="O28" s="2" t="s">
        <v>40</v>
      </c>
      <c r="P28" s="2" t="s">
        <v>50</v>
      </c>
      <c r="Q28" s="2" t="s">
        <v>131</v>
      </c>
      <c r="R28" s="2" t="s">
        <v>132</v>
      </c>
      <c r="T28" s="2" t="s">
        <v>53</v>
      </c>
      <c r="U28" s="2" t="s">
        <v>43</v>
      </c>
      <c r="V28" t="str">
        <f t="shared" si="3"/>
        <v/>
      </c>
      <c r="X28" s="2" t="str">
        <f t="shared" si="4"/>
        <v>reached</v>
      </c>
      <c r="Y28" t="str">
        <f>iferror(iferror(if(VLOOKUP(E28,'Copy of Mobile_ODK'!N:X,1,false)=E28,"mobile",),if(VLOOKUP(E28,'Copy of Fixed_ODK'!N:Y,1,false)=E28,"fixed",)),)</f>
        <v/>
      </c>
      <c r="Z28" t="str">
        <f>iferror(iferror(if(VLOOKUP(E28,'Copy of Mobile_ODK'!N:X,1,false)=E28,VLOOKUP(E28,'Copy of Mobile_ODK'!N:X,10,false),),if(VLOOKUP(E28,'Copy of Fixed_ODK'!N:Y,1,false)=E28,VLOOKUP(E28,'Copy of Fixed_ODK'!N:Y,11,false),)),)</f>
        <v/>
      </c>
      <c r="AA28" t="str">
        <f>iferror(iferror(if(VLOOKUP(E28,'Copy of Mobile_ODK'!N:X,1,false)=E28,VLOOKUP(E28,'Copy of Mobile_ODK'!N:X,11,false),),if(VLOOKUP(E28,'Copy of Fixed_ODK'!N:Y,1,false)=E28,VLOOKUP(E28,'Copy of Fixed_ODK'!N:Y,12,false),)),)</f>
        <v/>
      </c>
      <c r="AB28" t="str">
        <f t="shared" si="5"/>
        <v/>
      </c>
      <c r="AC28" t="str">
        <f t="shared" si="6"/>
        <v>invalid</v>
      </c>
      <c r="AE28" s="2" t="str">
        <f t="shared" si="7"/>
        <v>no odk</v>
      </c>
      <c r="AF28" t="str">
        <f t="shared" si="8"/>
        <v/>
      </c>
    </row>
    <row r="29">
      <c r="A29" s="2">
        <v>411.0</v>
      </c>
      <c r="B29" s="2" t="s">
        <v>34</v>
      </c>
      <c r="C29" s="2" t="s">
        <v>35</v>
      </c>
      <c r="D29" s="2" t="s">
        <v>133</v>
      </c>
      <c r="E29" s="2" t="str">
        <f t="shared" si="1"/>
        <v>NganzaiBaduMammanti Alajiri</v>
      </c>
      <c r="F29" s="2">
        <f t="shared" si="2"/>
        <v>1</v>
      </c>
      <c r="G29" s="2" t="s">
        <v>134</v>
      </c>
      <c r="H29" s="2">
        <v>12.62737</v>
      </c>
      <c r="I29" s="2">
        <v>13.15893</v>
      </c>
      <c r="J29" s="2" t="s">
        <v>38</v>
      </c>
      <c r="K29" s="2" t="s">
        <v>135</v>
      </c>
      <c r="L29" s="2">
        <v>10.0</v>
      </c>
      <c r="M29" s="2">
        <v>7.0</v>
      </c>
      <c r="N29" s="2">
        <v>4.0</v>
      </c>
      <c r="O29" s="2" t="s">
        <v>40</v>
      </c>
      <c r="P29" s="2" t="s">
        <v>50</v>
      </c>
      <c r="Q29" s="2" t="s">
        <v>131</v>
      </c>
      <c r="R29" s="2" t="s">
        <v>132</v>
      </c>
      <c r="T29" s="2" t="s">
        <v>53</v>
      </c>
      <c r="U29" s="2" t="s">
        <v>43</v>
      </c>
      <c r="V29" t="str">
        <f t="shared" si="3"/>
        <v/>
      </c>
      <c r="X29" s="2" t="str">
        <f t="shared" si="4"/>
        <v>reached</v>
      </c>
      <c r="Y29" t="str">
        <f>iferror(iferror(if(VLOOKUP(E29,'Copy of Mobile_ODK'!N:X,1,false)=E29,"mobile",),if(VLOOKUP(E29,'Copy of Fixed_ODK'!N:Y,1,false)=E29,"fixed",)),)</f>
        <v/>
      </c>
      <c r="Z29" t="str">
        <f>iferror(iferror(if(VLOOKUP(E29,'Copy of Mobile_ODK'!N:X,1,false)=E29,VLOOKUP(E29,'Copy of Mobile_ODK'!N:X,10,false),),if(VLOOKUP(E29,'Copy of Fixed_ODK'!N:Y,1,false)=E29,VLOOKUP(E29,'Copy of Fixed_ODK'!N:Y,11,false),)),)</f>
        <v/>
      </c>
      <c r="AA29" t="str">
        <f>iferror(iferror(if(VLOOKUP(E29,'Copy of Mobile_ODK'!N:X,1,false)=E29,VLOOKUP(E29,'Copy of Mobile_ODK'!N:X,11,false),),if(VLOOKUP(E29,'Copy of Fixed_ODK'!N:Y,1,false)=E29,VLOOKUP(E29,'Copy of Fixed_ODK'!N:Y,12,false),)),)</f>
        <v/>
      </c>
      <c r="AB29" t="str">
        <f t="shared" si="5"/>
        <v/>
      </c>
      <c r="AC29" t="str">
        <f t="shared" si="6"/>
        <v>invalid</v>
      </c>
      <c r="AE29" s="2" t="str">
        <f t="shared" si="7"/>
        <v>no odk</v>
      </c>
      <c r="AF29" t="str">
        <f t="shared" si="8"/>
        <v/>
      </c>
    </row>
    <row r="30">
      <c r="A30" s="2">
        <v>412.0</v>
      </c>
      <c r="B30" s="2" t="s">
        <v>34</v>
      </c>
      <c r="C30" s="2" t="s">
        <v>35</v>
      </c>
      <c r="D30" s="2" t="s">
        <v>136</v>
      </c>
      <c r="E30" s="2" t="str">
        <f t="shared" si="1"/>
        <v>NganzaiBaduModu Baliri</v>
      </c>
      <c r="F30" s="2">
        <f t="shared" si="2"/>
        <v>1</v>
      </c>
      <c r="G30" s="2" t="s">
        <v>137</v>
      </c>
      <c r="H30" s="2">
        <v>12.72944</v>
      </c>
      <c r="I30" s="2">
        <v>13.20733</v>
      </c>
      <c r="J30" s="2" t="s">
        <v>38</v>
      </c>
      <c r="K30" s="2" t="s">
        <v>138</v>
      </c>
      <c r="L30" s="2">
        <v>5.0</v>
      </c>
      <c r="M30" s="2">
        <v>4.0</v>
      </c>
      <c r="N30" s="2">
        <v>5.0</v>
      </c>
      <c r="O30" s="2" t="s">
        <v>40</v>
      </c>
      <c r="P30" s="2" t="s">
        <v>50</v>
      </c>
      <c r="Q30" s="2" t="s">
        <v>131</v>
      </c>
      <c r="R30" s="2" t="s">
        <v>132</v>
      </c>
      <c r="T30" s="2" t="s">
        <v>53</v>
      </c>
      <c r="U30" s="3" t="s">
        <v>60</v>
      </c>
      <c r="V30" t="str">
        <f t="shared" si="3"/>
        <v>Nganzai_D</v>
      </c>
      <c r="W30" s="2" t="s">
        <v>53</v>
      </c>
      <c r="X30" s="2" t="str">
        <f t="shared" si="4"/>
        <v>reached</v>
      </c>
      <c r="Y30" t="str">
        <f>iferror(iferror(if(VLOOKUP(E30,'Copy of Mobile_ODK'!N:X,1,false)=E30,"mobile",),if(VLOOKUP(E30,'Copy of Fixed_ODK'!N:Y,1,false)=E30,"fixed",)),)</f>
        <v>fixed</v>
      </c>
      <c r="Z30">
        <f>iferror(iferror(if(VLOOKUP(E30,'Copy of Mobile_ODK'!N:X,1,false)=E30,VLOOKUP(E30,'Copy of Mobile_ODK'!N:X,10,false),),if(VLOOKUP(E30,'Copy of Fixed_ODK'!N:Y,1,false)=E30,VLOOKUP(E30,'Copy of Fixed_ODK'!N:Y,11,false),)),)</f>
        <v>12.729855</v>
      </c>
      <c r="AA30">
        <f>iferror(iferror(if(VLOOKUP(E30,'Copy of Mobile_ODK'!N:X,1,false)=E30,VLOOKUP(E30,'Copy of Mobile_ODK'!N:X,11,false),),if(VLOOKUP(E30,'Copy of Fixed_ODK'!N:Y,1,false)=E30,VLOOKUP(E30,'Copy of Fixed_ODK'!N:Y,12,false),)),)</f>
        <v>13.20700167</v>
      </c>
      <c r="AB30">
        <f t="shared" si="5"/>
        <v>0.058289036</v>
      </c>
      <c r="AC30" t="str">
        <f t="shared" si="6"/>
        <v>valid</v>
      </c>
      <c r="AD30" t="str">
        <f>CONCATENATE(Q30,"_primary")</f>
        <v>Nganzai_D_primary</v>
      </c>
      <c r="AE30" s="2" t="str">
        <f t="shared" si="7"/>
        <v>session ok</v>
      </c>
      <c r="AF30" t="str">
        <f t="shared" si="8"/>
        <v/>
      </c>
    </row>
    <row r="31">
      <c r="A31" s="2">
        <v>413.0</v>
      </c>
      <c r="B31" s="2" t="s">
        <v>34</v>
      </c>
      <c r="C31" s="2" t="s">
        <v>35</v>
      </c>
      <c r="D31" s="2" t="s">
        <v>139</v>
      </c>
      <c r="E31" s="2" t="str">
        <f t="shared" si="1"/>
        <v>NganzaiBaduNgumari</v>
      </c>
      <c r="F31" s="2">
        <f t="shared" si="2"/>
        <v>1</v>
      </c>
      <c r="G31" s="2" t="s">
        <v>140</v>
      </c>
      <c r="H31" s="2">
        <v>12.79004</v>
      </c>
      <c r="I31" s="2">
        <v>13.15352</v>
      </c>
      <c r="J31" s="2" t="s">
        <v>38</v>
      </c>
      <c r="K31" s="2" t="s">
        <v>141</v>
      </c>
      <c r="L31" s="2">
        <v>15.0</v>
      </c>
      <c r="M31" s="2">
        <v>10.0</v>
      </c>
      <c r="N31" s="2">
        <v>5.0</v>
      </c>
      <c r="O31" s="2" t="s">
        <v>40</v>
      </c>
      <c r="P31" s="2" t="s">
        <v>50</v>
      </c>
      <c r="Q31" s="2" t="s">
        <v>142</v>
      </c>
      <c r="R31" s="2" t="s">
        <v>143</v>
      </c>
      <c r="T31" s="2" t="s">
        <v>53</v>
      </c>
      <c r="U31" s="2" t="s">
        <v>43</v>
      </c>
      <c r="V31" t="str">
        <f t="shared" si="3"/>
        <v/>
      </c>
      <c r="X31" s="2" t="str">
        <f t="shared" si="4"/>
        <v>reached</v>
      </c>
      <c r="Y31" t="str">
        <f>iferror(iferror(if(VLOOKUP(E31,'Copy of Mobile_ODK'!N:X,1,false)=E31,"mobile",),if(VLOOKUP(E31,'Copy of Fixed_ODK'!N:Y,1,false)=E31,"fixed",)),)</f>
        <v/>
      </c>
      <c r="Z31" t="str">
        <f>iferror(iferror(if(VLOOKUP(E31,'Copy of Mobile_ODK'!N:X,1,false)=E31,VLOOKUP(E31,'Copy of Mobile_ODK'!N:X,10,false),),if(VLOOKUP(E31,'Copy of Fixed_ODK'!N:Y,1,false)=E31,VLOOKUP(E31,'Copy of Fixed_ODK'!N:Y,11,false),)),)</f>
        <v/>
      </c>
      <c r="AA31" t="str">
        <f>iferror(iferror(if(VLOOKUP(E31,'Copy of Mobile_ODK'!N:X,1,false)=E31,VLOOKUP(E31,'Copy of Mobile_ODK'!N:X,11,false),),if(VLOOKUP(E31,'Copy of Fixed_ODK'!N:Y,1,false)=E31,VLOOKUP(E31,'Copy of Fixed_ODK'!N:Y,12,false),)),)</f>
        <v/>
      </c>
      <c r="AB31" t="str">
        <f t="shared" si="5"/>
        <v/>
      </c>
      <c r="AC31" t="str">
        <f t="shared" si="6"/>
        <v>invalid</v>
      </c>
      <c r="AE31" s="2" t="str">
        <f t="shared" si="7"/>
        <v>no odk</v>
      </c>
      <c r="AF31" t="str">
        <f t="shared" si="8"/>
        <v/>
      </c>
    </row>
    <row r="32">
      <c r="A32" s="2">
        <v>414.0</v>
      </c>
      <c r="B32" s="2" t="s">
        <v>34</v>
      </c>
      <c r="C32" s="2" t="s">
        <v>35</v>
      </c>
      <c r="D32" s="2" t="s">
        <v>144</v>
      </c>
      <c r="E32" s="2" t="str">
        <f t="shared" si="1"/>
        <v>NganzaiBaduSaina Saleri</v>
      </c>
      <c r="F32" s="2">
        <f t="shared" si="2"/>
        <v>1</v>
      </c>
      <c r="G32" s="2" t="s">
        <v>145</v>
      </c>
      <c r="H32" s="2">
        <v>12.736572</v>
      </c>
      <c r="I32" s="2">
        <v>13.202587</v>
      </c>
      <c r="J32" s="2" t="s">
        <v>38</v>
      </c>
      <c r="K32" s="2" t="s">
        <v>146</v>
      </c>
      <c r="L32" s="2">
        <v>2.0</v>
      </c>
      <c r="M32" s="2">
        <v>2.0</v>
      </c>
      <c r="N32" s="2">
        <v>5.0</v>
      </c>
      <c r="O32" s="2" t="s">
        <v>40</v>
      </c>
      <c r="P32" s="2" t="s">
        <v>50</v>
      </c>
      <c r="Q32" s="2" t="s">
        <v>142</v>
      </c>
      <c r="R32" s="2" t="s">
        <v>143</v>
      </c>
      <c r="T32" s="2" t="s">
        <v>53</v>
      </c>
      <c r="U32" s="2" t="s">
        <v>43</v>
      </c>
      <c r="V32" t="str">
        <f t="shared" si="3"/>
        <v/>
      </c>
      <c r="X32" s="2" t="str">
        <f t="shared" si="4"/>
        <v>reached</v>
      </c>
      <c r="Y32" t="str">
        <f>iferror(iferror(if(VLOOKUP(E32,'Copy of Mobile_ODK'!N:X,1,false)=E32,"mobile",),if(VLOOKUP(E32,'Copy of Fixed_ODK'!N:Y,1,false)=E32,"fixed",)),)</f>
        <v/>
      </c>
      <c r="Z32" t="str">
        <f>iferror(iferror(if(VLOOKUP(E32,'Copy of Mobile_ODK'!N:X,1,false)=E32,VLOOKUP(E32,'Copy of Mobile_ODK'!N:X,10,false),),if(VLOOKUP(E32,'Copy of Fixed_ODK'!N:Y,1,false)=E32,VLOOKUP(E32,'Copy of Fixed_ODK'!N:Y,11,false),)),)</f>
        <v/>
      </c>
      <c r="AA32" t="str">
        <f>iferror(iferror(if(VLOOKUP(E32,'Copy of Mobile_ODK'!N:X,1,false)=E32,VLOOKUP(E32,'Copy of Mobile_ODK'!N:X,11,false),),if(VLOOKUP(E32,'Copy of Fixed_ODK'!N:Y,1,false)=E32,VLOOKUP(E32,'Copy of Fixed_ODK'!N:Y,12,false),)),)</f>
        <v/>
      </c>
      <c r="AB32" t="str">
        <f t="shared" si="5"/>
        <v/>
      </c>
      <c r="AC32" t="str">
        <f t="shared" si="6"/>
        <v>invalid</v>
      </c>
      <c r="AE32" s="2" t="str">
        <f t="shared" si="7"/>
        <v>no odk</v>
      </c>
      <c r="AF32" t="str">
        <f t="shared" si="8"/>
        <v/>
      </c>
    </row>
    <row r="33">
      <c r="A33" s="2">
        <v>415.0</v>
      </c>
      <c r="B33" s="2" t="s">
        <v>34</v>
      </c>
      <c r="C33" s="2" t="s">
        <v>35</v>
      </c>
      <c r="D33" s="2" t="s">
        <v>147</v>
      </c>
      <c r="E33" s="2" t="str">
        <f t="shared" si="1"/>
        <v>NganzaiBaduSuwunti</v>
      </c>
      <c r="F33" s="2">
        <f t="shared" si="2"/>
        <v>1</v>
      </c>
      <c r="G33" s="2" t="s">
        <v>148</v>
      </c>
      <c r="H33" s="2">
        <v>12.73094</v>
      </c>
      <c r="I33" s="2">
        <v>13.20016</v>
      </c>
      <c r="J33" s="2" t="s">
        <v>38</v>
      </c>
      <c r="K33" s="2" t="s">
        <v>149</v>
      </c>
      <c r="L33" s="2">
        <v>20.0</v>
      </c>
      <c r="M33" s="2">
        <v>13.0</v>
      </c>
      <c r="N33" s="2">
        <v>5.0</v>
      </c>
      <c r="O33" s="2" t="s">
        <v>40</v>
      </c>
      <c r="P33" s="2" t="s">
        <v>50</v>
      </c>
      <c r="Q33" s="2" t="s">
        <v>142</v>
      </c>
      <c r="R33" s="2" t="s">
        <v>143</v>
      </c>
      <c r="T33" s="2" t="s">
        <v>53</v>
      </c>
      <c r="U33" s="3" t="s">
        <v>60</v>
      </c>
      <c r="V33" t="str">
        <f t="shared" si="3"/>
        <v>Nganzai_E</v>
      </c>
      <c r="W33" s="2" t="s">
        <v>53</v>
      </c>
      <c r="X33" s="2" t="str">
        <f t="shared" si="4"/>
        <v>reached</v>
      </c>
      <c r="Y33" t="str">
        <f>iferror(iferror(if(VLOOKUP(E33,'Copy of Mobile_ODK'!N:X,1,false)=E33,"mobile",),if(VLOOKUP(E33,'Copy of Fixed_ODK'!N:Y,1,false)=E33,"fixed",)),)</f>
        <v>fixed</v>
      </c>
      <c r="Z33">
        <f>iferror(iferror(if(VLOOKUP(E33,'Copy of Mobile_ODK'!N:X,1,false)=E33,VLOOKUP(E33,'Copy of Mobile_ODK'!N:X,10,false),),if(VLOOKUP(E33,'Copy of Fixed_ODK'!N:Y,1,false)=E33,VLOOKUP(E33,'Copy of Fixed_ODK'!N:Y,11,false),)),)</f>
        <v>12.7308</v>
      </c>
      <c r="AA33">
        <f>iferror(iferror(if(VLOOKUP(E33,'Copy of Mobile_ODK'!N:X,1,false)=E33,VLOOKUP(E33,'Copy of Mobile_ODK'!N:X,11,false),),if(VLOOKUP(E33,'Copy of Fixed_ODK'!N:Y,1,false)=E33,VLOOKUP(E33,'Copy of Fixed_ODK'!N:Y,12,false),)),)</f>
        <v>13.20006167</v>
      </c>
      <c r="AB33">
        <f t="shared" si="5"/>
        <v>0.01887016669</v>
      </c>
      <c r="AC33" t="str">
        <f t="shared" si="6"/>
        <v>valid</v>
      </c>
      <c r="AD33" t="str">
        <f>CONCATENATE(Q33,"_primary")</f>
        <v>Nganzai_E_primary</v>
      </c>
      <c r="AE33" s="2" t="str">
        <f t="shared" si="7"/>
        <v>session ok</v>
      </c>
      <c r="AF33" t="str">
        <f t="shared" si="8"/>
        <v/>
      </c>
    </row>
    <row r="34">
      <c r="A34" s="2">
        <v>416.0</v>
      </c>
      <c r="B34" s="2" t="s">
        <v>34</v>
      </c>
      <c r="C34" s="2" t="s">
        <v>35</v>
      </c>
      <c r="D34" s="2" t="s">
        <v>150</v>
      </c>
      <c r="E34" s="2" t="str">
        <f t="shared" si="1"/>
        <v>NganzaiBaduYiduwa</v>
      </c>
      <c r="F34" s="2">
        <f t="shared" si="2"/>
        <v>1</v>
      </c>
      <c r="G34" s="2" t="s">
        <v>151</v>
      </c>
      <c r="H34" s="2">
        <v>12.63954</v>
      </c>
      <c r="I34" s="2">
        <v>13.161552</v>
      </c>
      <c r="J34" s="2" t="s">
        <v>38</v>
      </c>
      <c r="K34" s="2" t="s">
        <v>152</v>
      </c>
      <c r="L34" s="2">
        <v>21.0</v>
      </c>
      <c r="M34" s="2">
        <v>14.0</v>
      </c>
      <c r="N34" s="2">
        <v>5.0</v>
      </c>
      <c r="O34" s="2" t="s">
        <v>40</v>
      </c>
      <c r="P34" s="2" t="s">
        <v>50</v>
      </c>
      <c r="Q34" s="2" t="s">
        <v>142</v>
      </c>
      <c r="R34" s="2" t="s">
        <v>143</v>
      </c>
      <c r="T34" s="2" t="s">
        <v>53</v>
      </c>
      <c r="U34" s="2" t="s">
        <v>43</v>
      </c>
      <c r="V34" t="str">
        <f t="shared" si="3"/>
        <v/>
      </c>
      <c r="X34" s="2" t="str">
        <f t="shared" si="4"/>
        <v>reached</v>
      </c>
      <c r="Y34" t="str">
        <f>iferror(iferror(if(VLOOKUP(E34,'Copy of Mobile_ODK'!N:X,1,false)=E34,"mobile",),if(VLOOKUP(E34,'Copy of Fixed_ODK'!N:Y,1,false)=E34,"fixed",)),)</f>
        <v/>
      </c>
      <c r="Z34" t="str">
        <f>iferror(iferror(if(VLOOKUP(E34,'Copy of Mobile_ODK'!N:X,1,false)=E34,VLOOKUP(E34,'Copy of Mobile_ODK'!N:X,10,false),),if(VLOOKUP(E34,'Copy of Fixed_ODK'!N:Y,1,false)=E34,VLOOKUP(E34,'Copy of Fixed_ODK'!N:Y,11,false),)),)</f>
        <v/>
      </c>
      <c r="AA34" t="str">
        <f>iferror(iferror(if(VLOOKUP(E34,'Copy of Mobile_ODK'!N:X,1,false)=E34,VLOOKUP(E34,'Copy of Mobile_ODK'!N:X,11,false),),if(VLOOKUP(E34,'Copy of Fixed_ODK'!N:Y,1,false)=E34,VLOOKUP(E34,'Copy of Fixed_ODK'!N:Y,12,false),)),)</f>
        <v/>
      </c>
      <c r="AB34" t="str">
        <f t="shared" si="5"/>
        <v/>
      </c>
      <c r="AC34" t="str">
        <f t="shared" si="6"/>
        <v>invalid</v>
      </c>
      <c r="AE34" s="2" t="str">
        <f t="shared" si="7"/>
        <v>no odk</v>
      </c>
      <c r="AF34" t="str">
        <f t="shared" si="8"/>
        <v/>
      </c>
    </row>
    <row r="35">
      <c r="A35" s="2">
        <v>417.0</v>
      </c>
      <c r="B35" s="2" t="s">
        <v>34</v>
      </c>
      <c r="C35" s="2" t="s">
        <v>153</v>
      </c>
      <c r="D35" s="2" t="s">
        <v>154</v>
      </c>
      <c r="E35" s="2" t="str">
        <f t="shared" si="1"/>
        <v>NganzaiDamaramAbba Ganari</v>
      </c>
      <c r="F35" s="2">
        <f t="shared" si="2"/>
        <v>1</v>
      </c>
      <c r="G35" s="2" t="s">
        <v>155</v>
      </c>
      <c r="H35" s="2">
        <v>12.58162806</v>
      </c>
      <c r="I35" s="2">
        <v>13.21240179</v>
      </c>
      <c r="J35" s="2" t="s">
        <v>38</v>
      </c>
      <c r="K35" s="2" t="s">
        <v>156</v>
      </c>
      <c r="L35" s="2">
        <v>7.0</v>
      </c>
      <c r="M35" s="2">
        <v>5.0</v>
      </c>
      <c r="N35" s="2">
        <v>5.0</v>
      </c>
      <c r="O35" s="2" t="s">
        <v>40</v>
      </c>
      <c r="P35" s="2" t="s">
        <v>41</v>
      </c>
      <c r="T35" s="2" t="s">
        <v>42</v>
      </c>
      <c r="U35" s="2" t="s">
        <v>43</v>
      </c>
      <c r="V35" t="str">
        <f t="shared" si="3"/>
        <v/>
      </c>
      <c r="X35" s="2" t="str">
        <f t="shared" si="4"/>
        <v>not reached</v>
      </c>
      <c r="Y35" t="str">
        <f>iferror(iferror(if(VLOOKUP(E35,'Copy of Mobile_ODK'!N:X,1,false)=E35,"mobile",),if(VLOOKUP(E35,'Copy of Fixed_ODK'!N:Y,1,false)=E35,"fixed",)),)</f>
        <v>mobile</v>
      </c>
      <c r="Z35">
        <f>iferror(iferror(if(VLOOKUP(E35,'Copy of Mobile_ODK'!N:X,1,false)=E35,VLOOKUP(E35,'Copy of Mobile_ODK'!N:X,10,false),),if(VLOOKUP(E35,'Copy of Fixed_ODK'!N:Y,1,false)=E35,VLOOKUP(E35,'Copy of Fixed_ODK'!N:Y,11,false),)),)</f>
        <v>12.60137667</v>
      </c>
      <c r="AA35">
        <f>iferror(iferror(if(VLOOKUP(E35,'Copy of Mobile_ODK'!N:X,1,false)=E35,VLOOKUP(E35,'Copy of Mobile_ODK'!N:X,11,false),),if(VLOOKUP(E35,'Copy of Fixed_ODK'!N:Y,1,false)=E35,VLOOKUP(E35,'Copy of Fixed_ODK'!N:Y,12,false),)),)</f>
        <v>13.20353833</v>
      </c>
      <c r="AB35">
        <f t="shared" si="5"/>
        <v>2.397366334</v>
      </c>
      <c r="AC35" t="str">
        <f t="shared" si="6"/>
        <v>invalid</v>
      </c>
      <c r="AE35" s="2" t="str">
        <f t="shared" si="7"/>
        <v>session ok</v>
      </c>
      <c r="AF35" t="str">
        <f t="shared" si="8"/>
        <v>investigate</v>
      </c>
    </row>
    <row r="36">
      <c r="A36" s="2">
        <v>418.0</v>
      </c>
      <c r="B36" s="2" t="s">
        <v>34</v>
      </c>
      <c r="C36" s="2" t="s">
        <v>153</v>
      </c>
      <c r="D36" s="2" t="s">
        <v>157</v>
      </c>
      <c r="E36" s="2" t="str">
        <f t="shared" si="1"/>
        <v>NganzaiDamaramAchuri</v>
      </c>
      <c r="F36" s="2">
        <f t="shared" si="2"/>
        <v>1</v>
      </c>
      <c r="G36" s="2" t="s">
        <v>158</v>
      </c>
      <c r="H36" s="2">
        <v>12.57921</v>
      </c>
      <c r="I36" s="2">
        <v>13.17507</v>
      </c>
      <c r="J36" s="2" t="s">
        <v>38</v>
      </c>
      <c r="K36" s="2" t="s">
        <v>159</v>
      </c>
      <c r="L36" s="2">
        <v>20.0</v>
      </c>
      <c r="M36" s="2">
        <v>13.0</v>
      </c>
      <c r="N36" s="2">
        <v>5.0</v>
      </c>
      <c r="O36" s="2" t="s">
        <v>40</v>
      </c>
      <c r="P36" s="2" t="s">
        <v>41</v>
      </c>
      <c r="T36" s="2" t="s">
        <v>42</v>
      </c>
      <c r="U36" s="2" t="s">
        <v>43</v>
      </c>
      <c r="V36" t="str">
        <f t="shared" si="3"/>
        <v/>
      </c>
      <c r="X36" s="2" t="str">
        <f t="shared" si="4"/>
        <v>not reached</v>
      </c>
      <c r="Y36" t="str">
        <f>iferror(iferror(if(VLOOKUP(E36,'Copy of Mobile_ODK'!N:X,1,false)=E36,"mobile",),if(VLOOKUP(E36,'Copy of Fixed_ODK'!N:Y,1,false)=E36,"fixed",)),)</f>
        <v>mobile</v>
      </c>
      <c r="Z36">
        <f>iferror(iferror(if(VLOOKUP(E36,'Copy of Mobile_ODK'!N:X,1,false)=E36,VLOOKUP(E36,'Copy of Mobile_ODK'!N:X,10,false),),if(VLOOKUP(E36,'Copy of Fixed_ODK'!N:Y,1,false)=E36,VLOOKUP(E36,'Copy of Fixed_ODK'!N:Y,11,false),)),)</f>
        <v>12.57488333</v>
      </c>
      <c r="AA36">
        <f>iferror(iferror(if(VLOOKUP(E36,'Copy of Mobile_ODK'!N:X,1,false)=E36,VLOOKUP(E36,'Copy of Mobile_ODK'!N:X,11,false),),if(VLOOKUP(E36,'Copy of Fixed_ODK'!N:Y,1,false)=E36,VLOOKUP(E36,'Copy of Fixed_ODK'!N:Y,12,false),)),)</f>
        <v>13.20030333</v>
      </c>
      <c r="AB36">
        <f t="shared" si="5"/>
        <v>2.780429587</v>
      </c>
      <c r="AC36" t="str">
        <f t="shared" si="6"/>
        <v>invalid</v>
      </c>
      <c r="AE36" s="2" t="str">
        <f t="shared" si="7"/>
        <v>session ok</v>
      </c>
      <c r="AF36" t="str">
        <f t="shared" si="8"/>
        <v>investigate</v>
      </c>
    </row>
    <row r="37">
      <c r="A37" s="2">
        <v>419.0</v>
      </c>
      <c r="B37" s="2" t="s">
        <v>34</v>
      </c>
      <c r="C37" s="2" t="s">
        <v>153</v>
      </c>
      <c r="D37" s="2" t="s">
        <v>160</v>
      </c>
      <c r="E37" s="2" t="str">
        <f t="shared" si="1"/>
        <v>NganzaiDamaramAli Ganari</v>
      </c>
      <c r="F37" s="2">
        <f t="shared" si="2"/>
        <v>1</v>
      </c>
      <c r="G37" s="2" t="s">
        <v>161</v>
      </c>
      <c r="H37" s="2">
        <v>12.570973</v>
      </c>
      <c r="I37" s="2">
        <v>13.19976</v>
      </c>
      <c r="J37" s="2" t="s">
        <v>38</v>
      </c>
      <c r="K37" s="2" t="s">
        <v>162</v>
      </c>
      <c r="L37" s="2">
        <v>7.0</v>
      </c>
      <c r="M37" s="2">
        <v>5.0</v>
      </c>
      <c r="N37" s="2">
        <v>5.0</v>
      </c>
      <c r="O37" s="2" t="s">
        <v>40</v>
      </c>
      <c r="P37" s="2" t="s">
        <v>41</v>
      </c>
      <c r="T37" s="2" t="s">
        <v>42</v>
      </c>
      <c r="U37" s="3" t="s">
        <v>60</v>
      </c>
      <c r="V37" t="str">
        <f t="shared" si="3"/>
        <v/>
      </c>
      <c r="W37" s="2" t="s">
        <v>42</v>
      </c>
      <c r="X37" s="2" t="str">
        <f t="shared" si="4"/>
        <v>not reached</v>
      </c>
      <c r="Y37" t="str">
        <f>iferror(iferror(if(VLOOKUP(E37,'Copy of Mobile_ODK'!N:X,1,false)=E37,"mobile",),if(VLOOKUP(E37,'Copy of Fixed_ODK'!N:Y,1,false)=E37,"fixed",)),)</f>
        <v>mobile</v>
      </c>
      <c r="Z37">
        <f>iferror(iferror(if(VLOOKUP(E37,'Copy of Mobile_ODK'!N:X,1,false)=E37,VLOOKUP(E37,'Copy of Mobile_ODK'!N:X,10,false),),if(VLOOKUP(E37,'Copy of Fixed_ODK'!N:Y,1,false)=E37,VLOOKUP(E37,'Copy of Fixed_ODK'!N:Y,11,false),)),)</f>
        <v>12.59696167</v>
      </c>
      <c r="AA37">
        <f>iferror(iferror(if(VLOOKUP(E37,'Copy of Mobile_ODK'!N:X,1,false)=E37,VLOOKUP(E37,'Copy of Mobile_ODK'!N:X,11,false),),if(VLOOKUP(E37,'Copy of Fixed_ODK'!N:Y,1,false)=E37,VLOOKUP(E37,'Copy of Fixed_ODK'!N:Y,12,false),)),)</f>
        <v>13.20264167</v>
      </c>
      <c r="AB37">
        <f t="shared" si="5"/>
        <v>2.906680515</v>
      </c>
      <c r="AC37" t="str">
        <f t="shared" si="6"/>
        <v>invalid</v>
      </c>
      <c r="AE37" s="2" t="str">
        <f t="shared" si="7"/>
        <v>session ok</v>
      </c>
      <c r="AF37" t="str">
        <f t="shared" si="8"/>
        <v>investigate</v>
      </c>
    </row>
    <row r="38">
      <c r="A38" s="2">
        <v>420.0</v>
      </c>
      <c r="B38" s="4" t="s">
        <v>34</v>
      </c>
      <c r="C38" s="4" t="s">
        <v>153</v>
      </c>
      <c r="D38" s="4" t="s">
        <v>163</v>
      </c>
      <c r="E38" s="2" t="str">
        <f t="shared" si="1"/>
        <v>NganzaiDamaramAli Kaltiri</v>
      </c>
      <c r="F38" s="2">
        <f t="shared" si="2"/>
        <v>1</v>
      </c>
      <c r="G38" s="4" t="e">
        <v>#N/A</v>
      </c>
      <c r="H38" s="4" t="e">
        <v>#N/A</v>
      </c>
      <c r="I38" s="4" t="e">
        <v>#N/A</v>
      </c>
      <c r="J38" s="4" t="s">
        <v>38</v>
      </c>
      <c r="K38" s="4" t="s">
        <v>164</v>
      </c>
      <c r="L38" s="4">
        <v>18.0</v>
      </c>
      <c r="M38" s="4">
        <v>12.0</v>
      </c>
      <c r="N38" s="4">
        <v>5.0</v>
      </c>
      <c r="O38" s="4" t="s">
        <v>40</v>
      </c>
      <c r="P38" s="4" t="s">
        <v>41</v>
      </c>
      <c r="T38" s="2" t="s">
        <v>42</v>
      </c>
      <c r="U38" s="2" t="s">
        <v>43</v>
      </c>
      <c r="V38" t="str">
        <f t="shared" si="3"/>
        <v/>
      </c>
      <c r="X38" s="2" t="str">
        <f t="shared" si="4"/>
        <v>not reached</v>
      </c>
      <c r="Y38" t="str">
        <f>iferror(iferror(if(VLOOKUP(E38,'Copy of Mobile_ODK'!N:X,1,false)=E38,"mobile",),if(VLOOKUP(E38,'Copy of Fixed_ODK'!N:Y,1,false)=E38,"fixed",)),)</f>
        <v>mobile</v>
      </c>
      <c r="Z38">
        <f>iferror(iferror(if(VLOOKUP(E38,'Copy of Mobile_ODK'!N:X,1,false)=E38,VLOOKUP(E38,'Copy of Mobile_ODK'!N:X,10,false),),if(VLOOKUP(E38,'Copy of Fixed_ODK'!N:Y,1,false)=E38,VLOOKUP(E38,'Copy of Fixed_ODK'!N:Y,11,false),)),)</f>
        <v>12.605195</v>
      </c>
      <c r="AA38">
        <f>iferror(iferror(if(VLOOKUP(E38,'Copy of Mobile_ODK'!N:X,1,false)=E38,VLOOKUP(E38,'Copy of Mobile_ODK'!N:X,11,false),),if(VLOOKUP(E38,'Copy of Fixed_ODK'!N:Y,1,false)=E38,VLOOKUP(E38,'Copy of Fixed_ODK'!N:Y,12,false),)),)</f>
        <v>13.201385</v>
      </c>
      <c r="AB38" t="str">
        <f t="shared" si="5"/>
        <v>#N/A</v>
      </c>
      <c r="AC38" t="str">
        <f t="shared" si="6"/>
        <v>investigate</v>
      </c>
      <c r="AE38" s="2" t="str">
        <f t="shared" si="7"/>
        <v>session ok</v>
      </c>
      <c r="AF38" t="str">
        <f t="shared" si="8"/>
        <v>investigate</v>
      </c>
    </row>
    <row r="39">
      <c r="A39" s="2">
        <v>421.0</v>
      </c>
      <c r="B39" s="2" t="s">
        <v>34</v>
      </c>
      <c r="C39" s="2" t="s">
        <v>153</v>
      </c>
      <c r="D39" s="2" t="s">
        <v>165</v>
      </c>
      <c r="E39" s="2" t="str">
        <f t="shared" si="1"/>
        <v>NganzaiDamaramBaderi</v>
      </c>
      <c r="F39" s="2">
        <f t="shared" si="2"/>
        <v>1</v>
      </c>
      <c r="G39" s="2" t="s">
        <v>166</v>
      </c>
      <c r="H39" s="2">
        <v>12.56637</v>
      </c>
      <c r="I39" s="2">
        <v>13.21133</v>
      </c>
      <c r="J39" s="2" t="s">
        <v>38</v>
      </c>
      <c r="K39" s="2" t="s">
        <v>167</v>
      </c>
      <c r="L39" s="2">
        <v>24.0</v>
      </c>
      <c r="M39" s="2">
        <v>15.0</v>
      </c>
      <c r="N39" s="2">
        <v>5.0</v>
      </c>
      <c r="O39" s="2" t="s">
        <v>40</v>
      </c>
      <c r="P39" s="2" t="s">
        <v>41</v>
      </c>
      <c r="T39" s="2" t="s">
        <v>42</v>
      </c>
      <c r="U39" s="3" t="s">
        <v>60</v>
      </c>
      <c r="V39" t="str">
        <f t="shared" si="3"/>
        <v/>
      </c>
      <c r="W39" s="2" t="s">
        <v>53</v>
      </c>
      <c r="X39" s="2" t="str">
        <f t="shared" si="4"/>
        <v>not reached</v>
      </c>
      <c r="Y39" t="str">
        <f>iferror(iferror(if(VLOOKUP(E39,'Copy of Mobile_ODK'!N:X,1,false)=E39,"mobile",),if(VLOOKUP(E39,'Copy of Fixed_ODK'!N:Y,1,false)=E39,"fixed",)),)</f>
        <v>mobile</v>
      </c>
      <c r="Z39">
        <f>iferror(iferror(if(VLOOKUP(E39,'Copy of Mobile_ODK'!N:X,1,false)=E39,VLOOKUP(E39,'Copy of Mobile_ODK'!N:X,10,false),),if(VLOOKUP(E39,'Copy of Fixed_ODK'!N:Y,1,false)=E39,VLOOKUP(E39,'Copy of Fixed_ODK'!N:Y,11,false),)),)</f>
        <v>12.61666833</v>
      </c>
      <c r="AA39">
        <f>iferror(iferror(if(VLOOKUP(E39,'Copy of Mobile_ODK'!N:X,1,false)=E39,VLOOKUP(E39,'Copy of Mobile_ODK'!N:X,11,false),),if(VLOOKUP(E39,'Copy of Fixed_ODK'!N:Y,1,false)=E39,VLOOKUP(E39,'Copy of Fixed_ODK'!N:Y,12,false),)),)</f>
        <v>13.19581167</v>
      </c>
      <c r="AB39">
        <f t="shared" si="5"/>
        <v>5.840958488</v>
      </c>
      <c r="AC39" t="str">
        <f t="shared" si="6"/>
        <v>invalid</v>
      </c>
      <c r="AE39" s="2" t="str">
        <f t="shared" si="7"/>
        <v>session ok</v>
      </c>
      <c r="AF39" t="str">
        <f t="shared" si="8"/>
        <v>investigate</v>
      </c>
    </row>
    <row r="40">
      <c r="A40" s="2">
        <v>422.0</v>
      </c>
      <c r="B40" s="2" t="s">
        <v>34</v>
      </c>
      <c r="C40" s="2" t="s">
        <v>153</v>
      </c>
      <c r="D40" s="2" t="s">
        <v>168</v>
      </c>
      <c r="E40" s="2" t="str">
        <f t="shared" si="1"/>
        <v>NganzaiDamaramBalumiri</v>
      </c>
      <c r="F40" s="2">
        <f t="shared" si="2"/>
        <v>1</v>
      </c>
      <c r="G40" s="2" t="s">
        <v>169</v>
      </c>
      <c r="H40" s="2">
        <v>12.55741</v>
      </c>
      <c r="I40" s="2">
        <v>13.22394</v>
      </c>
      <c r="J40" s="2" t="s">
        <v>38</v>
      </c>
      <c r="K40" s="2" t="s">
        <v>170</v>
      </c>
      <c r="L40" s="2">
        <v>24.0</v>
      </c>
      <c r="M40" s="2">
        <v>15.0</v>
      </c>
      <c r="N40" s="2">
        <v>5.0</v>
      </c>
      <c r="O40" s="2" t="s">
        <v>40</v>
      </c>
      <c r="P40" s="2" t="s">
        <v>50</v>
      </c>
      <c r="Q40" s="2" t="s">
        <v>171</v>
      </c>
      <c r="R40" s="2" t="s">
        <v>172</v>
      </c>
      <c r="T40" s="2" t="s">
        <v>53</v>
      </c>
      <c r="U40" s="2" t="s">
        <v>43</v>
      </c>
      <c r="V40" t="str">
        <f t="shared" si="3"/>
        <v/>
      </c>
      <c r="X40" s="2" t="str">
        <f t="shared" si="4"/>
        <v>reached</v>
      </c>
      <c r="Y40" t="str">
        <f>iferror(iferror(if(VLOOKUP(E40,'Copy of Mobile_ODK'!N:X,1,false)=E40,"mobile",),if(VLOOKUP(E40,'Copy of Fixed_ODK'!N:Y,1,false)=E40,"fixed",)),)</f>
        <v/>
      </c>
      <c r="Z40" t="str">
        <f>iferror(iferror(if(VLOOKUP(E40,'Copy of Mobile_ODK'!N:X,1,false)=E40,VLOOKUP(E40,'Copy of Mobile_ODK'!N:X,10,false),),if(VLOOKUP(E40,'Copy of Fixed_ODK'!N:Y,1,false)=E40,VLOOKUP(E40,'Copy of Fixed_ODK'!N:Y,11,false),)),)</f>
        <v/>
      </c>
      <c r="AA40" t="str">
        <f>iferror(iferror(if(VLOOKUP(E40,'Copy of Mobile_ODK'!N:X,1,false)=E40,VLOOKUP(E40,'Copy of Mobile_ODK'!N:X,11,false),),if(VLOOKUP(E40,'Copy of Fixed_ODK'!N:Y,1,false)=E40,VLOOKUP(E40,'Copy of Fixed_ODK'!N:Y,12,false),)),)</f>
        <v/>
      </c>
      <c r="AB40" t="str">
        <f t="shared" si="5"/>
        <v/>
      </c>
      <c r="AC40" t="str">
        <f t="shared" si="6"/>
        <v>invalid</v>
      </c>
      <c r="AE40" s="2" t="str">
        <f t="shared" si="7"/>
        <v>no odk</v>
      </c>
      <c r="AF40" t="str">
        <f t="shared" si="8"/>
        <v/>
      </c>
    </row>
    <row r="41">
      <c r="A41" s="2">
        <v>423.0</v>
      </c>
      <c r="B41" s="2" t="s">
        <v>34</v>
      </c>
      <c r="C41" s="2" t="s">
        <v>153</v>
      </c>
      <c r="D41" s="2" t="s">
        <v>173</v>
      </c>
      <c r="E41" s="2" t="str">
        <f t="shared" si="1"/>
        <v>NganzaiDamaramBukar Fandimi</v>
      </c>
      <c r="F41" s="2">
        <f t="shared" si="2"/>
        <v>1</v>
      </c>
      <c r="G41" s="2" t="s">
        <v>174</v>
      </c>
      <c r="H41" s="2">
        <v>12.56309</v>
      </c>
      <c r="I41" s="2">
        <v>13.18715</v>
      </c>
      <c r="J41" s="2" t="s">
        <v>38</v>
      </c>
      <c r="K41" s="2" t="s">
        <v>175</v>
      </c>
      <c r="L41" s="2">
        <v>4.0</v>
      </c>
      <c r="M41" s="2">
        <v>3.0</v>
      </c>
      <c r="N41" s="2">
        <v>5.0</v>
      </c>
      <c r="O41" s="2" t="s">
        <v>40</v>
      </c>
      <c r="P41" s="2" t="s">
        <v>50</v>
      </c>
      <c r="Q41" s="2" t="s">
        <v>171</v>
      </c>
      <c r="R41" s="2" t="s">
        <v>172</v>
      </c>
      <c r="T41" s="2" t="s">
        <v>53</v>
      </c>
      <c r="U41" s="2" t="s">
        <v>43</v>
      </c>
      <c r="V41" t="str">
        <f t="shared" si="3"/>
        <v/>
      </c>
      <c r="X41" s="2" t="str">
        <f t="shared" si="4"/>
        <v>reached</v>
      </c>
      <c r="Y41" t="str">
        <f>iferror(iferror(if(VLOOKUP(E41,'Copy of Mobile_ODK'!N:X,1,false)=E41,"mobile",),if(VLOOKUP(E41,'Copy of Fixed_ODK'!N:Y,1,false)=E41,"fixed",)),)</f>
        <v>fixed</v>
      </c>
      <c r="Z41">
        <f>iferror(iferror(if(VLOOKUP(E41,'Copy of Mobile_ODK'!N:X,1,false)=E41,VLOOKUP(E41,'Copy of Mobile_ODK'!N:X,10,false),),if(VLOOKUP(E41,'Copy of Fixed_ODK'!N:Y,1,false)=E41,VLOOKUP(E41,'Copy of Fixed_ODK'!N:Y,11,false),)),)</f>
        <v>12.56621</v>
      </c>
      <c r="AA41">
        <f>iferror(iferror(if(VLOOKUP(E41,'Copy of Mobile_ODK'!N:X,1,false)=E41,VLOOKUP(E41,'Copy of Mobile_ODK'!N:X,11,false),),if(VLOOKUP(E41,'Copy of Fixed_ODK'!N:Y,1,false)=E41,VLOOKUP(E41,'Copy of Fixed_ODK'!N:Y,12,false),)),)</f>
        <v>13.21107667</v>
      </c>
      <c r="AB41">
        <f t="shared" si="5"/>
        <v>2.619879806</v>
      </c>
      <c r="AC41" t="str">
        <f t="shared" si="6"/>
        <v>invalid</v>
      </c>
      <c r="AE41" s="2" t="str">
        <f t="shared" si="7"/>
        <v>session ok</v>
      </c>
      <c r="AF41" t="str">
        <f t="shared" si="8"/>
        <v>investigate</v>
      </c>
    </row>
    <row r="42">
      <c r="A42" s="2">
        <v>424.0</v>
      </c>
      <c r="B42" s="2" t="s">
        <v>34</v>
      </c>
      <c r="C42" s="2" t="s">
        <v>153</v>
      </c>
      <c r="D42" s="2" t="s">
        <v>176</v>
      </c>
      <c r="E42" s="2" t="str">
        <f t="shared" si="1"/>
        <v>NganzaiDamaramBurari Kale</v>
      </c>
      <c r="F42" s="2">
        <f t="shared" si="2"/>
        <v>1</v>
      </c>
      <c r="G42" s="2" t="s">
        <v>177</v>
      </c>
      <c r="H42" s="2">
        <v>12.55042</v>
      </c>
      <c r="I42" s="2">
        <v>13.16824</v>
      </c>
      <c r="J42" s="2" t="s">
        <v>38</v>
      </c>
      <c r="K42" s="2" t="s">
        <v>178</v>
      </c>
      <c r="L42" s="2">
        <v>23.0</v>
      </c>
      <c r="M42" s="2">
        <v>15.0</v>
      </c>
      <c r="N42" s="2">
        <v>5.0</v>
      </c>
      <c r="O42" s="2" t="s">
        <v>40</v>
      </c>
      <c r="P42" s="2" t="s">
        <v>50</v>
      </c>
      <c r="Q42" s="2" t="s">
        <v>171</v>
      </c>
      <c r="R42" s="2" t="s">
        <v>172</v>
      </c>
      <c r="T42" s="2" t="s">
        <v>53</v>
      </c>
      <c r="U42" s="2" t="s">
        <v>43</v>
      </c>
      <c r="V42" t="str">
        <f t="shared" si="3"/>
        <v/>
      </c>
      <c r="X42" s="2" t="str">
        <f t="shared" si="4"/>
        <v>reached</v>
      </c>
      <c r="Y42" t="str">
        <f>iferror(iferror(if(VLOOKUP(E42,'Copy of Mobile_ODK'!N:X,1,false)=E42,"mobile",),if(VLOOKUP(E42,'Copy of Fixed_ODK'!N:Y,1,false)=E42,"fixed",)),)</f>
        <v/>
      </c>
      <c r="Z42" t="str">
        <f>iferror(iferror(if(VLOOKUP(E42,'Copy of Mobile_ODK'!N:X,1,false)=E42,VLOOKUP(E42,'Copy of Mobile_ODK'!N:X,10,false),),if(VLOOKUP(E42,'Copy of Fixed_ODK'!N:Y,1,false)=E42,VLOOKUP(E42,'Copy of Fixed_ODK'!N:Y,11,false),)),)</f>
        <v/>
      </c>
      <c r="AA42" t="str">
        <f>iferror(iferror(if(VLOOKUP(E42,'Copy of Mobile_ODK'!N:X,1,false)=E42,VLOOKUP(E42,'Copy of Mobile_ODK'!N:X,11,false),),if(VLOOKUP(E42,'Copy of Fixed_ODK'!N:Y,1,false)=E42,VLOOKUP(E42,'Copy of Fixed_ODK'!N:Y,12,false),)),)</f>
        <v/>
      </c>
      <c r="AB42" t="str">
        <f t="shared" si="5"/>
        <v/>
      </c>
      <c r="AC42" t="str">
        <f t="shared" si="6"/>
        <v>invalid</v>
      </c>
      <c r="AE42" s="2" t="str">
        <f t="shared" si="7"/>
        <v>no odk</v>
      </c>
      <c r="AF42" t="str">
        <f t="shared" si="8"/>
        <v/>
      </c>
    </row>
    <row r="43">
      <c r="A43" s="2">
        <v>425.0</v>
      </c>
      <c r="B43" s="2" t="s">
        <v>34</v>
      </c>
      <c r="C43" s="2" t="s">
        <v>153</v>
      </c>
      <c r="D43" s="2" t="s">
        <v>179</v>
      </c>
      <c r="E43" s="2" t="str">
        <f t="shared" si="1"/>
        <v>NganzaiDamaramDarmanti</v>
      </c>
      <c r="F43" s="2">
        <f t="shared" si="2"/>
        <v>1</v>
      </c>
      <c r="G43" s="2" t="s">
        <v>180</v>
      </c>
      <c r="H43" s="2">
        <v>12.57451</v>
      </c>
      <c r="I43" s="2">
        <v>13.19959</v>
      </c>
      <c r="J43" s="2" t="s">
        <v>38</v>
      </c>
      <c r="K43" s="2" t="s">
        <v>181</v>
      </c>
      <c r="L43" s="2">
        <v>7.0</v>
      </c>
      <c r="M43" s="2">
        <v>5.0</v>
      </c>
      <c r="N43" s="2">
        <v>5.0</v>
      </c>
      <c r="O43" s="2" t="s">
        <v>40</v>
      </c>
      <c r="P43" s="2" t="s">
        <v>50</v>
      </c>
      <c r="Q43" s="2" t="s">
        <v>171</v>
      </c>
      <c r="R43" s="2" t="s">
        <v>172</v>
      </c>
      <c r="T43" s="2" t="s">
        <v>53</v>
      </c>
      <c r="U43" s="3" t="s">
        <v>60</v>
      </c>
      <c r="V43" t="str">
        <f t="shared" si="3"/>
        <v>Nganzai_F</v>
      </c>
      <c r="W43" s="2" t="s">
        <v>42</v>
      </c>
      <c r="X43" s="2" t="str">
        <f t="shared" si="4"/>
        <v>reached</v>
      </c>
      <c r="Y43" t="str">
        <f>iferror(iferror(if(VLOOKUP(E43,'Copy of Mobile_ODK'!N:X,1,false)=E43,"mobile",),if(VLOOKUP(E43,'Copy of Fixed_ODK'!N:Y,1,false)=E43,"fixed",)),)</f>
        <v/>
      </c>
      <c r="Z43" t="str">
        <f>iferror(iferror(if(VLOOKUP(E43,'Copy of Mobile_ODK'!N:X,1,false)=E43,VLOOKUP(E43,'Copy of Mobile_ODK'!N:X,10,false),),if(VLOOKUP(E43,'Copy of Fixed_ODK'!N:Y,1,false)=E43,VLOOKUP(E43,'Copy of Fixed_ODK'!N:Y,11,false),)),)</f>
        <v/>
      </c>
      <c r="AA43" t="str">
        <f>iferror(iferror(if(VLOOKUP(E43,'Copy of Mobile_ODK'!N:X,1,false)=E43,VLOOKUP(E43,'Copy of Mobile_ODK'!N:X,11,false),),if(VLOOKUP(E43,'Copy of Fixed_ODK'!N:Y,1,false)=E43,VLOOKUP(E43,'Copy of Fixed_ODK'!N:Y,12,false),)),)</f>
        <v/>
      </c>
      <c r="AB43" t="str">
        <f t="shared" si="5"/>
        <v/>
      </c>
      <c r="AC43" t="str">
        <f t="shared" si="6"/>
        <v>invalid</v>
      </c>
      <c r="AE43" s="2" t="str">
        <f t="shared" si="7"/>
        <v>no odk</v>
      </c>
      <c r="AF43" t="str">
        <f t="shared" si="8"/>
        <v/>
      </c>
    </row>
    <row r="44">
      <c r="A44" s="2">
        <v>426.0</v>
      </c>
      <c r="B44" s="2" t="s">
        <v>34</v>
      </c>
      <c r="C44" s="2" t="s">
        <v>153</v>
      </c>
      <c r="D44" s="2" t="s">
        <v>182</v>
      </c>
      <c r="E44" s="2" t="str">
        <f t="shared" si="1"/>
        <v>NganzaiDamaramGaskeri</v>
      </c>
      <c r="F44" s="2">
        <f t="shared" si="2"/>
        <v>1</v>
      </c>
      <c r="G44" s="2" t="s">
        <v>183</v>
      </c>
      <c r="H44" s="2">
        <v>12.58264</v>
      </c>
      <c r="I44" s="2">
        <v>13.17468</v>
      </c>
      <c r="J44" s="2" t="s">
        <v>38</v>
      </c>
      <c r="K44" s="2" t="s">
        <v>184</v>
      </c>
      <c r="L44" s="2">
        <v>7.0</v>
      </c>
      <c r="M44" s="2">
        <v>5.0</v>
      </c>
      <c r="N44" s="2">
        <v>5.0</v>
      </c>
      <c r="O44" s="2" t="s">
        <v>40</v>
      </c>
      <c r="P44" s="2" t="s">
        <v>41</v>
      </c>
      <c r="T44" s="2" t="s">
        <v>42</v>
      </c>
      <c r="U44" s="2" t="s">
        <v>43</v>
      </c>
      <c r="V44" t="str">
        <f t="shared" si="3"/>
        <v/>
      </c>
      <c r="X44" s="2" t="str">
        <f t="shared" si="4"/>
        <v>not reached</v>
      </c>
      <c r="Y44" t="str">
        <f>iferror(iferror(if(VLOOKUP(E44,'Copy of Mobile_ODK'!N:X,1,false)=E44,"mobile",),if(VLOOKUP(E44,'Copy of Fixed_ODK'!N:Y,1,false)=E44,"fixed",)),)</f>
        <v>mobile</v>
      </c>
      <c r="Z44">
        <f>iferror(iferror(if(VLOOKUP(E44,'Copy of Mobile_ODK'!N:X,1,false)=E44,VLOOKUP(E44,'Copy of Mobile_ODK'!N:X,10,false),),if(VLOOKUP(E44,'Copy of Fixed_ODK'!N:Y,1,false)=E44,VLOOKUP(E44,'Copy of Fixed_ODK'!N:Y,11,false),)),)</f>
        <v>12.596465</v>
      </c>
      <c r="AA44">
        <f>iferror(iferror(if(VLOOKUP(E44,'Copy of Mobile_ODK'!N:X,1,false)=E44,VLOOKUP(E44,'Copy of Mobile_ODK'!N:X,11,false),),if(VLOOKUP(E44,'Copy of Fixed_ODK'!N:Y,1,false)=E44,VLOOKUP(E44,'Copy of Fixed_ODK'!N:Y,12,false),)),)</f>
        <v>13.20530167</v>
      </c>
      <c r="AB44">
        <f t="shared" si="5"/>
        <v>3.661453015</v>
      </c>
      <c r="AC44" t="str">
        <f t="shared" si="6"/>
        <v>invalid</v>
      </c>
      <c r="AE44" s="2" t="str">
        <f t="shared" si="7"/>
        <v>session ok</v>
      </c>
      <c r="AF44" t="str">
        <f t="shared" si="8"/>
        <v>investigate</v>
      </c>
    </row>
    <row r="45">
      <c r="A45" s="2">
        <v>427.0</v>
      </c>
      <c r="B45" s="2" t="s">
        <v>34</v>
      </c>
      <c r="C45" s="2" t="s">
        <v>153</v>
      </c>
      <c r="D45" s="2" t="s">
        <v>185</v>
      </c>
      <c r="E45" s="2" t="str">
        <f t="shared" si="1"/>
        <v>NganzaiDamaramGoni Aliri</v>
      </c>
      <c r="F45" s="2">
        <f t="shared" si="2"/>
        <v>1</v>
      </c>
      <c r="G45" s="2" t="s">
        <v>186</v>
      </c>
      <c r="H45" s="2">
        <v>12.572923</v>
      </c>
      <c r="I45" s="2">
        <v>13.246635</v>
      </c>
      <c r="J45" s="2" t="s">
        <v>38</v>
      </c>
      <c r="K45" s="2" t="s">
        <v>187</v>
      </c>
      <c r="L45" s="2">
        <v>27.0</v>
      </c>
      <c r="M45" s="2">
        <v>17.0</v>
      </c>
      <c r="N45" s="2">
        <v>3.0</v>
      </c>
      <c r="O45" s="2" t="s">
        <v>40</v>
      </c>
      <c r="P45" s="2" t="s">
        <v>41</v>
      </c>
      <c r="T45" s="2" t="s">
        <v>42</v>
      </c>
      <c r="U45" s="2" t="s">
        <v>43</v>
      </c>
      <c r="V45" t="str">
        <f t="shared" si="3"/>
        <v/>
      </c>
      <c r="X45" s="2" t="str">
        <f t="shared" si="4"/>
        <v>not reached</v>
      </c>
      <c r="Y45" t="str">
        <f>iferror(iferror(if(VLOOKUP(E45,'Copy of Mobile_ODK'!N:X,1,false)=E45,"mobile",),if(VLOOKUP(E45,'Copy of Fixed_ODK'!N:Y,1,false)=E45,"fixed",)),)</f>
        <v>mobile</v>
      </c>
      <c r="Z45">
        <f>iferror(iferror(if(VLOOKUP(E45,'Copy of Mobile_ODK'!N:X,1,false)=E45,VLOOKUP(E45,'Copy of Mobile_ODK'!N:X,10,false),),if(VLOOKUP(E45,'Copy of Fixed_ODK'!N:Y,1,false)=E45,VLOOKUP(E45,'Copy of Fixed_ODK'!N:Y,11,false),)),)</f>
        <v>12.57080333</v>
      </c>
      <c r="AA45">
        <f>iferror(iferror(if(VLOOKUP(E45,'Copy of Mobile_ODK'!N:X,1,false)=E45,VLOOKUP(E45,'Copy of Mobile_ODK'!N:X,11,false),),if(VLOOKUP(E45,'Copy of Fixed_ODK'!N:Y,1,false)=E45,VLOOKUP(E45,'Copy of Fixed_ODK'!N:Y,12,false),)),)</f>
        <v>13.20044</v>
      </c>
      <c r="AB45">
        <f t="shared" si="5"/>
        <v>5.019029416</v>
      </c>
      <c r="AC45" t="str">
        <f t="shared" si="6"/>
        <v>invalid</v>
      </c>
      <c r="AE45" s="2" t="str">
        <f t="shared" si="7"/>
        <v>session ok</v>
      </c>
      <c r="AF45" t="str">
        <f t="shared" si="8"/>
        <v>investigate</v>
      </c>
    </row>
    <row r="46">
      <c r="A46" s="2">
        <v>428.0</v>
      </c>
      <c r="B46" s="2" t="s">
        <v>34</v>
      </c>
      <c r="C46" s="2" t="s">
        <v>153</v>
      </c>
      <c r="D46" s="2" t="s">
        <v>188</v>
      </c>
      <c r="E46" s="2" t="str">
        <f t="shared" si="1"/>
        <v>NganzaiDamaramKairi</v>
      </c>
      <c r="F46" s="2">
        <f t="shared" si="2"/>
        <v>1</v>
      </c>
      <c r="G46" s="2" t="s">
        <v>189</v>
      </c>
      <c r="H46" s="2">
        <v>12.585</v>
      </c>
      <c r="I46" s="2">
        <v>13.24876</v>
      </c>
      <c r="J46" s="2" t="s">
        <v>38</v>
      </c>
      <c r="K46" s="2" t="s">
        <v>190</v>
      </c>
      <c r="L46" s="2">
        <v>23.0</v>
      </c>
      <c r="M46" s="2">
        <v>15.0</v>
      </c>
      <c r="N46" s="2">
        <v>5.0</v>
      </c>
      <c r="O46" s="2" t="s">
        <v>40</v>
      </c>
      <c r="P46" s="2" t="s">
        <v>41</v>
      </c>
      <c r="T46" s="2" t="s">
        <v>42</v>
      </c>
      <c r="U46" s="2" t="s">
        <v>43</v>
      </c>
      <c r="V46" t="str">
        <f t="shared" si="3"/>
        <v/>
      </c>
      <c r="X46" s="2" t="str">
        <f t="shared" si="4"/>
        <v>not reached</v>
      </c>
      <c r="Y46" t="str">
        <f>iferror(iferror(if(VLOOKUP(E46,'Copy of Mobile_ODK'!N:X,1,false)=E46,"mobile",),if(VLOOKUP(E46,'Copy of Fixed_ODK'!N:Y,1,false)=E46,"fixed",)),)</f>
        <v>mobile</v>
      </c>
      <c r="Z46">
        <f>iferror(iferror(if(VLOOKUP(E46,'Copy of Mobile_ODK'!N:X,1,false)=E46,VLOOKUP(E46,'Copy of Mobile_ODK'!N:X,10,false),),if(VLOOKUP(E46,'Copy of Fixed_ODK'!N:Y,1,false)=E46,VLOOKUP(E46,'Copy of Fixed_ODK'!N:Y,11,false),)),)</f>
        <v>12.54879</v>
      </c>
      <c r="AA46">
        <f>iferror(iferror(if(VLOOKUP(E46,'Copy of Mobile_ODK'!N:X,1,false)=E46,VLOOKUP(E46,'Copy of Mobile_ODK'!N:X,11,false),),if(VLOOKUP(E46,'Copy of Fixed_ODK'!N:Y,1,false)=E46,VLOOKUP(E46,'Copy of Fixed_ODK'!N:Y,12,false),)),)</f>
        <v>13.20768167</v>
      </c>
      <c r="AB46">
        <f t="shared" si="5"/>
        <v>6.007314574</v>
      </c>
      <c r="AC46" t="str">
        <f t="shared" si="6"/>
        <v>invalid</v>
      </c>
      <c r="AE46" s="2" t="str">
        <f t="shared" si="7"/>
        <v>session ok</v>
      </c>
      <c r="AF46" t="str">
        <f t="shared" si="8"/>
        <v>investigate</v>
      </c>
    </row>
    <row r="47">
      <c r="A47" s="2">
        <v>429.0</v>
      </c>
      <c r="B47" s="2" t="s">
        <v>34</v>
      </c>
      <c r="C47" s="2" t="s">
        <v>153</v>
      </c>
      <c r="D47" s="2" t="s">
        <v>191</v>
      </c>
      <c r="E47" s="2" t="str">
        <f t="shared" si="1"/>
        <v>NganzaiDamaramMaare</v>
      </c>
      <c r="F47" s="2">
        <f t="shared" si="2"/>
        <v>1</v>
      </c>
      <c r="G47" s="2" t="s">
        <v>192</v>
      </c>
      <c r="H47" s="2">
        <v>12.57223</v>
      </c>
      <c r="I47" s="2">
        <v>13.18233</v>
      </c>
      <c r="J47" s="2" t="s">
        <v>38</v>
      </c>
      <c r="K47" s="2" t="s">
        <v>193</v>
      </c>
      <c r="L47" s="2">
        <v>8.0</v>
      </c>
      <c r="M47" s="2">
        <v>5.0</v>
      </c>
      <c r="N47" s="2">
        <v>5.0</v>
      </c>
      <c r="O47" s="2" t="s">
        <v>40</v>
      </c>
      <c r="P47" s="2" t="s">
        <v>41</v>
      </c>
      <c r="T47" s="2" t="s">
        <v>42</v>
      </c>
      <c r="U47" s="2" t="s">
        <v>43</v>
      </c>
      <c r="V47" t="str">
        <f t="shared" si="3"/>
        <v/>
      </c>
      <c r="X47" s="2" t="str">
        <f t="shared" si="4"/>
        <v>not reached</v>
      </c>
      <c r="Y47" t="str">
        <f>iferror(iferror(if(VLOOKUP(E47,'Copy of Mobile_ODK'!N:X,1,false)=E47,"mobile",),if(VLOOKUP(E47,'Copy of Fixed_ODK'!N:Y,1,false)=E47,"fixed",)),)</f>
        <v>mobile</v>
      </c>
      <c r="Z47">
        <f>iferror(iferror(if(VLOOKUP(E47,'Copy of Mobile_ODK'!N:X,1,false)=E47,VLOOKUP(E47,'Copy of Mobile_ODK'!N:X,10,false),),if(VLOOKUP(E47,'Copy of Fixed_ODK'!N:Y,1,false)=E47,VLOOKUP(E47,'Copy of Fixed_ODK'!N:Y,11,false),)),)</f>
        <v>12.602265</v>
      </c>
      <c r="AA47">
        <f>iferror(iferror(if(VLOOKUP(E47,'Copy of Mobile_ODK'!N:X,1,false)=E47,VLOOKUP(E47,'Copy of Mobile_ODK'!N:X,11,false),),if(VLOOKUP(E47,'Copy of Fixed_ODK'!N:Y,1,false)=E47,VLOOKUP(E47,'Copy of Fixed_ODK'!N:Y,12,false),)),)</f>
        <v>13.2016</v>
      </c>
      <c r="AB47">
        <f t="shared" si="5"/>
        <v>3.940442695</v>
      </c>
      <c r="AC47" t="str">
        <f t="shared" si="6"/>
        <v>invalid</v>
      </c>
      <c r="AE47" s="2" t="str">
        <f t="shared" si="7"/>
        <v>session ok</v>
      </c>
      <c r="AF47" t="str">
        <f t="shared" si="8"/>
        <v>investigate</v>
      </c>
    </row>
    <row r="48">
      <c r="A48" s="2">
        <v>430.0</v>
      </c>
      <c r="B48" s="2" t="s">
        <v>34</v>
      </c>
      <c r="C48" s="2" t="s">
        <v>153</v>
      </c>
      <c r="D48" s="2" t="s">
        <v>194</v>
      </c>
      <c r="E48" s="2" t="str">
        <f t="shared" si="1"/>
        <v>NganzaiDamaramMalari</v>
      </c>
      <c r="F48" s="2">
        <f t="shared" si="2"/>
        <v>1</v>
      </c>
      <c r="G48" s="2" t="s">
        <v>195</v>
      </c>
      <c r="H48" s="2">
        <v>12.58211</v>
      </c>
      <c r="I48" s="2">
        <v>13.18743</v>
      </c>
      <c r="J48" s="2" t="s">
        <v>38</v>
      </c>
      <c r="K48" s="2" t="s">
        <v>196</v>
      </c>
      <c r="L48" s="2">
        <v>14.0</v>
      </c>
      <c r="M48" s="2">
        <v>9.0</v>
      </c>
      <c r="N48" s="2">
        <v>3.0</v>
      </c>
      <c r="O48" s="2" t="s">
        <v>40</v>
      </c>
      <c r="P48" s="2" t="s">
        <v>50</v>
      </c>
      <c r="Q48" s="2" t="s">
        <v>197</v>
      </c>
      <c r="R48" s="2" t="s">
        <v>198</v>
      </c>
      <c r="T48" s="2" t="s">
        <v>53</v>
      </c>
      <c r="U48" s="2" t="s">
        <v>43</v>
      </c>
      <c r="V48" t="str">
        <f t="shared" si="3"/>
        <v/>
      </c>
      <c r="X48" s="2" t="str">
        <f t="shared" si="4"/>
        <v>reached</v>
      </c>
      <c r="Y48" t="str">
        <f>iferror(iferror(if(VLOOKUP(E48,'Copy of Mobile_ODK'!N:X,1,false)=E48,"mobile",),if(VLOOKUP(E48,'Copy of Fixed_ODK'!N:Y,1,false)=E48,"fixed",)),)</f>
        <v/>
      </c>
      <c r="Z48" t="str">
        <f>iferror(iferror(if(VLOOKUP(E48,'Copy of Mobile_ODK'!N:X,1,false)=E48,VLOOKUP(E48,'Copy of Mobile_ODK'!N:X,10,false),),if(VLOOKUP(E48,'Copy of Fixed_ODK'!N:Y,1,false)=E48,VLOOKUP(E48,'Copy of Fixed_ODK'!N:Y,11,false),)),)</f>
        <v/>
      </c>
      <c r="AA48" t="str">
        <f>iferror(iferror(if(VLOOKUP(E48,'Copy of Mobile_ODK'!N:X,1,false)=E48,VLOOKUP(E48,'Copy of Mobile_ODK'!N:X,11,false),),if(VLOOKUP(E48,'Copy of Fixed_ODK'!N:Y,1,false)=E48,VLOOKUP(E48,'Copy of Fixed_ODK'!N:Y,12,false),)),)</f>
        <v/>
      </c>
      <c r="AB48" t="str">
        <f t="shared" si="5"/>
        <v/>
      </c>
      <c r="AC48" t="str">
        <f t="shared" si="6"/>
        <v>invalid</v>
      </c>
      <c r="AE48" s="2" t="str">
        <f t="shared" si="7"/>
        <v>no odk</v>
      </c>
      <c r="AF48" t="str">
        <f t="shared" si="8"/>
        <v/>
      </c>
    </row>
    <row r="49">
      <c r="A49" s="2">
        <v>431.0</v>
      </c>
      <c r="B49" s="2" t="s">
        <v>34</v>
      </c>
      <c r="C49" s="2" t="s">
        <v>153</v>
      </c>
      <c r="D49" s="2" t="s">
        <v>199</v>
      </c>
      <c r="E49" s="2" t="str">
        <f t="shared" si="1"/>
        <v>NganzaiDamaramMunduri</v>
      </c>
      <c r="F49" s="2">
        <f t="shared" si="2"/>
        <v>1</v>
      </c>
      <c r="G49" s="2" t="s">
        <v>200</v>
      </c>
      <c r="H49" s="2">
        <v>12.565221</v>
      </c>
      <c r="I49" s="2">
        <v>13.202025</v>
      </c>
      <c r="J49" s="2" t="s">
        <v>38</v>
      </c>
      <c r="K49" s="2" t="s">
        <v>201</v>
      </c>
      <c r="L49" s="2">
        <v>16.0</v>
      </c>
      <c r="M49" s="2">
        <v>10.0</v>
      </c>
      <c r="N49" s="2">
        <v>3.0</v>
      </c>
      <c r="O49" s="2" t="s">
        <v>40</v>
      </c>
      <c r="P49" s="2" t="s">
        <v>50</v>
      </c>
      <c r="Q49" s="2" t="s">
        <v>197</v>
      </c>
      <c r="R49" s="2" t="s">
        <v>198</v>
      </c>
      <c r="T49" s="2" t="s">
        <v>53</v>
      </c>
      <c r="U49" s="3" t="s">
        <v>60</v>
      </c>
      <c r="V49" t="str">
        <f t="shared" si="3"/>
        <v>Nganzai_G</v>
      </c>
      <c r="W49" s="2" t="s">
        <v>42</v>
      </c>
      <c r="X49" s="2" t="str">
        <f t="shared" si="4"/>
        <v>reached</v>
      </c>
      <c r="Y49" t="str">
        <f>iferror(iferror(if(VLOOKUP(E49,'Copy of Mobile_ODK'!N:X,1,false)=E49,"mobile",),if(VLOOKUP(E49,'Copy of Fixed_ODK'!N:Y,1,false)=E49,"fixed",)),)</f>
        <v/>
      </c>
      <c r="Z49" t="str">
        <f>iferror(iferror(if(VLOOKUP(E49,'Copy of Mobile_ODK'!N:X,1,false)=E49,VLOOKUP(E49,'Copy of Mobile_ODK'!N:X,10,false),),if(VLOOKUP(E49,'Copy of Fixed_ODK'!N:Y,1,false)=E49,VLOOKUP(E49,'Copy of Fixed_ODK'!N:Y,11,false),)),)</f>
        <v/>
      </c>
      <c r="AA49" t="str">
        <f>iferror(iferror(if(VLOOKUP(E49,'Copy of Mobile_ODK'!N:X,1,false)=E49,VLOOKUP(E49,'Copy of Mobile_ODK'!N:X,11,false),),if(VLOOKUP(E49,'Copy of Fixed_ODK'!N:Y,1,false)=E49,VLOOKUP(E49,'Copy of Fixed_ODK'!N:Y,12,false),)),)</f>
        <v/>
      </c>
      <c r="AB49" t="str">
        <f t="shared" si="5"/>
        <v/>
      </c>
      <c r="AC49" t="str">
        <f t="shared" si="6"/>
        <v>invalid</v>
      </c>
      <c r="AE49" s="2" t="str">
        <f t="shared" si="7"/>
        <v>no odk</v>
      </c>
      <c r="AF49" t="str">
        <f t="shared" si="8"/>
        <v/>
      </c>
    </row>
    <row r="50">
      <c r="A50" s="2">
        <v>432.0</v>
      </c>
      <c r="B50" s="2" t="s">
        <v>34</v>
      </c>
      <c r="C50" s="2" t="s">
        <v>153</v>
      </c>
      <c r="D50" s="2" t="s">
        <v>202</v>
      </c>
      <c r="E50" s="2" t="str">
        <f t="shared" si="1"/>
        <v>NganzaiDamaramSheriffantari</v>
      </c>
      <c r="F50" s="2">
        <f t="shared" si="2"/>
        <v>1</v>
      </c>
      <c r="G50" s="2" t="s">
        <v>203</v>
      </c>
      <c r="H50" s="2">
        <v>12.59629</v>
      </c>
      <c r="I50" s="2">
        <v>13.20591</v>
      </c>
      <c r="J50" s="2" t="s">
        <v>38</v>
      </c>
      <c r="K50" s="2" t="s">
        <v>204</v>
      </c>
      <c r="L50" s="2">
        <v>22.0</v>
      </c>
      <c r="M50" s="2">
        <v>14.0</v>
      </c>
      <c r="N50" s="2">
        <v>3.0</v>
      </c>
      <c r="O50" s="2" t="s">
        <v>40</v>
      </c>
      <c r="P50" s="2" t="s">
        <v>50</v>
      </c>
      <c r="Q50" s="2" t="s">
        <v>197</v>
      </c>
      <c r="R50" s="2" t="s">
        <v>198</v>
      </c>
      <c r="T50" s="2" t="s">
        <v>53</v>
      </c>
      <c r="U50" s="3" t="s">
        <v>60</v>
      </c>
      <c r="V50" t="str">
        <f t="shared" si="3"/>
        <v>Nganzai_G</v>
      </c>
      <c r="W50" s="2" t="s">
        <v>42</v>
      </c>
      <c r="X50" s="2" t="str">
        <f t="shared" si="4"/>
        <v>reached</v>
      </c>
      <c r="Y50" t="str">
        <f>iferror(iferror(if(VLOOKUP(E50,'Copy of Mobile_ODK'!N:X,1,false)=E50,"mobile",),if(VLOOKUP(E50,'Copy of Fixed_ODK'!N:Y,1,false)=E50,"fixed",)),)</f>
        <v>fixed</v>
      </c>
      <c r="Z50">
        <f>iferror(iferror(if(VLOOKUP(E50,'Copy of Mobile_ODK'!N:X,1,false)=E50,VLOOKUP(E50,'Copy of Mobile_ODK'!N:X,10,false),),if(VLOOKUP(E50,'Copy of Fixed_ODK'!N:Y,1,false)=E50,VLOOKUP(E50,'Copy of Fixed_ODK'!N:Y,11,false),)),)</f>
        <v>12.58629167</v>
      </c>
      <c r="AA50">
        <f>iferror(iferror(if(VLOOKUP(E50,'Copy of Mobile_ODK'!N:X,1,false)=E50,VLOOKUP(E50,'Copy of Mobile_ODK'!N:X,11,false),),if(VLOOKUP(E50,'Copy of Fixed_ODK'!N:Y,1,false)=E50,VLOOKUP(E50,'Copy of Fixed_ODK'!N:Y,12,false),)),)</f>
        <v>13.20738167</v>
      </c>
      <c r="AB50">
        <f t="shared" si="5"/>
        <v>1.123176053</v>
      </c>
      <c r="AC50" t="str">
        <f t="shared" si="6"/>
        <v>invalid</v>
      </c>
      <c r="AE50" s="2" t="str">
        <f t="shared" si="7"/>
        <v>session ok</v>
      </c>
      <c r="AF50" t="str">
        <f t="shared" si="8"/>
        <v>investigate</v>
      </c>
    </row>
    <row r="51">
      <c r="A51" s="2">
        <v>433.0</v>
      </c>
      <c r="B51" s="2" t="s">
        <v>34</v>
      </c>
      <c r="C51" s="2" t="s">
        <v>153</v>
      </c>
      <c r="D51" s="2" t="s">
        <v>205</v>
      </c>
      <c r="E51" s="2" t="str">
        <f t="shared" si="1"/>
        <v>NganzaiDamaramSherifti</v>
      </c>
      <c r="F51" s="2">
        <f t="shared" si="2"/>
        <v>1</v>
      </c>
      <c r="G51" s="2" t="s">
        <v>206</v>
      </c>
      <c r="H51" s="2">
        <v>12.58658</v>
      </c>
      <c r="I51" s="2">
        <v>13.20723</v>
      </c>
      <c r="J51" s="2" t="s">
        <v>38</v>
      </c>
      <c r="K51" s="2" t="s">
        <v>207</v>
      </c>
      <c r="L51" s="2">
        <v>22.0</v>
      </c>
      <c r="M51" s="2">
        <v>14.0</v>
      </c>
      <c r="N51" s="2">
        <v>3.0</v>
      </c>
      <c r="O51" s="2" t="s">
        <v>40</v>
      </c>
      <c r="P51" s="2" t="s">
        <v>50</v>
      </c>
      <c r="Q51" s="2" t="s">
        <v>197</v>
      </c>
      <c r="R51" s="2" t="s">
        <v>198</v>
      </c>
      <c r="T51" s="2" t="s">
        <v>53</v>
      </c>
      <c r="U51" s="3" t="s">
        <v>60</v>
      </c>
      <c r="V51" t="str">
        <f t="shared" si="3"/>
        <v>Nganzai_G</v>
      </c>
      <c r="W51" s="2" t="s">
        <v>53</v>
      </c>
      <c r="X51" s="2" t="str">
        <f t="shared" si="4"/>
        <v>reached</v>
      </c>
      <c r="Y51" t="str">
        <f>iferror(iferror(if(VLOOKUP(E51,'Copy of Mobile_ODK'!N:X,1,false)=E51,"mobile",),if(VLOOKUP(E51,'Copy of Fixed_ODK'!N:Y,1,false)=E51,"fixed",)),)</f>
        <v/>
      </c>
      <c r="Z51" t="str">
        <f>iferror(iferror(if(VLOOKUP(E51,'Copy of Mobile_ODK'!N:X,1,false)=E51,VLOOKUP(E51,'Copy of Mobile_ODK'!N:X,10,false),),if(VLOOKUP(E51,'Copy of Fixed_ODK'!N:Y,1,false)=E51,VLOOKUP(E51,'Copy of Fixed_ODK'!N:Y,11,false),)),)</f>
        <v/>
      </c>
      <c r="AA51" t="str">
        <f>iferror(iferror(if(VLOOKUP(E51,'Copy of Mobile_ODK'!N:X,1,false)=E51,VLOOKUP(E51,'Copy of Mobile_ODK'!N:X,11,false),),if(VLOOKUP(E51,'Copy of Fixed_ODK'!N:Y,1,false)=E51,VLOOKUP(E51,'Copy of Fixed_ODK'!N:Y,12,false),)),)</f>
        <v/>
      </c>
      <c r="AB51" t="str">
        <f t="shared" si="5"/>
        <v/>
      </c>
      <c r="AC51" t="str">
        <f t="shared" si="6"/>
        <v>invalid</v>
      </c>
      <c r="AE51" s="2" t="str">
        <f t="shared" si="7"/>
        <v>no odk</v>
      </c>
      <c r="AF51" t="str">
        <f t="shared" si="8"/>
        <v/>
      </c>
    </row>
    <row r="52">
      <c r="A52" s="2">
        <v>434.0</v>
      </c>
      <c r="B52" s="2" t="s">
        <v>34</v>
      </c>
      <c r="C52" s="2" t="s">
        <v>153</v>
      </c>
      <c r="D52" s="2" t="s">
        <v>208</v>
      </c>
      <c r="E52" s="2" t="str">
        <f t="shared" si="1"/>
        <v>NganzaiDamaramTarti</v>
      </c>
      <c r="F52" s="2">
        <f t="shared" si="2"/>
        <v>1</v>
      </c>
      <c r="G52" s="2" t="s">
        <v>209</v>
      </c>
      <c r="H52" s="2">
        <v>12.5966</v>
      </c>
      <c r="I52" s="2">
        <v>13.1773</v>
      </c>
      <c r="J52" s="2" t="s">
        <v>38</v>
      </c>
      <c r="K52" s="2" t="s">
        <v>210</v>
      </c>
      <c r="L52" s="2">
        <v>3.0</v>
      </c>
      <c r="M52" s="2">
        <v>2.0</v>
      </c>
      <c r="N52" s="2">
        <v>5.0</v>
      </c>
      <c r="O52" s="2" t="s">
        <v>40</v>
      </c>
      <c r="P52" s="2" t="s">
        <v>50</v>
      </c>
      <c r="Q52" s="2" t="s">
        <v>197</v>
      </c>
      <c r="R52" s="2" t="s">
        <v>198</v>
      </c>
      <c r="T52" s="2" t="s">
        <v>53</v>
      </c>
      <c r="U52" s="2" t="s">
        <v>43</v>
      </c>
      <c r="V52" t="str">
        <f t="shared" si="3"/>
        <v/>
      </c>
      <c r="X52" s="2" t="str">
        <f t="shared" si="4"/>
        <v>reached</v>
      </c>
      <c r="Y52" t="str">
        <f>iferror(iferror(if(VLOOKUP(E52,'Copy of Mobile_ODK'!N:X,1,false)=E52,"mobile",),if(VLOOKUP(E52,'Copy of Fixed_ODK'!N:Y,1,false)=E52,"fixed",)),)</f>
        <v/>
      </c>
      <c r="Z52" t="str">
        <f>iferror(iferror(if(VLOOKUP(E52,'Copy of Mobile_ODK'!N:X,1,false)=E52,VLOOKUP(E52,'Copy of Mobile_ODK'!N:X,10,false),),if(VLOOKUP(E52,'Copy of Fixed_ODK'!N:Y,1,false)=E52,VLOOKUP(E52,'Copy of Fixed_ODK'!N:Y,11,false),)),)</f>
        <v/>
      </c>
      <c r="AA52" t="str">
        <f>iferror(iferror(if(VLOOKUP(E52,'Copy of Mobile_ODK'!N:X,1,false)=E52,VLOOKUP(E52,'Copy of Mobile_ODK'!N:X,11,false),),if(VLOOKUP(E52,'Copy of Fixed_ODK'!N:Y,1,false)=E52,VLOOKUP(E52,'Copy of Fixed_ODK'!N:Y,12,false),)),)</f>
        <v/>
      </c>
      <c r="AB52" t="str">
        <f t="shared" si="5"/>
        <v/>
      </c>
      <c r="AC52" t="str">
        <f t="shared" si="6"/>
        <v>invalid</v>
      </c>
      <c r="AE52" s="2" t="str">
        <f t="shared" si="7"/>
        <v>no odk</v>
      </c>
      <c r="AF52" t="str">
        <f t="shared" si="8"/>
        <v/>
      </c>
    </row>
    <row r="53">
      <c r="A53" s="2">
        <v>435.0</v>
      </c>
      <c r="B53" s="2" t="s">
        <v>34</v>
      </c>
      <c r="C53" s="2" t="s">
        <v>153</v>
      </c>
      <c r="D53" s="2" t="s">
        <v>211</v>
      </c>
      <c r="E53" s="2" t="str">
        <f t="shared" si="1"/>
        <v>NganzaiDamaramUmara Busamairi</v>
      </c>
      <c r="F53" s="2">
        <f t="shared" si="2"/>
        <v>1</v>
      </c>
      <c r="G53" s="2" t="s">
        <v>212</v>
      </c>
      <c r="H53" s="2">
        <v>12.53465</v>
      </c>
      <c r="I53" s="2">
        <v>13.17048</v>
      </c>
      <c r="J53" s="2" t="s">
        <v>38</v>
      </c>
      <c r="K53" s="2" t="s">
        <v>213</v>
      </c>
      <c r="L53" s="2">
        <v>20.0</v>
      </c>
      <c r="M53" s="2">
        <v>13.0</v>
      </c>
      <c r="N53" s="2">
        <v>5.0</v>
      </c>
      <c r="O53" s="2" t="s">
        <v>40</v>
      </c>
      <c r="P53" s="2" t="s">
        <v>41</v>
      </c>
      <c r="T53" s="2" t="s">
        <v>42</v>
      </c>
      <c r="U53" s="2" t="s">
        <v>43</v>
      </c>
      <c r="V53" t="str">
        <f t="shared" si="3"/>
        <v/>
      </c>
      <c r="X53" s="2" t="str">
        <f t="shared" si="4"/>
        <v>not reached</v>
      </c>
      <c r="Y53" t="str">
        <f>iferror(iferror(if(VLOOKUP(E53,'Copy of Mobile_ODK'!N:X,1,false)=E53,"mobile",),if(VLOOKUP(E53,'Copy of Fixed_ODK'!N:Y,1,false)=E53,"fixed",)),)</f>
        <v>mobile</v>
      </c>
      <c r="Z53">
        <f>iferror(iferror(if(VLOOKUP(E53,'Copy of Mobile_ODK'!N:X,1,false)=E53,VLOOKUP(E53,'Copy of Mobile_ODK'!N:X,10,false),),if(VLOOKUP(E53,'Copy of Fixed_ODK'!N:Y,1,false)=E53,VLOOKUP(E53,'Copy of Fixed_ODK'!N:Y,11,false),)),)</f>
        <v>12.565595</v>
      </c>
      <c r="AA53">
        <f>iferror(iferror(if(VLOOKUP(E53,'Copy of Mobile_ODK'!N:X,1,false)=E53,VLOOKUP(E53,'Copy of Mobile_ODK'!N:X,11,false),),if(VLOOKUP(E53,'Copy of Fixed_ODK'!N:Y,1,false)=E53,VLOOKUP(E53,'Copy of Fixed_ODK'!N:Y,12,false),)),)</f>
        <v>13.20221</v>
      </c>
      <c r="AB53">
        <f t="shared" si="5"/>
        <v>4.868317393</v>
      </c>
      <c r="AC53" t="str">
        <f t="shared" si="6"/>
        <v>invalid</v>
      </c>
      <c r="AE53" s="2" t="str">
        <f t="shared" si="7"/>
        <v>session ok</v>
      </c>
      <c r="AF53" t="str">
        <f t="shared" si="8"/>
        <v>investigate</v>
      </c>
    </row>
    <row r="54">
      <c r="A54" s="2">
        <v>436.0</v>
      </c>
      <c r="B54" s="2" t="s">
        <v>34</v>
      </c>
      <c r="C54" s="2" t="s">
        <v>153</v>
      </c>
      <c r="D54" s="2" t="s">
        <v>214</v>
      </c>
      <c r="E54" s="2" t="str">
        <f t="shared" si="1"/>
        <v>NganzaiDamaramWudumari</v>
      </c>
      <c r="F54" s="2">
        <f t="shared" si="2"/>
        <v>1</v>
      </c>
      <c r="G54" s="2" t="s">
        <v>215</v>
      </c>
      <c r="H54" s="2">
        <v>12.59864</v>
      </c>
      <c r="I54" s="2">
        <v>13.21627</v>
      </c>
      <c r="J54" s="2" t="s">
        <v>38</v>
      </c>
      <c r="K54" s="2" t="s">
        <v>216</v>
      </c>
      <c r="L54" s="2">
        <v>23.0</v>
      </c>
      <c r="M54" s="2">
        <v>15.0</v>
      </c>
      <c r="N54" s="2">
        <v>5.0</v>
      </c>
      <c r="O54" s="2" t="s">
        <v>40</v>
      </c>
      <c r="P54" s="2" t="s">
        <v>41</v>
      </c>
      <c r="T54" s="2" t="s">
        <v>42</v>
      </c>
      <c r="U54" s="2" t="s">
        <v>43</v>
      </c>
      <c r="V54" t="str">
        <f t="shared" si="3"/>
        <v/>
      </c>
      <c r="X54" s="2" t="str">
        <f t="shared" si="4"/>
        <v>not reached</v>
      </c>
      <c r="Y54" t="str">
        <f>iferror(iferror(if(VLOOKUP(E54,'Copy of Mobile_ODK'!N:X,1,false)=E54,"mobile",),if(VLOOKUP(E54,'Copy of Fixed_ODK'!N:Y,1,false)=E54,"fixed",)),)</f>
        <v>mobile</v>
      </c>
      <c r="Z54">
        <f>iferror(iferror(if(VLOOKUP(E54,'Copy of Mobile_ODK'!N:X,1,false)=E54,VLOOKUP(E54,'Copy of Mobile_ODK'!N:X,10,false),),if(VLOOKUP(E54,'Copy of Fixed_ODK'!N:Y,1,false)=E54,VLOOKUP(E54,'Copy of Fixed_ODK'!N:Y,11,false),)),)</f>
        <v>12.55465167</v>
      </c>
      <c r="AA54">
        <f>iferror(iferror(if(VLOOKUP(E54,'Copy of Mobile_ODK'!N:X,1,false)=E54,VLOOKUP(E54,'Copy of Mobile_ODK'!N:X,11,false),),if(VLOOKUP(E54,'Copy of Fixed_ODK'!N:Y,1,false)=E54,VLOOKUP(E54,'Copy of Fixed_ODK'!N:Y,12,false),)),)</f>
        <v>13.20692833</v>
      </c>
      <c r="AB54">
        <f t="shared" si="5"/>
        <v>4.995242428</v>
      </c>
      <c r="AC54" t="str">
        <f t="shared" si="6"/>
        <v>invalid</v>
      </c>
      <c r="AE54" s="2" t="str">
        <f t="shared" si="7"/>
        <v>session ok</v>
      </c>
      <c r="AF54" t="str">
        <f t="shared" si="8"/>
        <v>investigate</v>
      </c>
    </row>
    <row r="55">
      <c r="A55" s="2">
        <v>437.0</v>
      </c>
      <c r="B55" s="2" t="s">
        <v>34</v>
      </c>
      <c r="C55" s="2" t="s">
        <v>153</v>
      </c>
      <c r="D55" s="2" t="s">
        <v>217</v>
      </c>
      <c r="E55" s="2" t="str">
        <f t="shared" si="1"/>
        <v>NganzaiDamaramYeleye</v>
      </c>
      <c r="F55" s="2">
        <f t="shared" si="2"/>
        <v>1</v>
      </c>
      <c r="G55" s="2" t="s">
        <v>218</v>
      </c>
      <c r="H55" s="2">
        <v>12.60972</v>
      </c>
      <c r="I55" s="2">
        <v>13.1778</v>
      </c>
      <c r="J55" s="2" t="s">
        <v>38</v>
      </c>
      <c r="K55" s="2" t="s">
        <v>219</v>
      </c>
      <c r="L55" s="2">
        <v>18.0</v>
      </c>
      <c r="M55" s="2">
        <v>12.0</v>
      </c>
      <c r="N55" s="2">
        <v>5.0</v>
      </c>
      <c r="O55" s="2" t="s">
        <v>40</v>
      </c>
      <c r="P55" s="2" t="s">
        <v>41</v>
      </c>
      <c r="T55" s="2" t="s">
        <v>42</v>
      </c>
      <c r="U55" s="2" t="s">
        <v>43</v>
      </c>
      <c r="V55" t="str">
        <f t="shared" si="3"/>
        <v/>
      </c>
      <c r="X55" s="2" t="str">
        <f t="shared" si="4"/>
        <v>not reached</v>
      </c>
      <c r="Y55" t="str">
        <f>iferror(iferror(if(VLOOKUP(E55,'Copy of Mobile_ODK'!N:X,1,false)=E55,"mobile",),if(VLOOKUP(E55,'Copy of Fixed_ODK'!N:Y,1,false)=E55,"fixed",)),)</f>
        <v>mobile</v>
      </c>
      <c r="Z55">
        <f>iferror(iferror(if(VLOOKUP(E55,'Copy of Mobile_ODK'!N:X,1,false)=E55,VLOOKUP(E55,'Copy of Mobile_ODK'!N:X,10,false),),if(VLOOKUP(E55,'Copy of Fixed_ODK'!N:Y,1,false)=E55,VLOOKUP(E55,'Copy of Fixed_ODK'!N:Y,11,false),)),)</f>
        <v>12.60177</v>
      </c>
      <c r="AA55">
        <f>iferror(iferror(if(VLOOKUP(E55,'Copy of Mobile_ODK'!N:X,1,false)=E55,VLOOKUP(E55,'Copy of Mobile_ODK'!N:X,11,false),),if(VLOOKUP(E55,'Copy of Fixed_ODK'!N:Y,1,false)=E55,VLOOKUP(E55,'Copy of Fixed_ODK'!N:Y,12,false),)),)</f>
        <v>13.19505833</v>
      </c>
      <c r="AB55">
        <f t="shared" si="5"/>
        <v>2.070932314</v>
      </c>
      <c r="AC55" t="str">
        <f t="shared" si="6"/>
        <v>invalid</v>
      </c>
      <c r="AE55" s="2" t="str">
        <f t="shared" si="7"/>
        <v>session ok</v>
      </c>
      <c r="AF55" t="str">
        <f t="shared" si="8"/>
        <v>investigate</v>
      </c>
    </row>
    <row r="56">
      <c r="A56" s="2">
        <v>438.0</v>
      </c>
      <c r="B56" s="2" t="s">
        <v>34</v>
      </c>
      <c r="C56" s="2" t="s">
        <v>220</v>
      </c>
      <c r="D56" s="2" t="s">
        <v>221</v>
      </c>
      <c r="E56" s="2" t="str">
        <f t="shared" si="1"/>
        <v>NganzaiGadaiAlhaji Usmanti</v>
      </c>
      <c r="F56" s="2">
        <f t="shared" si="2"/>
        <v>1</v>
      </c>
      <c r="G56" s="2" t="s">
        <v>222</v>
      </c>
      <c r="H56" s="2">
        <v>12.42681</v>
      </c>
      <c r="I56" s="2">
        <v>12.91355</v>
      </c>
      <c r="J56" s="2" t="s">
        <v>38</v>
      </c>
      <c r="K56" s="2" t="s">
        <v>223</v>
      </c>
      <c r="L56" s="2">
        <v>9.0</v>
      </c>
      <c r="M56" s="2">
        <v>6.0</v>
      </c>
      <c r="N56" s="2">
        <v>5.0</v>
      </c>
      <c r="O56" s="2" t="s">
        <v>40</v>
      </c>
      <c r="P56" s="2" t="s">
        <v>41</v>
      </c>
      <c r="T56" s="2" t="s">
        <v>42</v>
      </c>
      <c r="U56" s="2" t="s">
        <v>43</v>
      </c>
      <c r="V56" t="str">
        <f t="shared" si="3"/>
        <v/>
      </c>
      <c r="X56" s="2" t="str">
        <f t="shared" si="4"/>
        <v>not reached</v>
      </c>
      <c r="Y56" t="str">
        <f>iferror(iferror(if(VLOOKUP(E56,'Copy of Mobile_ODK'!N:X,1,false)=E56,"mobile",),if(VLOOKUP(E56,'Copy of Fixed_ODK'!N:Y,1,false)=E56,"fixed",)),)</f>
        <v/>
      </c>
      <c r="Z56" t="str">
        <f>iferror(iferror(if(VLOOKUP(E56,'Copy of Mobile_ODK'!N:X,1,false)=E56,VLOOKUP(E56,'Copy of Mobile_ODK'!N:X,10,false),),if(VLOOKUP(E56,'Copy of Fixed_ODK'!N:Y,1,false)=E56,VLOOKUP(E56,'Copy of Fixed_ODK'!N:Y,11,false),)),)</f>
        <v/>
      </c>
      <c r="AA56" t="str">
        <f>iferror(iferror(if(VLOOKUP(E56,'Copy of Mobile_ODK'!N:X,1,false)=E56,VLOOKUP(E56,'Copy of Mobile_ODK'!N:X,11,false),),if(VLOOKUP(E56,'Copy of Fixed_ODK'!N:Y,1,false)=E56,VLOOKUP(E56,'Copy of Fixed_ODK'!N:Y,12,false),)),)</f>
        <v/>
      </c>
      <c r="AB56" t="str">
        <f t="shared" si="5"/>
        <v/>
      </c>
      <c r="AC56" t="str">
        <f t="shared" si="6"/>
        <v>invalid</v>
      </c>
      <c r="AE56" s="2" t="str">
        <f t="shared" si="7"/>
        <v>no odk</v>
      </c>
      <c r="AF56" t="str">
        <f t="shared" si="8"/>
        <v/>
      </c>
    </row>
    <row r="57">
      <c r="A57" s="2">
        <v>439.0</v>
      </c>
      <c r="B57" s="2" t="s">
        <v>34</v>
      </c>
      <c r="C57" s="2" t="s">
        <v>220</v>
      </c>
      <c r="D57" s="2" t="s">
        <v>224</v>
      </c>
      <c r="E57" s="2" t="str">
        <f t="shared" si="1"/>
        <v>NganzaiGadaiBukar Kolori</v>
      </c>
      <c r="F57" s="2">
        <f t="shared" si="2"/>
        <v>1</v>
      </c>
      <c r="G57" s="2" t="s">
        <v>225</v>
      </c>
      <c r="H57" s="2">
        <v>12.36314</v>
      </c>
      <c r="I57" s="2">
        <v>12.93643</v>
      </c>
      <c r="J57" s="2" t="s">
        <v>38</v>
      </c>
      <c r="K57" s="2" t="s">
        <v>226</v>
      </c>
      <c r="L57" s="2">
        <v>3.0</v>
      </c>
      <c r="M57" s="2">
        <v>2.0</v>
      </c>
      <c r="N57" s="2">
        <v>5.0</v>
      </c>
      <c r="O57" s="2" t="s">
        <v>40</v>
      </c>
      <c r="P57" s="2" t="s">
        <v>41</v>
      </c>
      <c r="T57" s="2" t="s">
        <v>42</v>
      </c>
      <c r="U57" s="3" t="s">
        <v>60</v>
      </c>
      <c r="V57" t="str">
        <f t="shared" si="3"/>
        <v/>
      </c>
      <c r="W57" s="2" t="s">
        <v>42</v>
      </c>
      <c r="X57" s="2" t="str">
        <f t="shared" si="4"/>
        <v>not reached</v>
      </c>
      <c r="Y57" t="str">
        <f>iferror(iferror(if(VLOOKUP(E57,'Copy of Mobile_ODK'!N:X,1,false)=E57,"mobile",),if(VLOOKUP(E57,'Copy of Fixed_ODK'!N:Y,1,false)=E57,"fixed",)),)</f>
        <v>mobile</v>
      </c>
      <c r="Z57">
        <f>iferror(iferror(if(VLOOKUP(E57,'Copy of Mobile_ODK'!N:X,1,false)=E57,VLOOKUP(E57,'Copy of Mobile_ODK'!N:X,10,false),),if(VLOOKUP(E57,'Copy of Fixed_ODK'!N:Y,1,false)=E57,VLOOKUP(E57,'Copy of Fixed_ODK'!N:Y,11,false),)),)</f>
        <v>12.36234333</v>
      </c>
      <c r="AA57">
        <f>iferror(iferror(if(VLOOKUP(E57,'Copy of Mobile_ODK'!N:X,1,false)=E57,VLOOKUP(E57,'Copy of Mobile_ODK'!N:X,11,false),),if(VLOOKUP(E57,'Copy of Fixed_ODK'!N:Y,1,false)=E57,VLOOKUP(E57,'Copy of Fixed_ODK'!N:Y,12,false),)),)</f>
        <v>12.93603333</v>
      </c>
      <c r="AB57">
        <f t="shared" si="5"/>
        <v>0.09850752947</v>
      </c>
      <c r="AC57" t="str">
        <f t="shared" si="6"/>
        <v>valid</v>
      </c>
      <c r="AE57" s="2" t="str">
        <f t="shared" si="7"/>
        <v>session ok</v>
      </c>
      <c r="AF57" t="str">
        <f t="shared" si="8"/>
        <v/>
      </c>
    </row>
    <row r="58">
      <c r="A58" s="2">
        <v>440.0</v>
      </c>
      <c r="B58" s="2" t="s">
        <v>34</v>
      </c>
      <c r="C58" s="2" t="s">
        <v>220</v>
      </c>
      <c r="D58" s="2" t="s">
        <v>227</v>
      </c>
      <c r="E58" s="2" t="str">
        <f t="shared" si="1"/>
        <v>NganzaiGadaiGudari</v>
      </c>
      <c r="F58" s="2">
        <f t="shared" si="2"/>
        <v>1</v>
      </c>
      <c r="G58" s="2" t="s">
        <v>228</v>
      </c>
      <c r="H58" s="2">
        <v>12.35639323</v>
      </c>
      <c r="I58" s="2">
        <v>12.97775644</v>
      </c>
      <c r="J58" s="2" t="s">
        <v>38</v>
      </c>
      <c r="K58" s="2" t="s">
        <v>229</v>
      </c>
      <c r="L58" s="2">
        <v>13.0</v>
      </c>
      <c r="M58" s="2">
        <v>9.0</v>
      </c>
      <c r="N58" s="2">
        <v>5.0</v>
      </c>
      <c r="O58" s="2" t="s">
        <v>40</v>
      </c>
      <c r="P58" s="2" t="s">
        <v>50</v>
      </c>
      <c r="Q58" s="2" t="s">
        <v>230</v>
      </c>
      <c r="R58" s="2" t="s">
        <v>231</v>
      </c>
      <c r="T58" s="2" t="s">
        <v>53</v>
      </c>
      <c r="U58" s="2" t="s">
        <v>43</v>
      </c>
      <c r="V58" t="str">
        <f t="shared" si="3"/>
        <v/>
      </c>
      <c r="X58" s="2" t="str">
        <f t="shared" si="4"/>
        <v>reached</v>
      </c>
      <c r="Y58" t="str">
        <f>iferror(iferror(if(VLOOKUP(E58,'Copy of Mobile_ODK'!N:X,1,false)=E58,"mobile",),if(VLOOKUP(E58,'Copy of Fixed_ODK'!N:Y,1,false)=E58,"fixed",)),)</f>
        <v/>
      </c>
      <c r="Z58" t="str">
        <f>iferror(iferror(if(VLOOKUP(E58,'Copy of Mobile_ODK'!N:X,1,false)=E58,VLOOKUP(E58,'Copy of Mobile_ODK'!N:X,10,false),),if(VLOOKUP(E58,'Copy of Fixed_ODK'!N:Y,1,false)=E58,VLOOKUP(E58,'Copy of Fixed_ODK'!N:Y,11,false),)),)</f>
        <v/>
      </c>
      <c r="AA58" t="str">
        <f>iferror(iferror(if(VLOOKUP(E58,'Copy of Mobile_ODK'!N:X,1,false)=E58,VLOOKUP(E58,'Copy of Mobile_ODK'!N:X,11,false),),if(VLOOKUP(E58,'Copy of Fixed_ODK'!N:Y,1,false)=E58,VLOOKUP(E58,'Copy of Fixed_ODK'!N:Y,12,false),)),)</f>
        <v/>
      </c>
      <c r="AB58" t="str">
        <f t="shared" si="5"/>
        <v/>
      </c>
      <c r="AC58" t="str">
        <f t="shared" si="6"/>
        <v>invalid</v>
      </c>
      <c r="AE58" s="2" t="str">
        <f t="shared" si="7"/>
        <v>no odk</v>
      </c>
      <c r="AF58" t="str">
        <f t="shared" si="8"/>
        <v/>
      </c>
    </row>
    <row r="59">
      <c r="A59" s="2">
        <v>441.0</v>
      </c>
      <c r="B59" s="2" t="s">
        <v>34</v>
      </c>
      <c r="C59" s="2" t="s">
        <v>220</v>
      </c>
      <c r="D59" s="2" t="s">
        <v>232</v>
      </c>
      <c r="E59" s="2" t="str">
        <f t="shared" si="1"/>
        <v>NganzaiGadaiJangari</v>
      </c>
      <c r="F59" s="2">
        <f t="shared" si="2"/>
        <v>1</v>
      </c>
      <c r="G59" s="2" t="s">
        <v>233</v>
      </c>
      <c r="H59" s="2">
        <v>12.4665</v>
      </c>
      <c r="I59" s="2">
        <v>12.95012</v>
      </c>
      <c r="J59" s="2" t="s">
        <v>38</v>
      </c>
      <c r="K59" s="2" t="s">
        <v>234</v>
      </c>
      <c r="L59" s="2">
        <v>14.0</v>
      </c>
      <c r="M59" s="2">
        <v>9.0</v>
      </c>
      <c r="N59" s="2">
        <v>5.0</v>
      </c>
      <c r="O59" s="2" t="s">
        <v>40</v>
      </c>
      <c r="P59" s="2" t="s">
        <v>50</v>
      </c>
      <c r="Q59" s="2" t="s">
        <v>230</v>
      </c>
      <c r="R59" s="2" t="s">
        <v>231</v>
      </c>
      <c r="T59" s="2" t="s">
        <v>53</v>
      </c>
      <c r="U59" t="s">
        <v>60</v>
      </c>
      <c r="V59" t="str">
        <f t="shared" si="3"/>
        <v/>
      </c>
      <c r="X59" s="2" t="str">
        <f t="shared" si="4"/>
        <v>reached</v>
      </c>
      <c r="Y59" t="str">
        <f>iferror(iferror(if(VLOOKUP(E59,'Copy of Mobile_ODK'!N:X,1,false)=E59,"mobile",),if(VLOOKUP(E59,'Copy of Fixed_ODK'!N:Y,1,false)=E59,"fixed",)),)</f>
        <v/>
      </c>
      <c r="Z59" t="str">
        <f>iferror(iferror(if(VLOOKUP(E59,'Copy of Mobile_ODK'!N:X,1,false)=E59,VLOOKUP(E59,'Copy of Mobile_ODK'!N:X,10,false),),if(VLOOKUP(E59,'Copy of Fixed_ODK'!N:Y,1,false)=E59,VLOOKUP(E59,'Copy of Fixed_ODK'!N:Y,11,false),)),)</f>
        <v/>
      </c>
      <c r="AA59" t="str">
        <f>iferror(iferror(if(VLOOKUP(E59,'Copy of Mobile_ODK'!N:X,1,false)=E59,VLOOKUP(E59,'Copy of Mobile_ODK'!N:X,11,false),),if(VLOOKUP(E59,'Copy of Fixed_ODK'!N:Y,1,false)=E59,VLOOKUP(E59,'Copy of Fixed_ODK'!N:Y,12,false),)),)</f>
        <v/>
      </c>
      <c r="AB59" t="str">
        <f t="shared" si="5"/>
        <v/>
      </c>
      <c r="AC59" t="str">
        <f t="shared" si="6"/>
        <v>invalid</v>
      </c>
      <c r="AE59" s="2" t="str">
        <f t="shared" si="7"/>
        <v>no odk</v>
      </c>
      <c r="AF59" t="str">
        <f t="shared" si="8"/>
        <v/>
      </c>
    </row>
    <row r="60">
      <c r="A60" s="2">
        <v>442.0</v>
      </c>
      <c r="B60" s="2" t="s">
        <v>34</v>
      </c>
      <c r="C60" s="2" t="s">
        <v>220</v>
      </c>
      <c r="D60" s="2" t="s">
        <v>235</v>
      </c>
      <c r="E60" s="2" t="str">
        <f t="shared" si="1"/>
        <v>NganzaiGadaiJololo</v>
      </c>
      <c r="F60" s="2">
        <f t="shared" si="2"/>
        <v>1</v>
      </c>
      <c r="G60" s="2" t="s">
        <v>236</v>
      </c>
      <c r="H60" s="2">
        <v>12.39691833</v>
      </c>
      <c r="I60" s="2">
        <v>12.947205</v>
      </c>
      <c r="J60" s="2" t="s">
        <v>38</v>
      </c>
      <c r="K60" s="2" t="s">
        <v>237</v>
      </c>
      <c r="L60" s="2">
        <v>2.0</v>
      </c>
      <c r="M60" s="2">
        <v>2.0</v>
      </c>
      <c r="N60" s="2">
        <v>5.0</v>
      </c>
      <c r="O60" s="2" t="s">
        <v>40</v>
      </c>
      <c r="P60" s="2" t="s">
        <v>50</v>
      </c>
      <c r="Q60" s="2" t="s">
        <v>230</v>
      </c>
      <c r="R60" s="2" t="s">
        <v>231</v>
      </c>
      <c r="T60" s="2" t="s">
        <v>53</v>
      </c>
      <c r="U60" s="2" t="s">
        <v>43</v>
      </c>
      <c r="V60" t="str">
        <f t="shared" si="3"/>
        <v/>
      </c>
      <c r="X60" s="2" t="str">
        <f t="shared" si="4"/>
        <v>reached</v>
      </c>
      <c r="Y60" t="str">
        <f>iferror(iferror(if(VLOOKUP(E60,'Copy of Mobile_ODK'!N:X,1,false)=E60,"mobile",),if(VLOOKUP(E60,'Copy of Fixed_ODK'!N:Y,1,false)=E60,"fixed",)),)</f>
        <v/>
      </c>
      <c r="Z60" t="str">
        <f>iferror(iferror(if(VLOOKUP(E60,'Copy of Mobile_ODK'!N:X,1,false)=E60,VLOOKUP(E60,'Copy of Mobile_ODK'!N:X,10,false),),if(VLOOKUP(E60,'Copy of Fixed_ODK'!N:Y,1,false)=E60,VLOOKUP(E60,'Copy of Fixed_ODK'!N:Y,11,false),)),)</f>
        <v/>
      </c>
      <c r="AA60" t="str">
        <f>iferror(iferror(if(VLOOKUP(E60,'Copy of Mobile_ODK'!N:X,1,false)=E60,VLOOKUP(E60,'Copy of Mobile_ODK'!N:X,11,false),),if(VLOOKUP(E60,'Copy of Fixed_ODK'!N:Y,1,false)=E60,VLOOKUP(E60,'Copy of Fixed_ODK'!N:Y,12,false),)),)</f>
        <v/>
      </c>
      <c r="AB60" t="str">
        <f t="shared" si="5"/>
        <v/>
      </c>
      <c r="AC60" t="str">
        <f t="shared" si="6"/>
        <v>invalid</v>
      </c>
      <c r="AE60" s="2" t="str">
        <f t="shared" si="7"/>
        <v>no odk</v>
      </c>
      <c r="AF60" t="str">
        <f t="shared" si="8"/>
        <v/>
      </c>
    </row>
    <row r="61">
      <c r="A61" s="2">
        <v>443.0</v>
      </c>
      <c r="B61" s="4" t="s">
        <v>34</v>
      </c>
      <c r="C61" s="4" t="s">
        <v>220</v>
      </c>
      <c r="D61" s="4" t="s">
        <v>238</v>
      </c>
      <c r="E61" s="2" t="str">
        <f t="shared" si="1"/>
        <v>NganzaiGadaiKeleno Bulama Alimami</v>
      </c>
      <c r="F61" s="2">
        <f t="shared" si="2"/>
        <v>1</v>
      </c>
      <c r="G61" s="4" t="e">
        <v>#N/A</v>
      </c>
      <c r="H61" s="4" t="e">
        <v>#N/A</v>
      </c>
      <c r="I61" s="4" t="e">
        <v>#N/A</v>
      </c>
      <c r="J61" s="4" t="s">
        <v>38</v>
      </c>
      <c r="K61" s="4" t="s">
        <v>239</v>
      </c>
      <c r="L61" s="4">
        <v>22.0</v>
      </c>
      <c r="M61" s="4">
        <v>14.0</v>
      </c>
      <c r="N61" s="4">
        <v>3.0</v>
      </c>
      <c r="O61" s="4" t="s">
        <v>40</v>
      </c>
      <c r="P61" s="4" t="s">
        <v>41</v>
      </c>
      <c r="T61" s="2" t="s">
        <v>42</v>
      </c>
      <c r="U61" s="2" t="s">
        <v>43</v>
      </c>
      <c r="V61" t="str">
        <f t="shared" si="3"/>
        <v/>
      </c>
      <c r="X61" s="2" t="str">
        <f t="shared" si="4"/>
        <v>not reached</v>
      </c>
      <c r="Y61" t="str">
        <f>iferror(iferror(if(VLOOKUP(E61,'Copy of Mobile_ODK'!N:X,1,false)=E61,"mobile",),if(VLOOKUP(E61,'Copy of Fixed_ODK'!N:Y,1,false)=E61,"fixed",)),)</f>
        <v/>
      </c>
      <c r="Z61" t="str">
        <f>iferror(iferror(if(VLOOKUP(E61,'Copy of Mobile_ODK'!N:X,1,false)=E61,VLOOKUP(E61,'Copy of Mobile_ODK'!N:X,10,false),),if(VLOOKUP(E61,'Copy of Fixed_ODK'!N:Y,1,false)=E61,VLOOKUP(E61,'Copy of Fixed_ODK'!N:Y,11,false),)),)</f>
        <v/>
      </c>
      <c r="AA61" t="str">
        <f>iferror(iferror(if(VLOOKUP(E61,'Copy of Mobile_ODK'!N:X,1,false)=E61,VLOOKUP(E61,'Copy of Mobile_ODK'!N:X,11,false),),if(VLOOKUP(E61,'Copy of Fixed_ODK'!N:Y,1,false)=E61,VLOOKUP(E61,'Copy of Fixed_ODK'!N:Y,12,false),)),)</f>
        <v/>
      </c>
      <c r="AB61" t="str">
        <f t="shared" si="5"/>
        <v/>
      </c>
      <c r="AC61" t="str">
        <f t="shared" si="6"/>
        <v>invalid</v>
      </c>
      <c r="AE61" s="2" t="str">
        <f t="shared" si="7"/>
        <v>no odk</v>
      </c>
      <c r="AF61" t="str">
        <f t="shared" si="8"/>
        <v/>
      </c>
    </row>
    <row r="62">
      <c r="A62" s="2">
        <v>444.0</v>
      </c>
      <c r="B62" s="2" t="s">
        <v>34</v>
      </c>
      <c r="C62" s="2" t="s">
        <v>220</v>
      </c>
      <c r="D62" s="2" t="s">
        <v>240</v>
      </c>
      <c r="E62" s="2" t="str">
        <f t="shared" si="1"/>
        <v>NganzaiGadaiKolori</v>
      </c>
      <c r="F62" s="2">
        <f t="shared" si="2"/>
        <v>1</v>
      </c>
      <c r="G62" s="2" t="s">
        <v>241</v>
      </c>
      <c r="H62" s="2">
        <v>12.38432</v>
      </c>
      <c r="I62" s="2">
        <v>12.90104</v>
      </c>
      <c r="J62" s="2" t="s">
        <v>38</v>
      </c>
      <c r="K62" s="2" t="s">
        <v>242</v>
      </c>
      <c r="L62" s="2">
        <v>27.0</v>
      </c>
      <c r="M62" s="2">
        <v>17.0</v>
      </c>
      <c r="N62" s="2">
        <v>5.0</v>
      </c>
      <c r="O62" s="2" t="s">
        <v>40</v>
      </c>
      <c r="P62" s="2" t="s">
        <v>50</v>
      </c>
      <c r="Q62" s="2" t="s">
        <v>230</v>
      </c>
      <c r="R62" s="2" t="s">
        <v>231</v>
      </c>
      <c r="T62" s="2" t="s">
        <v>53</v>
      </c>
      <c r="U62" t="s">
        <v>60</v>
      </c>
      <c r="V62" t="str">
        <f t="shared" si="3"/>
        <v/>
      </c>
      <c r="X62" s="2" t="str">
        <f t="shared" si="4"/>
        <v>reached</v>
      </c>
      <c r="Y62" t="str">
        <f>iferror(iferror(if(VLOOKUP(E62,'Copy of Mobile_ODK'!N:X,1,false)=E62,"mobile",),if(VLOOKUP(E62,'Copy of Fixed_ODK'!N:Y,1,false)=E62,"fixed",)),)</f>
        <v/>
      </c>
      <c r="Z62" t="str">
        <f>iferror(iferror(if(VLOOKUP(E62,'Copy of Mobile_ODK'!N:X,1,false)=E62,VLOOKUP(E62,'Copy of Mobile_ODK'!N:X,10,false),),if(VLOOKUP(E62,'Copy of Fixed_ODK'!N:Y,1,false)=E62,VLOOKUP(E62,'Copy of Fixed_ODK'!N:Y,11,false),)),)</f>
        <v/>
      </c>
      <c r="AA62" t="str">
        <f>iferror(iferror(if(VLOOKUP(E62,'Copy of Mobile_ODK'!N:X,1,false)=E62,VLOOKUP(E62,'Copy of Mobile_ODK'!N:X,11,false),),if(VLOOKUP(E62,'Copy of Fixed_ODK'!N:Y,1,false)=E62,VLOOKUP(E62,'Copy of Fixed_ODK'!N:Y,12,false),)),)</f>
        <v/>
      </c>
      <c r="AB62" t="str">
        <f t="shared" si="5"/>
        <v/>
      </c>
      <c r="AC62" t="str">
        <f t="shared" si="6"/>
        <v>invalid</v>
      </c>
      <c r="AE62" s="2" t="str">
        <f t="shared" si="7"/>
        <v>no odk</v>
      </c>
      <c r="AF62" t="str">
        <f t="shared" si="8"/>
        <v/>
      </c>
    </row>
    <row r="63">
      <c r="A63" s="2">
        <v>445.0</v>
      </c>
      <c r="B63" s="2" t="s">
        <v>34</v>
      </c>
      <c r="C63" s="2" t="s">
        <v>220</v>
      </c>
      <c r="D63" s="2" t="s">
        <v>243</v>
      </c>
      <c r="E63" s="2" t="str">
        <f t="shared" si="1"/>
        <v>NganzaiGadaiKyari Bunduri</v>
      </c>
      <c r="F63" s="2">
        <f t="shared" si="2"/>
        <v>1</v>
      </c>
      <c r="G63" s="2" t="s">
        <v>244</v>
      </c>
      <c r="H63" s="2">
        <v>12.36832</v>
      </c>
      <c r="I63" s="2">
        <v>12.879996</v>
      </c>
      <c r="J63" s="2" t="s">
        <v>38</v>
      </c>
      <c r="K63" s="2" t="s">
        <v>245</v>
      </c>
      <c r="L63" s="2">
        <v>15.0</v>
      </c>
      <c r="M63" s="2">
        <v>10.0</v>
      </c>
      <c r="N63" s="2">
        <v>3.0</v>
      </c>
      <c r="O63" s="2" t="s">
        <v>40</v>
      </c>
      <c r="P63" s="2" t="s">
        <v>41</v>
      </c>
      <c r="T63" s="2" t="s">
        <v>42</v>
      </c>
      <c r="U63" s="3" t="s">
        <v>60</v>
      </c>
      <c r="V63" t="str">
        <f t="shared" si="3"/>
        <v/>
      </c>
      <c r="W63" s="2" t="s">
        <v>53</v>
      </c>
      <c r="X63" s="2" t="str">
        <f t="shared" si="4"/>
        <v>not reached</v>
      </c>
      <c r="Y63" t="str">
        <f>iferror(iferror(if(VLOOKUP(E63,'Copy of Mobile_ODK'!N:X,1,false)=E63,"mobile",),if(VLOOKUP(E63,'Copy of Fixed_ODK'!N:Y,1,false)=E63,"fixed",)),)</f>
        <v>mobile</v>
      </c>
      <c r="Z63">
        <f>iferror(iferror(if(VLOOKUP(E63,'Copy of Mobile_ODK'!N:X,1,false)=E63,VLOOKUP(E63,'Copy of Mobile_ODK'!N:X,10,false),),if(VLOOKUP(E63,'Copy of Fixed_ODK'!N:Y,1,false)=E63,VLOOKUP(E63,'Copy of Fixed_ODK'!N:Y,11,false),)),)</f>
        <v>12.36089667</v>
      </c>
      <c r="AA63">
        <f>iferror(iferror(if(VLOOKUP(E63,'Copy of Mobile_ODK'!N:X,1,false)=E63,VLOOKUP(E63,'Copy of Mobile_ODK'!N:X,11,false),),if(VLOOKUP(E63,'Copy of Fixed_ODK'!N:Y,1,false)=E63,VLOOKUP(E63,'Copy of Fixed_ODK'!N:Y,12,false),)),)</f>
        <v>12.87733</v>
      </c>
      <c r="AB63">
        <f t="shared" si="5"/>
        <v>0.8747549217</v>
      </c>
      <c r="AC63" t="str">
        <f t="shared" si="6"/>
        <v>invalid</v>
      </c>
      <c r="AE63" s="2" t="str">
        <f t="shared" si="7"/>
        <v>session ok</v>
      </c>
      <c r="AF63" t="str">
        <f t="shared" si="8"/>
        <v>investigate</v>
      </c>
    </row>
    <row r="64">
      <c r="A64" s="2">
        <v>446.0</v>
      </c>
      <c r="B64" s="2" t="s">
        <v>34</v>
      </c>
      <c r="C64" s="2" t="s">
        <v>220</v>
      </c>
      <c r="D64" s="2" t="s">
        <v>246</v>
      </c>
      <c r="E64" s="2" t="str">
        <f t="shared" si="1"/>
        <v>NganzaiGadaiKyari Ganari</v>
      </c>
      <c r="F64" s="2">
        <f t="shared" si="2"/>
        <v>1</v>
      </c>
      <c r="G64" s="2" t="s">
        <v>247</v>
      </c>
      <c r="H64" s="2">
        <v>12.36723</v>
      </c>
      <c r="I64" s="2">
        <v>12.87945</v>
      </c>
      <c r="J64" s="2" t="s">
        <v>38</v>
      </c>
      <c r="K64" s="2" t="s">
        <v>248</v>
      </c>
      <c r="L64" s="2">
        <v>21.0</v>
      </c>
      <c r="M64" s="2">
        <v>14.0</v>
      </c>
      <c r="N64" s="2">
        <v>5.0</v>
      </c>
      <c r="O64" s="2" t="s">
        <v>40</v>
      </c>
      <c r="P64" s="2" t="s">
        <v>50</v>
      </c>
      <c r="Q64" s="2" t="s">
        <v>230</v>
      </c>
      <c r="R64" s="2" t="s">
        <v>231</v>
      </c>
      <c r="T64" s="2" t="s">
        <v>53</v>
      </c>
      <c r="U64" s="3" t="s">
        <v>60</v>
      </c>
      <c r="V64" t="str">
        <f t="shared" si="3"/>
        <v>Nganzai_H</v>
      </c>
      <c r="W64" s="2" t="s">
        <v>53</v>
      </c>
      <c r="X64" s="2" t="str">
        <f t="shared" si="4"/>
        <v>reached</v>
      </c>
      <c r="Y64" t="str">
        <f>iferror(iferror(if(VLOOKUP(E64,'Copy of Mobile_ODK'!N:X,1,false)=E64,"mobile",),if(VLOOKUP(E64,'Copy of Fixed_ODK'!N:Y,1,false)=E64,"fixed",)),)</f>
        <v>fixed</v>
      </c>
      <c r="Z64">
        <f>iferror(iferror(if(VLOOKUP(E64,'Copy of Mobile_ODK'!N:X,1,false)=E64,VLOOKUP(E64,'Copy of Mobile_ODK'!N:X,10,false),),if(VLOOKUP(E64,'Copy of Fixed_ODK'!N:Y,1,false)=E64,VLOOKUP(E64,'Copy of Fixed_ODK'!N:Y,11,false),)),)</f>
        <v>12.367205</v>
      </c>
      <c r="AA64">
        <f>iferror(iferror(if(VLOOKUP(E64,'Copy of Mobile_ODK'!N:X,1,false)=E64,VLOOKUP(E64,'Copy of Mobile_ODK'!N:X,11,false),),if(VLOOKUP(E64,'Copy of Fixed_ODK'!N:Y,1,false)=E64,VLOOKUP(E64,'Copy of Fixed_ODK'!N:Y,12,false),)),)</f>
        <v>12.87946167</v>
      </c>
      <c r="AB64">
        <f t="shared" si="5"/>
        <v>0.003054202953</v>
      </c>
      <c r="AC64" t="str">
        <f t="shared" si="6"/>
        <v>valid</v>
      </c>
      <c r="AD64" t="str">
        <f>CONCATENATE(Q64,"_primary")</f>
        <v>Nganzai_H_primary</v>
      </c>
      <c r="AE64" s="2" t="str">
        <f t="shared" si="7"/>
        <v>session ok</v>
      </c>
      <c r="AF64" t="str">
        <f t="shared" si="8"/>
        <v/>
      </c>
    </row>
    <row r="65">
      <c r="A65" s="2">
        <v>447.0</v>
      </c>
      <c r="B65" s="2" t="s">
        <v>34</v>
      </c>
      <c r="C65" s="2" t="s">
        <v>220</v>
      </c>
      <c r="D65" s="2" t="s">
        <v>249</v>
      </c>
      <c r="E65" s="2" t="str">
        <f t="shared" si="1"/>
        <v>NganzaiGadaiMallam Saleri</v>
      </c>
      <c r="F65" s="2">
        <f t="shared" si="2"/>
        <v>1</v>
      </c>
      <c r="G65" s="2" t="s">
        <v>250</v>
      </c>
      <c r="H65" s="2">
        <v>12.32984</v>
      </c>
      <c r="I65" s="2">
        <v>12.91816</v>
      </c>
      <c r="J65" s="2" t="s">
        <v>38</v>
      </c>
      <c r="K65" s="2" t="s">
        <v>251</v>
      </c>
      <c r="L65" s="2">
        <v>13.0</v>
      </c>
      <c r="M65" s="2">
        <v>9.0</v>
      </c>
      <c r="N65" s="2">
        <v>5.0</v>
      </c>
      <c r="O65" s="2" t="s">
        <v>40</v>
      </c>
      <c r="P65" s="2" t="s">
        <v>50</v>
      </c>
      <c r="Q65" s="2" t="s">
        <v>230</v>
      </c>
      <c r="R65" s="2" t="s">
        <v>231</v>
      </c>
      <c r="T65" s="2" t="s">
        <v>53</v>
      </c>
      <c r="U65" s="2" t="s">
        <v>43</v>
      </c>
      <c r="V65" t="str">
        <f t="shared" si="3"/>
        <v/>
      </c>
      <c r="X65" s="2" t="str">
        <f t="shared" si="4"/>
        <v>reached</v>
      </c>
      <c r="Y65" t="str">
        <f>iferror(iferror(if(VLOOKUP(E65,'Copy of Mobile_ODK'!N:X,1,false)=E65,"mobile",),if(VLOOKUP(E65,'Copy of Fixed_ODK'!N:Y,1,false)=E65,"fixed",)),)</f>
        <v/>
      </c>
      <c r="Z65" t="str">
        <f>iferror(iferror(if(VLOOKUP(E65,'Copy of Mobile_ODK'!N:X,1,false)=E65,VLOOKUP(E65,'Copy of Mobile_ODK'!N:X,10,false),),if(VLOOKUP(E65,'Copy of Fixed_ODK'!N:Y,1,false)=E65,VLOOKUP(E65,'Copy of Fixed_ODK'!N:Y,11,false),)),)</f>
        <v/>
      </c>
      <c r="AA65" t="str">
        <f>iferror(iferror(if(VLOOKUP(E65,'Copy of Mobile_ODK'!N:X,1,false)=E65,VLOOKUP(E65,'Copy of Mobile_ODK'!N:X,11,false),),if(VLOOKUP(E65,'Copy of Fixed_ODK'!N:Y,1,false)=E65,VLOOKUP(E65,'Copy of Fixed_ODK'!N:Y,12,false),)),)</f>
        <v/>
      </c>
      <c r="AB65" t="str">
        <f t="shared" si="5"/>
        <v/>
      </c>
      <c r="AC65" t="str">
        <f t="shared" si="6"/>
        <v>invalid</v>
      </c>
      <c r="AE65" s="2" t="str">
        <f t="shared" si="7"/>
        <v>no odk</v>
      </c>
      <c r="AF65" t="str">
        <f t="shared" si="8"/>
        <v/>
      </c>
    </row>
    <row r="66">
      <c r="A66" s="2">
        <v>448.0</v>
      </c>
      <c r="B66" s="2" t="s">
        <v>34</v>
      </c>
      <c r="C66" s="2" t="s">
        <v>220</v>
      </c>
      <c r="D66" s="2" t="s">
        <v>252</v>
      </c>
      <c r="E66" s="2" t="str">
        <f t="shared" si="1"/>
        <v>NganzaiGadaiNgubdori</v>
      </c>
      <c r="F66" s="2">
        <f t="shared" si="2"/>
        <v>1</v>
      </c>
      <c r="G66" s="2" t="s">
        <v>253</v>
      </c>
      <c r="H66" s="2">
        <v>12.39036</v>
      </c>
      <c r="I66" s="2">
        <v>12.90784</v>
      </c>
      <c r="J66" s="2" t="s">
        <v>38</v>
      </c>
      <c r="K66" s="2" t="s">
        <v>254</v>
      </c>
      <c r="L66" s="2">
        <v>10.0</v>
      </c>
      <c r="M66" s="2">
        <v>7.0</v>
      </c>
      <c r="N66" s="2">
        <v>5.0</v>
      </c>
      <c r="O66" s="2" t="s">
        <v>40</v>
      </c>
      <c r="P66" s="2" t="s">
        <v>50</v>
      </c>
      <c r="Q66" s="2" t="s">
        <v>230</v>
      </c>
      <c r="R66" s="2" t="s">
        <v>231</v>
      </c>
      <c r="T66" s="2" t="s">
        <v>53</v>
      </c>
      <c r="U66" s="2" t="s">
        <v>43</v>
      </c>
      <c r="V66" t="str">
        <f t="shared" si="3"/>
        <v/>
      </c>
      <c r="X66" s="2" t="str">
        <f t="shared" si="4"/>
        <v>reached</v>
      </c>
      <c r="Y66" t="str">
        <f>iferror(iferror(if(VLOOKUP(E66,'Copy of Mobile_ODK'!N:X,1,false)=E66,"mobile",),if(VLOOKUP(E66,'Copy of Fixed_ODK'!N:Y,1,false)=E66,"fixed",)),)</f>
        <v/>
      </c>
      <c r="Z66" t="str">
        <f>iferror(iferror(if(VLOOKUP(E66,'Copy of Mobile_ODK'!N:X,1,false)=E66,VLOOKUP(E66,'Copy of Mobile_ODK'!N:X,10,false),),if(VLOOKUP(E66,'Copy of Fixed_ODK'!N:Y,1,false)=E66,VLOOKUP(E66,'Copy of Fixed_ODK'!N:Y,11,false),)),)</f>
        <v/>
      </c>
      <c r="AA66" t="str">
        <f>iferror(iferror(if(VLOOKUP(E66,'Copy of Mobile_ODK'!N:X,1,false)=E66,VLOOKUP(E66,'Copy of Mobile_ODK'!N:X,11,false),),if(VLOOKUP(E66,'Copy of Fixed_ODK'!N:Y,1,false)=E66,VLOOKUP(E66,'Copy of Fixed_ODK'!N:Y,12,false),)),)</f>
        <v/>
      </c>
      <c r="AB66" t="str">
        <f t="shared" si="5"/>
        <v/>
      </c>
      <c r="AC66" t="str">
        <f t="shared" si="6"/>
        <v>invalid</v>
      </c>
      <c r="AE66" s="2" t="str">
        <f t="shared" si="7"/>
        <v>no odk</v>
      </c>
      <c r="AF66" t="str">
        <f t="shared" si="8"/>
        <v/>
      </c>
    </row>
    <row r="67">
      <c r="A67" s="2">
        <v>449.0</v>
      </c>
      <c r="B67" s="2" t="s">
        <v>34</v>
      </c>
      <c r="C67" s="2" t="s">
        <v>220</v>
      </c>
      <c r="D67" s="2" t="s">
        <v>139</v>
      </c>
      <c r="E67" s="2" t="str">
        <f t="shared" si="1"/>
        <v>NganzaiGadaiNgumari</v>
      </c>
      <c r="F67" s="2">
        <f t="shared" si="2"/>
        <v>1</v>
      </c>
      <c r="G67" s="2" t="s">
        <v>255</v>
      </c>
      <c r="H67" s="2">
        <v>12.3817</v>
      </c>
      <c r="I67" s="2">
        <v>12.88891</v>
      </c>
      <c r="J67" s="2" t="s">
        <v>38</v>
      </c>
      <c r="K67" s="2" t="s">
        <v>256</v>
      </c>
      <c r="L67" s="2">
        <v>12.0</v>
      </c>
      <c r="M67" s="2">
        <v>8.0</v>
      </c>
      <c r="N67" s="2">
        <v>5.0</v>
      </c>
      <c r="O67" s="2" t="s">
        <v>40</v>
      </c>
      <c r="P67" s="2" t="s">
        <v>41</v>
      </c>
      <c r="T67" s="2" t="s">
        <v>42</v>
      </c>
      <c r="U67" s="3" t="s">
        <v>60</v>
      </c>
      <c r="V67" t="str">
        <f t="shared" si="3"/>
        <v/>
      </c>
      <c r="W67" s="2" t="s">
        <v>42</v>
      </c>
      <c r="X67" s="2" t="str">
        <f t="shared" si="4"/>
        <v>not reached</v>
      </c>
      <c r="Y67" t="str">
        <f>iferror(iferror(if(VLOOKUP(E67,'Copy of Mobile_ODK'!N:X,1,false)=E67,"mobile",),if(VLOOKUP(E67,'Copy of Fixed_ODK'!N:Y,1,false)=E67,"fixed",)),)</f>
        <v>mobile</v>
      </c>
      <c r="Z67">
        <f>iferror(iferror(if(VLOOKUP(E67,'Copy of Mobile_ODK'!N:X,1,false)=E67,VLOOKUP(E67,'Copy of Mobile_ODK'!N:X,10,false),),if(VLOOKUP(E67,'Copy of Fixed_ODK'!N:Y,1,false)=E67,VLOOKUP(E67,'Copy of Fixed_ODK'!N:Y,11,false),)),)</f>
        <v>12.38175167</v>
      </c>
      <c r="AA67">
        <f>iferror(iferror(if(VLOOKUP(E67,'Copy of Mobile_ODK'!N:X,1,false)=E67,VLOOKUP(E67,'Copy of Mobile_ODK'!N:X,11,false),),if(VLOOKUP(E67,'Copy of Fixed_ODK'!N:Y,1,false)=E67,VLOOKUP(E67,'Copy of Fixed_ODK'!N:Y,12,false),)),)</f>
        <v>12.88888833</v>
      </c>
      <c r="AB67">
        <f t="shared" si="5"/>
        <v>0.006208652357</v>
      </c>
      <c r="AC67" t="str">
        <f t="shared" si="6"/>
        <v>valid</v>
      </c>
      <c r="AE67" s="2" t="str">
        <f t="shared" si="7"/>
        <v>session ok</v>
      </c>
      <c r="AF67" t="str">
        <f t="shared" si="8"/>
        <v/>
      </c>
    </row>
    <row r="68">
      <c r="A68" s="2">
        <v>450.0</v>
      </c>
      <c r="B68" s="2" t="s">
        <v>34</v>
      </c>
      <c r="C68" s="2" t="s">
        <v>220</v>
      </c>
      <c r="D68" s="2" t="s">
        <v>257</v>
      </c>
      <c r="E68" s="2" t="str">
        <f t="shared" si="1"/>
        <v>NganzaiGadaiNguzo Abatcha Kullumiri</v>
      </c>
      <c r="F68" s="2">
        <f t="shared" si="2"/>
        <v>1</v>
      </c>
      <c r="G68" s="2" t="s">
        <v>258</v>
      </c>
      <c r="H68" s="2">
        <v>12.50691</v>
      </c>
      <c r="I68" s="2">
        <v>12.97781</v>
      </c>
      <c r="J68" s="2" t="s">
        <v>38</v>
      </c>
      <c r="K68" s="2" t="s">
        <v>259</v>
      </c>
      <c r="L68" s="2">
        <v>4.0</v>
      </c>
      <c r="M68" s="2">
        <v>3.0</v>
      </c>
      <c r="N68" s="2">
        <v>5.0</v>
      </c>
      <c r="O68" s="2" t="s">
        <v>40</v>
      </c>
      <c r="P68" s="2" t="s">
        <v>41</v>
      </c>
      <c r="T68" s="2" t="s">
        <v>42</v>
      </c>
      <c r="U68" s="3" t="s">
        <v>60</v>
      </c>
      <c r="V68" t="str">
        <f t="shared" si="3"/>
        <v/>
      </c>
      <c r="W68" s="2" t="s">
        <v>42</v>
      </c>
      <c r="X68" s="2" t="str">
        <f t="shared" si="4"/>
        <v>not reached</v>
      </c>
      <c r="Y68" t="str">
        <f>iferror(iferror(if(VLOOKUP(E68,'Copy of Mobile_ODK'!N:X,1,false)=E68,"mobile",),if(VLOOKUP(E68,'Copy of Fixed_ODK'!N:Y,1,false)=E68,"fixed",)),)</f>
        <v>mobile</v>
      </c>
      <c r="Z68">
        <f>iferror(iferror(if(VLOOKUP(E68,'Copy of Mobile_ODK'!N:X,1,false)=E68,VLOOKUP(E68,'Copy of Mobile_ODK'!N:X,10,false),),if(VLOOKUP(E68,'Copy of Fixed_ODK'!N:Y,1,false)=E68,VLOOKUP(E68,'Copy of Fixed_ODK'!N:Y,11,false),)),)</f>
        <v>12.506755</v>
      </c>
      <c r="AA68">
        <f>iferror(iferror(if(VLOOKUP(E68,'Copy of Mobile_ODK'!N:X,1,false)=E68,VLOOKUP(E68,'Copy of Mobile_ODK'!N:X,11,false),),if(VLOOKUP(E68,'Copy of Fixed_ODK'!N:Y,1,false)=E68,VLOOKUP(E68,'Copy of Fixed_ODK'!N:Y,12,false),)),)</f>
        <v>12.9777</v>
      </c>
      <c r="AB68">
        <f t="shared" si="5"/>
        <v>0.02096780975</v>
      </c>
      <c r="AC68" t="str">
        <f t="shared" si="6"/>
        <v>valid</v>
      </c>
      <c r="AE68" s="2" t="str">
        <f t="shared" si="7"/>
        <v>session ok</v>
      </c>
      <c r="AF68" t="str">
        <f t="shared" si="8"/>
        <v/>
      </c>
    </row>
    <row r="69">
      <c r="A69" s="2">
        <v>451.0</v>
      </c>
      <c r="B69" s="2" t="s">
        <v>34</v>
      </c>
      <c r="C69" s="2" t="s">
        <v>220</v>
      </c>
      <c r="D69" s="2" t="s">
        <v>260</v>
      </c>
      <c r="E69" s="2" t="str">
        <f t="shared" si="1"/>
        <v>NganzaiGadaiNguzo Goniri</v>
      </c>
      <c r="F69" s="2">
        <f t="shared" si="2"/>
        <v>1</v>
      </c>
      <c r="G69" s="2" t="s">
        <v>261</v>
      </c>
      <c r="H69" s="2">
        <v>12.49994</v>
      </c>
      <c r="I69" s="2">
        <v>12.95647</v>
      </c>
      <c r="J69" s="2" t="s">
        <v>38</v>
      </c>
      <c r="K69" s="2" t="s">
        <v>262</v>
      </c>
      <c r="L69" s="2">
        <v>7.0</v>
      </c>
      <c r="M69" s="2">
        <v>5.0</v>
      </c>
      <c r="N69" s="2">
        <v>3.0</v>
      </c>
      <c r="O69" s="2" t="s">
        <v>40</v>
      </c>
      <c r="P69" s="2" t="s">
        <v>41</v>
      </c>
      <c r="T69" s="2" t="s">
        <v>42</v>
      </c>
      <c r="U69" s="3" t="s">
        <v>60</v>
      </c>
      <c r="V69" t="str">
        <f t="shared" si="3"/>
        <v/>
      </c>
      <c r="W69" s="2" t="s">
        <v>42</v>
      </c>
      <c r="X69" s="2" t="str">
        <f t="shared" si="4"/>
        <v>not reached</v>
      </c>
      <c r="Y69" t="str">
        <f>iferror(iferror(if(VLOOKUP(E69,'Copy of Mobile_ODK'!N:X,1,false)=E69,"mobile",),if(VLOOKUP(E69,'Copy of Fixed_ODK'!N:Y,1,false)=E69,"fixed",)),)</f>
        <v>mobile</v>
      </c>
      <c r="Z69">
        <f>iferror(iferror(if(VLOOKUP(E69,'Copy of Mobile_ODK'!N:X,1,false)=E69,VLOOKUP(E69,'Copy of Mobile_ODK'!N:X,10,false),),if(VLOOKUP(E69,'Copy of Fixed_ODK'!N:Y,1,false)=E69,VLOOKUP(E69,'Copy of Fixed_ODK'!N:Y,11,false),)),)</f>
        <v>12.49912333</v>
      </c>
      <c r="AA69">
        <f>iferror(iferror(if(VLOOKUP(E69,'Copy of Mobile_ODK'!N:X,1,false)=E69,VLOOKUP(E69,'Copy of Mobile_ODK'!N:X,11,false),),if(VLOOKUP(E69,'Copy of Fixed_ODK'!N:Y,1,false)=E69,VLOOKUP(E69,'Copy of Fixed_ODK'!N:Y,12,false),)),)</f>
        <v>12.95637833</v>
      </c>
      <c r="AB69">
        <f t="shared" si="5"/>
        <v>0.09135321391</v>
      </c>
      <c r="AC69" t="str">
        <f t="shared" si="6"/>
        <v>valid</v>
      </c>
      <c r="AE69" s="2" t="str">
        <f t="shared" si="7"/>
        <v>session ok</v>
      </c>
      <c r="AF69" t="str">
        <f t="shared" si="8"/>
        <v/>
      </c>
    </row>
    <row r="70">
      <c r="A70" s="2">
        <v>452.0</v>
      </c>
      <c r="B70" s="2" t="s">
        <v>34</v>
      </c>
      <c r="C70" s="2" t="s">
        <v>220</v>
      </c>
      <c r="D70" s="2" t="s">
        <v>263</v>
      </c>
      <c r="E70" s="2" t="str">
        <f t="shared" si="1"/>
        <v>NganzaiGadaiNguzo Modu Ngubdori</v>
      </c>
      <c r="F70" s="2">
        <f t="shared" si="2"/>
        <v>1</v>
      </c>
      <c r="G70" s="2" t="s">
        <v>264</v>
      </c>
      <c r="H70" s="2">
        <v>12.50569</v>
      </c>
      <c r="I70" s="2">
        <v>12.96961</v>
      </c>
      <c r="J70" s="2" t="s">
        <v>38</v>
      </c>
      <c r="K70" s="2" t="s">
        <v>265</v>
      </c>
      <c r="L70" s="2">
        <v>2.0</v>
      </c>
      <c r="M70" s="2">
        <v>2.0</v>
      </c>
      <c r="N70" s="2">
        <v>3.0</v>
      </c>
      <c r="O70" s="2" t="s">
        <v>40</v>
      </c>
      <c r="P70" s="2" t="s">
        <v>50</v>
      </c>
      <c r="Q70" s="2" t="s">
        <v>266</v>
      </c>
      <c r="R70" s="2" t="s">
        <v>267</v>
      </c>
      <c r="T70" s="2" t="s">
        <v>53</v>
      </c>
      <c r="U70" s="3" t="s">
        <v>60</v>
      </c>
      <c r="V70" t="str">
        <f t="shared" si="3"/>
        <v>Nganzai_I</v>
      </c>
      <c r="W70" s="2" t="s">
        <v>53</v>
      </c>
      <c r="X70" s="2" t="str">
        <f t="shared" si="4"/>
        <v>reached</v>
      </c>
      <c r="Y70" t="str">
        <f>iferror(iferror(if(VLOOKUP(E70,'Copy of Mobile_ODK'!N:X,1,false)=E70,"mobile",),if(VLOOKUP(E70,'Copy of Fixed_ODK'!N:Y,1,false)=E70,"fixed",)),)</f>
        <v>fixed</v>
      </c>
      <c r="Z70">
        <f>iferror(iferror(if(VLOOKUP(E70,'Copy of Mobile_ODK'!N:X,1,false)=E70,VLOOKUP(E70,'Copy of Mobile_ODK'!N:X,10,false),),if(VLOOKUP(E70,'Copy of Fixed_ODK'!N:Y,1,false)=E70,VLOOKUP(E70,'Copy of Fixed_ODK'!N:Y,11,false),)),)</f>
        <v>12.50545667</v>
      </c>
      <c r="AA70">
        <f>iferror(iferror(if(VLOOKUP(E70,'Copy of Mobile_ODK'!N:X,1,false)=E70,VLOOKUP(E70,'Copy of Mobile_ODK'!N:X,11,false),),if(VLOOKUP(E70,'Copy of Fixed_ODK'!N:Y,1,false)=E70,VLOOKUP(E70,'Copy of Fixed_ODK'!N:Y,12,false),)),)</f>
        <v>12.96962667</v>
      </c>
      <c r="AB70">
        <f t="shared" si="5"/>
        <v>0.02600811356</v>
      </c>
      <c r="AC70" t="str">
        <f t="shared" si="6"/>
        <v>valid</v>
      </c>
      <c r="AD70" t="str">
        <f>CONCATENATE(Q70,"_primary")</f>
        <v>Nganzai_I_primary</v>
      </c>
      <c r="AE70" s="2" t="str">
        <f t="shared" si="7"/>
        <v>session ok</v>
      </c>
      <c r="AF70" t="str">
        <f t="shared" si="8"/>
        <v/>
      </c>
    </row>
    <row r="71">
      <c r="A71" s="2">
        <v>453.0</v>
      </c>
      <c r="B71" s="2" t="s">
        <v>34</v>
      </c>
      <c r="C71" s="2" t="s">
        <v>220</v>
      </c>
      <c r="D71" s="2" t="s">
        <v>268</v>
      </c>
      <c r="E71" s="2" t="str">
        <f t="shared" si="1"/>
        <v>NganzaiGadaiRawana</v>
      </c>
      <c r="F71" s="2">
        <f t="shared" si="2"/>
        <v>1</v>
      </c>
      <c r="G71" s="2" t="s">
        <v>269</v>
      </c>
      <c r="H71" s="2">
        <v>12.35757</v>
      </c>
      <c r="I71" s="2">
        <v>12.99525</v>
      </c>
      <c r="J71" s="2" t="s">
        <v>38</v>
      </c>
      <c r="K71" s="2" t="s">
        <v>270</v>
      </c>
      <c r="L71" s="2">
        <v>6.0</v>
      </c>
      <c r="M71" s="2">
        <v>4.0</v>
      </c>
      <c r="N71" s="2">
        <v>3.0</v>
      </c>
      <c r="O71" s="2" t="s">
        <v>40</v>
      </c>
      <c r="P71" s="2" t="s">
        <v>50</v>
      </c>
      <c r="Q71" s="2" t="s">
        <v>266</v>
      </c>
      <c r="R71" s="2" t="s">
        <v>267</v>
      </c>
      <c r="T71" s="2" t="s">
        <v>53</v>
      </c>
      <c r="U71" s="2" t="s">
        <v>43</v>
      </c>
      <c r="V71" t="str">
        <f t="shared" si="3"/>
        <v/>
      </c>
      <c r="X71" s="2" t="str">
        <f t="shared" si="4"/>
        <v>reached</v>
      </c>
      <c r="Y71" t="str">
        <f>iferror(iferror(if(VLOOKUP(E71,'Copy of Mobile_ODK'!N:X,1,false)=E71,"mobile",),if(VLOOKUP(E71,'Copy of Fixed_ODK'!N:Y,1,false)=E71,"fixed",)),)</f>
        <v/>
      </c>
      <c r="Z71" t="str">
        <f>iferror(iferror(if(VLOOKUP(E71,'Copy of Mobile_ODK'!N:X,1,false)=E71,VLOOKUP(E71,'Copy of Mobile_ODK'!N:X,10,false),),if(VLOOKUP(E71,'Copy of Fixed_ODK'!N:Y,1,false)=E71,VLOOKUP(E71,'Copy of Fixed_ODK'!N:Y,11,false),)),)</f>
        <v/>
      </c>
      <c r="AA71" t="str">
        <f>iferror(iferror(if(VLOOKUP(E71,'Copy of Mobile_ODK'!N:X,1,false)=E71,VLOOKUP(E71,'Copy of Mobile_ODK'!N:X,11,false),),if(VLOOKUP(E71,'Copy of Fixed_ODK'!N:Y,1,false)=E71,VLOOKUP(E71,'Copy of Fixed_ODK'!N:Y,12,false),)),)</f>
        <v/>
      </c>
      <c r="AB71" t="str">
        <f t="shared" si="5"/>
        <v/>
      </c>
      <c r="AC71" t="str">
        <f t="shared" si="6"/>
        <v>invalid</v>
      </c>
      <c r="AE71" s="2" t="str">
        <f t="shared" si="7"/>
        <v>no odk</v>
      </c>
      <c r="AF71" t="str">
        <f t="shared" si="8"/>
        <v/>
      </c>
    </row>
    <row r="72">
      <c r="A72" s="2">
        <v>454.0</v>
      </c>
      <c r="B72" s="2" t="s">
        <v>34</v>
      </c>
      <c r="C72" s="2" t="s">
        <v>220</v>
      </c>
      <c r="D72" s="2" t="s">
        <v>271</v>
      </c>
      <c r="E72" s="2" t="str">
        <f t="shared" si="1"/>
        <v>NganzaiGadaiTujjameri</v>
      </c>
      <c r="F72" s="2">
        <f t="shared" si="2"/>
        <v>1</v>
      </c>
      <c r="G72" s="2" t="s">
        <v>272</v>
      </c>
      <c r="H72" s="2">
        <v>12.370058</v>
      </c>
      <c r="I72" s="2">
        <v>12.886165</v>
      </c>
      <c r="J72" s="2" t="s">
        <v>38</v>
      </c>
      <c r="K72" s="2" t="s">
        <v>273</v>
      </c>
      <c r="L72" s="2">
        <v>7.0</v>
      </c>
      <c r="M72" s="2">
        <v>5.0</v>
      </c>
      <c r="N72" s="2">
        <v>3.0</v>
      </c>
      <c r="O72" s="2" t="s">
        <v>40</v>
      </c>
      <c r="P72" s="2" t="s">
        <v>50</v>
      </c>
      <c r="Q72" s="2" t="s">
        <v>266</v>
      </c>
      <c r="R72" s="2" t="s">
        <v>267</v>
      </c>
      <c r="T72" s="2" t="s">
        <v>53</v>
      </c>
      <c r="U72" t="s">
        <v>60</v>
      </c>
      <c r="V72" t="str">
        <f t="shared" si="3"/>
        <v/>
      </c>
      <c r="X72" s="2" t="str">
        <f t="shared" si="4"/>
        <v>reached</v>
      </c>
      <c r="Y72" t="str">
        <f>iferror(iferror(if(VLOOKUP(E72,'Copy of Mobile_ODK'!N:X,1,false)=E72,"mobile",),if(VLOOKUP(E72,'Copy of Fixed_ODK'!N:Y,1,false)=E72,"fixed",)),)</f>
        <v/>
      </c>
      <c r="Z72" t="str">
        <f>iferror(iferror(if(VLOOKUP(E72,'Copy of Mobile_ODK'!N:X,1,false)=E72,VLOOKUP(E72,'Copy of Mobile_ODK'!N:X,10,false),),if(VLOOKUP(E72,'Copy of Fixed_ODK'!N:Y,1,false)=E72,VLOOKUP(E72,'Copy of Fixed_ODK'!N:Y,11,false),)),)</f>
        <v/>
      </c>
      <c r="AA72" t="str">
        <f>iferror(iferror(if(VLOOKUP(E72,'Copy of Mobile_ODK'!N:X,1,false)=E72,VLOOKUP(E72,'Copy of Mobile_ODK'!N:X,11,false),),if(VLOOKUP(E72,'Copy of Fixed_ODK'!N:Y,1,false)=E72,VLOOKUP(E72,'Copy of Fixed_ODK'!N:Y,12,false),)),)</f>
        <v/>
      </c>
      <c r="AB72" t="str">
        <f t="shared" si="5"/>
        <v/>
      </c>
      <c r="AC72" t="str">
        <f t="shared" si="6"/>
        <v>invalid</v>
      </c>
      <c r="AE72" s="2" t="str">
        <f t="shared" si="7"/>
        <v>no odk</v>
      </c>
      <c r="AF72" t="str">
        <f t="shared" si="8"/>
        <v/>
      </c>
    </row>
    <row r="73">
      <c r="A73" s="2">
        <v>455.0</v>
      </c>
      <c r="B73" s="2" t="s">
        <v>34</v>
      </c>
      <c r="C73" s="2" t="s">
        <v>220</v>
      </c>
      <c r="D73" s="2" t="s">
        <v>274</v>
      </c>
      <c r="E73" s="2" t="str">
        <f t="shared" si="1"/>
        <v>NganzaiGadaiTulur</v>
      </c>
      <c r="F73" s="2">
        <f t="shared" si="2"/>
        <v>1</v>
      </c>
      <c r="G73" s="2" t="s">
        <v>275</v>
      </c>
      <c r="H73" s="2">
        <v>12.46247</v>
      </c>
      <c r="I73" s="2">
        <v>13.04033</v>
      </c>
      <c r="J73" s="2" t="s">
        <v>38</v>
      </c>
      <c r="K73" s="2" t="s">
        <v>276</v>
      </c>
      <c r="L73" s="2">
        <v>20.0</v>
      </c>
      <c r="M73" s="2">
        <v>13.0</v>
      </c>
      <c r="N73" s="2">
        <v>3.0</v>
      </c>
      <c r="O73" s="2" t="s">
        <v>40</v>
      </c>
      <c r="P73" s="2" t="s">
        <v>50</v>
      </c>
      <c r="Q73" s="2" t="s">
        <v>266</v>
      </c>
      <c r="R73" s="2" t="s">
        <v>267</v>
      </c>
      <c r="T73" s="2" t="s">
        <v>53</v>
      </c>
      <c r="U73" t="s">
        <v>60</v>
      </c>
      <c r="V73" t="str">
        <f t="shared" si="3"/>
        <v/>
      </c>
      <c r="X73" s="2" t="str">
        <f t="shared" si="4"/>
        <v>reached</v>
      </c>
      <c r="Y73" t="str">
        <f>iferror(iferror(if(VLOOKUP(E73,'Copy of Mobile_ODK'!N:X,1,false)=E73,"mobile",),if(VLOOKUP(E73,'Copy of Fixed_ODK'!N:Y,1,false)=E73,"fixed",)),)</f>
        <v/>
      </c>
      <c r="Z73" t="str">
        <f>iferror(iferror(if(VLOOKUP(E73,'Copy of Mobile_ODK'!N:X,1,false)=E73,VLOOKUP(E73,'Copy of Mobile_ODK'!N:X,10,false),),if(VLOOKUP(E73,'Copy of Fixed_ODK'!N:Y,1,false)=E73,VLOOKUP(E73,'Copy of Fixed_ODK'!N:Y,11,false),)),)</f>
        <v/>
      </c>
      <c r="AA73" t="str">
        <f>iferror(iferror(if(VLOOKUP(E73,'Copy of Mobile_ODK'!N:X,1,false)=E73,VLOOKUP(E73,'Copy of Mobile_ODK'!N:X,11,false),),if(VLOOKUP(E73,'Copy of Fixed_ODK'!N:Y,1,false)=E73,VLOOKUP(E73,'Copy of Fixed_ODK'!N:Y,12,false),)),)</f>
        <v/>
      </c>
      <c r="AB73" t="str">
        <f t="shared" si="5"/>
        <v/>
      </c>
      <c r="AC73" t="str">
        <f t="shared" si="6"/>
        <v>invalid</v>
      </c>
      <c r="AE73" s="2" t="str">
        <f t="shared" si="7"/>
        <v>no odk</v>
      </c>
      <c r="AF73" t="str">
        <f t="shared" si="8"/>
        <v/>
      </c>
    </row>
    <row r="74">
      <c r="A74" s="2">
        <v>456.0</v>
      </c>
      <c r="B74" s="2" t="s">
        <v>34</v>
      </c>
      <c r="C74" s="2" t="s">
        <v>220</v>
      </c>
      <c r="D74" s="2" t="s">
        <v>277</v>
      </c>
      <c r="E74" s="2" t="str">
        <f t="shared" si="1"/>
        <v>NganzaiGadaiYauri</v>
      </c>
      <c r="F74" s="2">
        <f t="shared" si="2"/>
        <v>1</v>
      </c>
      <c r="G74" s="2" t="s">
        <v>278</v>
      </c>
      <c r="H74" s="2">
        <v>12.38388</v>
      </c>
      <c r="I74" s="2">
        <v>12.96028</v>
      </c>
      <c r="J74" s="2" t="s">
        <v>38</v>
      </c>
      <c r="K74" s="2" t="s">
        <v>279</v>
      </c>
      <c r="L74" s="2">
        <v>6.0</v>
      </c>
      <c r="M74" s="2">
        <v>4.0</v>
      </c>
      <c r="N74" s="2">
        <v>3.0</v>
      </c>
      <c r="O74" s="2" t="s">
        <v>40</v>
      </c>
      <c r="P74" s="2" t="s">
        <v>50</v>
      </c>
      <c r="Q74" s="2" t="s">
        <v>280</v>
      </c>
      <c r="R74" s="2" t="s">
        <v>281</v>
      </c>
      <c r="T74" s="2" t="s">
        <v>53</v>
      </c>
      <c r="U74" s="2" t="s">
        <v>43</v>
      </c>
      <c r="V74" t="str">
        <f t="shared" si="3"/>
        <v/>
      </c>
      <c r="X74" s="2" t="str">
        <f t="shared" si="4"/>
        <v>reached</v>
      </c>
      <c r="Y74" t="str">
        <f>iferror(iferror(if(VLOOKUP(E74,'Copy of Mobile_ODK'!N:X,1,false)=E74,"mobile",),if(VLOOKUP(E74,'Copy of Fixed_ODK'!N:Y,1,false)=E74,"fixed",)),)</f>
        <v>fixed</v>
      </c>
      <c r="Z74">
        <f>iferror(iferror(if(VLOOKUP(E74,'Copy of Mobile_ODK'!N:X,1,false)=E74,VLOOKUP(E74,'Copy of Mobile_ODK'!N:X,10,false),),if(VLOOKUP(E74,'Copy of Fixed_ODK'!N:Y,1,false)=E74,VLOOKUP(E74,'Copy of Fixed_ODK'!N:Y,11,false),)),)</f>
        <v>12.50466833</v>
      </c>
      <c r="AA74">
        <f>iferror(iferror(if(VLOOKUP(E74,'Copy of Mobile_ODK'!N:X,1,false)=E74,VLOOKUP(E74,'Copy of Mobile_ODK'!N:X,11,false),),if(VLOOKUP(E74,'Copy of Fixed_ODK'!N:Y,1,false)=E74,VLOOKUP(E74,'Copy of Fixed_ODK'!N:Y,12,false),)),)</f>
        <v>12.99743667</v>
      </c>
      <c r="AB74">
        <f t="shared" si="5"/>
        <v>14.02393657</v>
      </c>
      <c r="AC74" t="str">
        <f t="shared" si="6"/>
        <v>invalid</v>
      </c>
      <c r="AE74" s="2" t="str">
        <f t="shared" si="7"/>
        <v>session ok</v>
      </c>
      <c r="AF74" t="str">
        <f t="shared" si="8"/>
        <v>investigate</v>
      </c>
    </row>
    <row r="75">
      <c r="A75" s="2">
        <v>457.0</v>
      </c>
      <c r="B75" s="2" t="s">
        <v>34</v>
      </c>
      <c r="C75" s="2" t="s">
        <v>282</v>
      </c>
      <c r="D75" s="2" t="s">
        <v>283</v>
      </c>
      <c r="E75" s="2" t="str">
        <f t="shared" si="1"/>
        <v>NganzaiGajiramAramti</v>
      </c>
      <c r="F75" s="2">
        <f t="shared" si="2"/>
        <v>1</v>
      </c>
      <c r="G75" s="2" t="s">
        <v>284</v>
      </c>
      <c r="H75" s="2">
        <v>12.40637</v>
      </c>
      <c r="I75" s="2">
        <v>13.14289</v>
      </c>
      <c r="J75" s="2" t="s">
        <v>38</v>
      </c>
      <c r="K75" s="5" t="s">
        <v>285</v>
      </c>
      <c r="L75" s="2">
        <v>26.0</v>
      </c>
      <c r="M75" s="2">
        <v>17.0</v>
      </c>
      <c r="N75" s="2">
        <v>3.0</v>
      </c>
      <c r="O75" s="2" t="s">
        <v>40</v>
      </c>
      <c r="P75" s="2" t="s">
        <v>50</v>
      </c>
      <c r="Q75" s="2" t="s">
        <v>280</v>
      </c>
      <c r="R75" s="2" t="s">
        <v>281</v>
      </c>
      <c r="T75" s="2" t="s">
        <v>53</v>
      </c>
      <c r="U75" s="2" t="s">
        <v>43</v>
      </c>
      <c r="V75" t="str">
        <f t="shared" si="3"/>
        <v/>
      </c>
      <c r="X75" s="2" t="str">
        <f t="shared" si="4"/>
        <v>reached</v>
      </c>
      <c r="Y75" t="str">
        <f>iferror(iferror(if(VLOOKUP(E75,'Copy of Mobile_ODK'!N:X,1,false)=E75,"mobile",),if(VLOOKUP(E75,'Copy of Fixed_ODK'!N:Y,1,false)=E75,"fixed",)),)</f>
        <v>fixed</v>
      </c>
      <c r="Z75">
        <f>iferror(iferror(if(VLOOKUP(E75,'Copy of Mobile_ODK'!N:X,1,false)=E75,VLOOKUP(E75,'Copy of Mobile_ODK'!N:X,10,false),),if(VLOOKUP(E75,'Copy of Fixed_ODK'!N:Y,1,false)=E75,VLOOKUP(E75,'Copy of Fixed_ODK'!N:Y,11,false),)),)</f>
        <v>12.42928167</v>
      </c>
      <c r="AA75">
        <f>iferror(iferror(if(VLOOKUP(E75,'Copy of Mobile_ODK'!N:X,1,false)=E75,VLOOKUP(E75,'Copy of Mobile_ODK'!N:X,11,false),),if(VLOOKUP(E75,'Copy of Fixed_ODK'!N:Y,1,false)=E75,VLOOKUP(E75,'Copy of Fixed_ODK'!N:Y,12,false),)),)</f>
        <v>13.13475167</v>
      </c>
      <c r="AB75">
        <f t="shared" si="5"/>
        <v>2.696595792</v>
      </c>
      <c r="AC75" t="str">
        <f t="shared" si="6"/>
        <v>invalid</v>
      </c>
      <c r="AE75" s="2" t="str">
        <f t="shared" si="7"/>
        <v>session ok</v>
      </c>
      <c r="AF75" t="str">
        <f t="shared" si="8"/>
        <v>investigate</v>
      </c>
    </row>
    <row r="76">
      <c r="A76" s="2">
        <v>458.0</v>
      </c>
      <c r="B76" s="2" t="s">
        <v>34</v>
      </c>
      <c r="C76" s="2" t="s">
        <v>282</v>
      </c>
      <c r="D76" s="2" t="s">
        <v>286</v>
      </c>
      <c r="E76" s="2" t="str">
        <f t="shared" si="1"/>
        <v>NganzaiGajiramBulturam</v>
      </c>
      <c r="F76" s="2">
        <f t="shared" si="2"/>
        <v>1</v>
      </c>
      <c r="G76" s="2" t="s">
        <v>287</v>
      </c>
      <c r="H76" s="2">
        <v>12.39012</v>
      </c>
      <c r="I76" s="2">
        <v>13.14233</v>
      </c>
      <c r="J76" s="2" t="s">
        <v>38</v>
      </c>
      <c r="K76" s="5" t="s">
        <v>288</v>
      </c>
      <c r="L76" s="2">
        <v>7.0</v>
      </c>
      <c r="M76" s="2">
        <v>5.0</v>
      </c>
      <c r="N76" s="2">
        <v>3.0</v>
      </c>
      <c r="O76" s="2" t="s">
        <v>40</v>
      </c>
      <c r="P76" s="2" t="s">
        <v>50</v>
      </c>
      <c r="Q76" s="2" t="s">
        <v>280</v>
      </c>
      <c r="R76" s="2" t="s">
        <v>281</v>
      </c>
      <c r="T76" s="2" t="s">
        <v>53</v>
      </c>
      <c r="U76" s="2" t="s">
        <v>43</v>
      </c>
      <c r="V76" t="str">
        <f t="shared" si="3"/>
        <v/>
      </c>
      <c r="X76" s="2" t="str">
        <f t="shared" si="4"/>
        <v>reached</v>
      </c>
      <c r="Y76" t="str">
        <f>iferror(iferror(if(VLOOKUP(E76,'Copy of Mobile_ODK'!N:X,1,false)=E76,"mobile",),if(VLOOKUP(E76,'Copy of Fixed_ODK'!N:Y,1,false)=E76,"fixed",)),)</f>
        <v>fixed</v>
      </c>
      <c r="Z76">
        <f>iferror(iferror(if(VLOOKUP(E76,'Copy of Mobile_ODK'!N:X,1,false)=E76,VLOOKUP(E76,'Copy of Mobile_ODK'!N:X,10,false),),if(VLOOKUP(E76,'Copy of Fixed_ODK'!N:Y,1,false)=E76,VLOOKUP(E76,'Copy of Fixed_ODK'!N:Y,11,false),)),)</f>
        <v>12.42859</v>
      </c>
      <c r="AA76">
        <f>iferror(iferror(if(VLOOKUP(E76,'Copy of Mobile_ODK'!N:X,1,false)=E76,VLOOKUP(E76,'Copy of Mobile_ODK'!N:X,11,false),),if(VLOOKUP(E76,'Copy of Fixed_ODK'!N:Y,1,false)=E76,VLOOKUP(E76,'Copy of Fixed_ODK'!N:Y,12,false),)),)</f>
        <v>13.13444833</v>
      </c>
      <c r="AB76">
        <f t="shared" si="5"/>
        <v>4.362460405</v>
      </c>
      <c r="AC76" t="str">
        <f t="shared" si="6"/>
        <v>invalid</v>
      </c>
      <c r="AE76" s="2" t="str">
        <f t="shared" si="7"/>
        <v>session ok</v>
      </c>
      <c r="AF76" t="str">
        <f t="shared" si="8"/>
        <v>investigate</v>
      </c>
    </row>
    <row r="77">
      <c r="A77" s="2">
        <v>459.0</v>
      </c>
      <c r="B77" s="2" t="s">
        <v>34</v>
      </c>
      <c r="C77" s="2" t="s">
        <v>282</v>
      </c>
      <c r="D77" s="2" t="s">
        <v>289</v>
      </c>
      <c r="E77" s="2" t="str">
        <f t="shared" si="1"/>
        <v>NganzaiGajiramLauwa</v>
      </c>
      <c r="F77" s="2">
        <f t="shared" si="2"/>
        <v>1</v>
      </c>
      <c r="G77" s="2" t="s">
        <v>290</v>
      </c>
      <c r="H77" s="2">
        <v>12.43872</v>
      </c>
      <c r="I77" s="2">
        <v>13.13296</v>
      </c>
      <c r="J77" s="2" t="s">
        <v>38</v>
      </c>
      <c r="K77" s="5" t="s">
        <v>291</v>
      </c>
      <c r="L77" s="2">
        <v>31.0</v>
      </c>
      <c r="M77" s="2">
        <v>20.0</v>
      </c>
      <c r="N77" s="2">
        <v>3.0</v>
      </c>
      <c r="O77" s="2" t="s">
        <v>40</v>
      </c>
      <c r="P77" s="2" t="s">
        <v>50</v>
      </c>
      <c r="Q77" s="2" t="s">
        <v>280</v>
      </c>
      <c r="R77" s="2" t="s">
        <v>281</v>
      </c>
      <c r="T77" s="2" t="s">
        <v>53</v>
      </c>
      <c r="U77" s="2" t="s">
        <v>43</v>
      </c>
      <c r="V77" t="str">
        <f t="shared" si="3"/>
        <v/>
      </c>
      <c r="X77" s="2" t="str">
        <f t="shared" si="4"/>
        <v>reached</v>
      </c>
      <c r="Y77" t="str">
        <f>iferror(iferror(if(VLOOKUP(E77,'Copy of Mobile_ODK'!N:X,1,false)=E77,"mobile",),if(VLOOKUP(E77,'Copy of Fixed_ODK'!N:Y,1,false)=E77,"fixed",)),)</f>
        <v>fixed</v>
      </c>
      <c r="Z77">
        <f>iferror(iferror(if(VLOOKUP(E77,'Copy of Mobile_ODK'!N:X,1,false)=E77,VLOOKUP(E77,'Copy of Mobile_ODK'!N:X,10,false),),if(VLOOKUP(E77,'Copy of Fixed_ODK'!N:Y,1,false)=E77,VLOOKUP(E77,'Copy of Fixed_ODK'!N:Y,11,false),)),)</f>
        <v>12.42327333</v>
      </c>
      <c r="AA77">
        <f>iferror(iferror(if(VLOOKUP(E77,'Copy of Mobile_ODK'!N:X,1,false)=E77,VLOOKUP(E77,'Copy of Mobile_ODK'!N:X,11,false),),if(VLOOKUP(E77,'Copy of Fixed_ODK'!N:Y,1,false)=E77,VLOOKUP(E77,'Copy of Fixed_ODK'!N:Y,12,false),)),)</f>
        <v>13.13446667</v>
      </c>
      <c r="AB77">
        <f t="shared" si="5"/>
        <v>1.725365775</v>
      </c>
      <c r="AC77" t="str">
        <f t="shared" si="6"/>
        <v>invalid</v>
      </c>
      <c r="AE77" s="2" t="str">
        <f t="shared" si="7"/>
        <v>session ok</v>
      </c>
      <c r="AF77" t="str">
        <f t="shared" si="8"/>
        <v>investigate</v>
      </c>
    </row>
    <row r="78">
      <c r="A78" s="2">
        <v>460.0</v>
      </c>
      <c r="B78" s="2" t="s">
        <v>34</v>
      </c>
      <c r="C78" s="2" t="s">
        <v>282</v>
      </c>
      <c r="D78" s="2" t="s">
        <v>292</v>
      </c>
      <c r="E78" s="2" t="str">
        <f t="shared" si="1"/>
        <v>NganzaiGajiramLauwa Bulama Masawa</v>
      </c>
      <c r="F78" s="2">
        <f t="shared" si="2"/>
        <v>1</v>
      </c>
      <c r="G78" s="2" t="s">
        <v>293</v>
      </c>
      <c r="H78" s="2">
        <v>12.4219</v>
      </c>
      <c r="I78" s="2">
        <v>13.1347</v>
      </c>
      <c r="J78" s="2" t="s">
        <v>38</v>
      </c>
      <c r="K78" s="5" t="s">
        <v>294</v>
      </c>
      <c r="L78" s="2">
        <v>21.0</v>
      </c>
      <c r="M78" s="2">
        <v>14.0</v>
      </c>
      <c r="N78" s="2">
        <v>3.0</v>
      </c>
      <c r="O78" s="2" t="s">
        <v>40</v>
      </c>
      <c r="P78" s="2" t="s">
        <v>50</v>
      </c>
      <c r="Q78" s="2" t="s">
        <v>280</v>
      </c>
      <c r="R78" s="6" t="s">
        <v>281</v>
      </c>
      <c r="T78" s="2" t="s">
        <v>53</v>
      </c>
      <c r="U78" s="3" t="s">
        <v>60</v>
      </c>
      <c r="V78" t="str">
        <f t="shared" si="3"/>
        <v>Nganzai_J</v>
      </c>
      <c r="W78" s="2" t="s">
        <v>53</v>
      </c>
      <c r="X78" s="2" t="str">
        <f t="shared" si="4"/>
        <v>reached</v>
      </c>
      <c r="Y78" t="str">
        <f>iferror(iferror(if(VLOOKUP(E78,'Copy of Mobile_ODK'!N:X,1,false)=E78,"mobile",),if(VLOOKUP(E78,'Copy of Fixed_ODK'!N:Y,1,false)=E78,"fixed",)),)</f>
        <v>fixed</v>
      </c>
      <c r="Z78">
        <f>iferror(iferror(if(VLOOKUP(E78,'Copy of Mobile_ODK'!N:X,1,false)=E78,VLOOKUP(E78,'Copy of Mobile_ODK'!N:X,10,false),),if(VLOOKUP(E78,'Copy of Fixed_ODK'!N:Y,1,false)=E78,VLOOKUP(E78,'Copy of Fixed_ODK'!N:Y,11,false),)),)</f>
        <v>12.423305</v>
      </c>
      <c r="AA78">
        <f>iferror(iferror(if(VLOOKUP(E78,'Copy of Mobile_ODK'!N:X,1,false)=E78,VLOOKUP(E78,'Copy of Mobile_ODK'!N:X,11,false),),if(VLOOKUP(E78,'Copy of Fixed_ODK'!N:Y,1,false)=E78,VLOOKUP(E78,'Copy of Fixed_ODK'!N:Y,12,false),)),)</f>
        <v>13.13427333</v>
      </c>
      <c r="AB78">
        <f t="shared" si="5"/>
        <v>0.1629545516</v>
      </c>
      <c r="AC78" t="str">
        <f t="shared" si="6"/>
        <v>valid</v>
      </c>
      <c r="AE78" s="2" t="str">
        <f t="shared" si="7"/>
        <v>session ok</v>
      </c>
      <c r="AF78" t="str">
        <f t="shared" si="8"/>
        <v/>
      </c>
    </row>
    <row r="79">
      <c r="A79" s="2">
        <v>461.0</v>
      </c>
      <c r="B79" s="4" t="s">
        <v>34</v>
      </c>
      <c r="C79" s="4" t="s">
        <v>282</v>
      </c>
      <c r="D79" s="4" t="s">
        <v>295</v>
      </c>
      <c r="E79" s="2" t="str">
        <f t="shared" si="1"/>
        <v>NganzaiGajiramLauwa M.Zainaye</v>
      </c>
      <c r="F79" s="2">
        <f t="shared" si="2"/>
        <v>1</v>
      </c>
      <c r="G79" s="4" t="e">
        <v>#N/A</v>
      </c>
      <c r="H79" s="4" t="e">
        <v>#N/A</v>
      </c>
      <c r="I79" s="4" t="e">
        <v>#N/A</v>
      </c>
      <c r="J79" s="4" t="s">
        <v>38</v>
      </c>
      <c r="K79" s="5" t="s">
        <v>296</v>
      </c>
      <c r="L79" s="4">
        <v>28.0</v>
      </c>
      <c r="M79" s="4">
        <v>18.0</v>
      </c>
      <c r="N79" s="4">
        <v>3.0</v>
      </c>
      <c r="O79" s="4" t="s">
        <v>40</v>
      </c>
      <c r="P79" s="4" t="s">
        <v>50</v>
      </c>
      <c r="Q79" s="4" t="s">
        <v>280</v>
      </c>
      <c r="R79" s="4" t="s">
        <v>281</v>
      </c>
      <c r="T79" s="2" t="s">
        <v>53</v>
      </c>
      <c r="U79" s="2" t="s">
        <v>43</v>
      </c>
      <c r="V79" t="str">
        <f t="shared" si="3"/>
        <v/>
      </c>
      <c r="X79" s="2" t="str">
        <f t="shared" si="4"/>
        <v>reached</v>
      </c>
      <c r="Y79" t="str">
        <f>iferror(iferror(if(VLOOKUP(E79,'Copy of Mobile_ODK'!N:X,1,false)=E79,"mobile",),if(VLOOKUP(E79,'Copy of Fixed_ODK'!N:Y,1,false)=E79,"fixed",)),)</f>
        <v>fixed</v>
      </c>
      <c r="Z79">
        <f>iferror(iferror(if(VLOOKUP(E79,'Copy of Mobile_ODK'!N:X,1,false)=E79,VLOOKUP(E79,'Copy of Mobile_ODK'!N:X,10,false),),if(VLOOKUP(E79,'Copy of Fixed_ODK'!N:Y,1,false)=E79,VLOOKUP(E79,'Copy of Fixed_ODK'!N:Y,11,false),)),)</f>
        <v>12.42926667</v>
      </c>
      <c r="AA79">
        <f>iferror(iferror(if(VLOOKUP(E79,'Copy of Mobile_ODK'!N:X,1,false)=E79,VLOOKUP(E79,'Copy of Mobile_ODK'!N:X,11,false),),if(VLOOKUP(E79,'Copy of Fixed_ODK'!N:Y,1,false)=E79,VLOOKUP(E79,'Copy of Fixed_ODK'!N:Y,12,false),)),)</f>
        <v>13.134795</v>
      </c>
      <c r="AB79" t="str">
        <f t="shared" si="5"/>
        <v>#N/A</v>
      </c>
      <c r="AC79" t="str">
        <f t="shared" si="6"/>
        <v>investigate</v>
      </c>
      <c r="AE79" s="2" t="str">
        <f t="shared" si="7"/>
        <v>session ok</v>
      </c>
      <c r="AF79" t="str">
        <f t="shared" si="8"/>
        <v>investigate</v>
      </c>
    </row>
    <row r="80">
      <c r="A80" s="2">
        <v>462.0</v>
      </c>
      <c r="B80" s="2" t="s">
        <v>34</v>
      </c>
      <c r="C80" s="2" t="s">
        <v>282</v>
      </c>
      <c r="D80" s="2" t="s">
        <v>297</v>
      </c>
      <c r="E80" s="2" t="str">
        <f t="shared" si="1"/>
        <v>NganzaiGajiramMallam Sulumti</v>
      </c>
      <c r="F80" s="2">
        <f t="shared" si="2"/>
        <v>1</v>
      </c>
      <c r="G80" s="2" t="s">
        <v>298</v>
      </c>
      <c r="H80" s="2">
        <v>12.428603</v>
      </c>
      <c r="I80" s="2">
        <v>13.134499</v>
      </c>
      <c r="J80" s="2" t="s">
        <v>38</v>
      </c>
      <c r="K80" s="5" t="s">
        <v>299</v>
      </c>
      <c r="L80" s="2">
        <v>46.0</v>
      </c>
      <c r="M80" s="2">
        <v>29.0</v>
      </c>
      <c r="N80" s="2">
        <v>3.0</v>
      </c>
      <c r="O80" s="2" t="s">
        <v>40</v>
      </c>
      <c r="P80" s="2" t="s">
        <v>50</v>
      </c>
      <c r="Q80" s="2" t="s">
        <v>280</v>
      </c>
      <c r="R80" s="6" t="s">
        <v>281</v>
      </c>
      <c r="T80" s="2" t="s">
        <v>53</v>
      </c>
      <c r="U80" s="3" t="s">
        <v>60</v>
      </c>
      <c r="V80" t="str">
        <f t="shared" si="3"/>
        <v>Nganzai_J</v>
      </c>
      <c r="W80" s="2" t="s">
        <v>53</v>
      </c>
      <c r="X80" s="2" t="str">
        <f t="shared" si="4"/>
        <v>reached</v>
      </c>
      <c r="Y80" t="str">
        <f>iferror(iferror(if(VLOOKUP(E80,'Copy of Mobile_ODK'!N:X,1,false)=E80,"mobile",),if(VLOOKUP(E80,'Copy of Fixed_ODK'!N:Y,1,false)=E80,"fixed",)),)</f>
        <v>fixed</v>
      </c>
      <c r="Z80">
        <f>iferror(iferror(if(VLOOKUP(E80,'Copy of Mobile_ODK'!N:X,1,false)=E80,VLOOKUP(E80,'Copy of Mobile_ODK'!N:X,10,false),),if(VLOOKUP(E80,'Copy of Fixed_ODK'!N:Y,1,false)=E80,VLOOKUP(E80,'Copy of Fixed_ODK'!N:Y,11,false),)),)</f>
        <v>12.42904833</v>
      </c>
      <c r="AA80">
        <f>iferror(iferror(if(VLOOKUP(E80,'Copy of Mobile_ODK'!N:X,1,false)=E80,VLOOKUP(E80,'Copy of Mobile_ODK'!N:X,11,false),),if(VLOOKUP(E80,'Copy of Fixed_ODK'!N:Y,1,false)=E80,VLOOKUP(E80,'Copy of Fixed_ODK'!N:Y,12,false),)),)</f>
        <v>13.135095</v>
      </c>
      <c r="AB80">
        <f t="shared" si="5"/>
        <v>0.08149005097</v>
      </c>
      <c r="AC80" t="str">
        <f t="shared" si="6"/>
        <v>valid</v>
      </c>
      <c r="AD80" t="str">
        <f>CONCATENATE(Q80,"_primary")</f>
        <v>Nganzai_J_primary</v>
      </c>
      <c r="AE80" s="2" t="str">
        <f t="shared" si="7"/>
        <v>session ok</v>
      </c>
      <c r="AF80" t="str">
        <f t="shared" si="8"/>
        <v/>
      </c>
    </row>
    <row r="81">
      <c r="A81" s="2">
        <v>463.0</v>
      </c>
      <c r="B81" s="2" t="s">
        <v>34</v>
      </c>
      <c r="C81" s="2" t="s">
        <v>282</v>
      </c>
      <c r="D81" s="2" t="s">
        <v>300</v>
      </c>
      <c r="E81" s="2" t="str">
        <f t="shared" si="1"/>
        <v>NganzaiGajiramModu Kiliyari</v>
      </c>
      <c r="F81" s="2">
        <f t="shared" si="2"/>
        <v>1</v>
      </c>
      <c r="G81" s="2" t="s">
        <v>301</v>
      </c>
      <c r="H81" s="2">
        <v>12.45556</v>
      </c>
      <c r="I81" s="2">
        <v>13.16385</v>
      </c>
      <c r="J81" s="2" t="s">
        <v>38</v>
      </c>
      <c r="K81" s="5" t="s">
        <v>302</v>
      </c>
      <c r="L81" s="2">
        <v>48.0</v>
      </c>
      <c r="M81" s="2">
        <v>30.0</v>
      </c>
      <c r="N81" s="2">
        <v>3.0</v>
      </c>
      <c r="O81" s="2" t="s">
        <v>40</v>
      </c>
      <c r="P81" s="2" t="s">
        <v>50</v>
      </c>
      <c r="Q81" s="2" t="s">
        <v>280</v>
      </c>
      <c r="R81" s="2" t="s">
        <v>281</v>
      </c>
      <c r="T81" s="2" t="s">
        <v>53</v>
      </c>
      <c r="U81" s="2" t="s">
        <v>43</v>
      </c>
      <c r="V81" t="str">
        <f t="shared" si="3"/>
        <v/>
      </c>
      <c r="X81" s="2" t="str">
        <f t="shared" si="4"/>
        <v>reached</v>
      </c>
      <c r="Y81" t="str">
        <f>iferror(iferror(if(VLOOKUP(E81,'Copy of Mobile_ODK'!N:X,1,false)=E81,"mobile",),if(VLOOKUP(E81,'Copy of Fixed_ODK'!N:Y,1,false)=E81,"fixed",)),)</f>
        <v>fixed</v>
      </c>
      <c r="Z81">
        <f>iferror(iferror(if(VLOOKUP(E81,'Copy of Mobile_ODK'!N:X,1,false)=E81,VLOOKUP(E81,'Copy of Mobile_ODK'!N:X,10,false),),if(VLOOKUP(E81,'Copy of Fixed_ODK'!N:Y,1,false)=E81,VLOOKUP(E81,'Copy of Fixed_ODK'!N:Y,11,false),)),)</f>
        <v>12.42327333</v>
      </c>
      <c r="AA81">
        <f>iferror(iferror(if(VLOOKUP(E81,'Copy of Mobile_ODK'!N:X,1,false)=E81,VLOOKUP(E81,'Copy of Mobile_ODK'!N:X,11,false),),if(VLOOKUP(E81,'Copy of Fixed_ODK'!N:Y,1,false)=E81,VLOOKUP(E81,'Copy of Fixed_ODK'!N:Y,12,false),)),)</f>
        <v>13.13446667</v>
      </c>
      <c r="AB81">
        <f t="shared" si="5"/>
        <v>4.802987675</v>
      </c>
      <c r="AC81" t="str">
        <f t="shared" si="6"/>
        <v>invalid</v>
      </c>
      <c r="AE81" s="2" t="str">
        <f t="shared" si="7"/>
        <v>session ok</v>
      </c>
      <c r="AF81" t="str">
        <f t="shared" si="8"/>
        <v>investigate</v>
      </c>
    </row>
    <row r="82">
      <c r="A82" s="2">
        <v>464.0</v>
      </c>
      <c r="B82" s="2" t="s">
        <v>34</v>
      </c>
      <c r="C82" s="2" t="s">
        <v>282</v>
      </c>
      <c r="D82" s="2" t="s">
        <v>303</v>
      </c>
      <c r="E82" s="2" t="str">
        <f t="shared" si="1"/>
        <v>NganzaiGajiramTujamiri</v>
      </c>
      <c r="F82" s="2">
        <f t="shared" si="2"/>
        <v>1</v>
      </c>
      <c r="G82" s="2" t="s">
        <v>304</v>
      </c>
      <c r="H82" s="2">
        <v>12.42522</v>
      </c>
      <c r="I82" s="2">
        <v>13.18104</v>
      </c>
      <c r="J82" s="2" t="s">
        <v>38</v>
      </c>
      <c r="K82" s="2" t="s">
        <v>305</v>
      </c>
      <c r="L82" s="2">
        <v>32.0</v>
      </c>
      <c r="M82" s="2">
        <v>20.0</v>
      </c>
      <c r="N82" s="2">
        <v>3.0</v>
      </c>
      <c r="O82" s="2" t="s">
        <v>40</v>
      </c>
      <c r="P82" s="2" t="s">
        <v>50</v>
      </c>
      <c r="Q82" s="2" t="s">
        <v>280</v>
      </c>
      <c r="R82" s="2" t="s">
        <v>281</v>
      </c>
      <c r="T82" s="2" t="s">
        <v>53</v>
      </c>
      <c r="U82" s="2" t="s">
        <v>43</v>
      </c>
      <c r="V82" t="str">
        <f t="shared" si="3"/>
        <v/>
      </c>
      <c r="X82" s="2" t="str">
        <f t="shared" si="4"/>
        <v>reached</v>
      </c>
      <c r="Y82" t="str">
        <f>iferror(iferror(if(VLOOKUP(E82,'Copy of Mobile_ODK'!N:X,1,false)=E82,"mobile",),if(VLOOKUP(E82,'Copy of Fixed_ODK'!N:Y,1,false)=E82,"fixed",)),)</f>
        <v>fixed</v>
      </c>
      <c r="Z82">
        <f>iferror(iferror(if(VLOOKUP(E82,'Copy of Mobile_ODK'!N:X,1,false)=E82,VLOOKUP(E82,'Copy of Mobile_ODK'!N:X,10,false),),if(VLOOKUP(E82,'Copy of Fixed_ODK'!N:Y,1,false)=E82,VLOOKUP(E82,'Copy of Fixed_ODK'!N:Y,11,false),)),)</f>
        <v>12.39194</v>
      </c>
      <c r="AA82">
        <f>iferror(iferror(if(VLOOKUP(E82,'Copy of Mobile_ODK'!N:X,1,false)=E82,VLOOKUP(E82,'Copy of Mobile_ODK'!N:X,11,false),),if(VLOOKUP(E82,'Copy of Fixed_ODK'!N:Y,1,false)=E82,VLOOKUP(E82,'Copy of Fixed_ODK'!N:Y,12,false),)),)</f>
        <v>13.12142167</v>
      </c>
      <c r="AB82">
        <f t="shared" si="5"/>
        <v>7.457346326</v>
      </c>
      <c r="AC82" t="str">
        <f t="shared" si="6"/>
        <v>invalid</v>
      </c>
      <c r="AE82" s="2" t="str">
        <f t="shared" si="7"/>
        <v>session ok</v>
      </c>
      <c r="AF82" t="str">
        <f t="shared" si="8"/>
        <v>investigate</v>
      </c>
    </row>
    <row r="83">
      <c r="A83" s="2">
        <v>465.0</v>
      </c>
      <c r="B83" s="2" t="s">
        <v>34</v>
      </c>
      <c r="C83" s="2" t="s">
        <v>282</v>
      </c>
      <c r="D83" s="2" t="s">
        <v>306</v>
      </c>
      <c r="E83" s="2" t="str">
        <f t="shared" si="1"/>
        <v>NganzaiGajiramZairam Bulama Sanda</v>
      </c>
      <c r="F83" s="2">
        <f t="shared" si="2"/>
        <v>1</v>
      </c>
      <c r="G83" s="2" t="s">
        <v>307</v>
      </c>
      <c r="H83" s="2">
        <v>12.38709705</v>
      </c>
      <c r="I83" s="2">
        <v>13.14172223</v>
      </c>
      <c r="J83" s="2" t="s">
        <v>38</v>
      </c>
      <c r="K83" s="2" t="s">
        <v>308</v>
      </c>
      <c r="L83" s="2">
        <v>23.0</v>
      </c>
      <c r="M83" s="2">
        <v>15.0</v>
      </c>
      <c r="N83" s="2">
        <v>3.0</v>
      </c>
      <c r="O83" s="2" t="s">
        <v>40</v>
      </c>
      <c r="P83" s="2" t="s">
        <v>50</v>
      </c>
      <c r="Q83" s="2" t="s">
        <v>280</v>
      </c>
      <c r="R83" s="2" t="s">
        <v>281</v>
      </c>
      <c r="T83" s="2" t="s">
        <v>53</v>
      </c>
      <c r="U83" s="2" t="s">
        <v>43</v>
      </c>
      <c r="V83" t="str">
        <f t="shared" si="3"/>
        <v/>
      </c>
      <c r="X83" s="2" t="str">
        <f t="shared" si="4"/>
        <v>reached</v>
      </c>
      <c r="Y83" t="str">
        <f>iferror(iferror(if(VLOOKUP(E83,'Copy of Mobile_ODK'!N:X,1,false)=E83,"mobile",),if(VLOOKUP(E83,'Copy of Fixed_ODK'!N:Y,1,false)=E83,"fixed",)),)</f>
        <v>fixed</v>
      </c>
      <c r="Z83">
        <f>iferror(iferror(if(VLOOKUP(E83,'Copy of Mobile_ODK'!N:X,1,false)=E83,VLOOKUP(E83,'Copy of Mobile_ODK'!N:X,10,false),),if(VLOOKUP(E83,'Copy of Fixed_ODK'!N:Y,1,false)=E83,VLOOKUP(E83,'Copy of Fixed_ODK'!N:Y,11,false),)),)</f>
        <v>12.39194</v>
      </c>
      <c r="AA83">
        <f>iferror(iferror(if(VLOOKUP(E83,'Copy of Mobile_ODK'!N:X,1,false)=E83,VLOOKUP(E83,'Copy of Mobile_ODK'!N:X,11,false),),if(VLOOKUP(E83,'Copy of Fixed_ODK'!N:Y,1,false)=E83,VLOOKUP(E83,'Copy of Fixed_ODK'!N:Y,12,false),)),)</f>
        <v>13.12142167</v>
      </c>
      <c r="AB83">
        <f t="shared" si="5"/>
        <v>2.269563016</v>
      </c>
      <c r="AC83" t="str">
        <f t="shared" si="6"/>
        <v>invalid</v>
      </c>
      <c r="AE83" s="2" t="str">
        <f t="shared" si="7"/>
        <v>session ok</v>
      </c>
      <c r="AF83" t="str">
        <f t="shared" si="8"/>
        <v>investigate</v>
      </c>
    </row>
    <row r="84">
      <c r="A84" s="2">
        <v>466.0</v>
      </c>
      <c r="B84" s="2" t="s">
        <v>34</v>
      </c>
      <c r="C84" s="2" t="s">
        <v>282</v>
      </c>
      <c r="D84" s="2" t="s">
        <v>309</v>
      </c>
      <c r="E84" s="2" t="str">
        <f t="shared" si="1"/>
        <v>NganzaiGajiramZairam Gana</v>
      </c>
      <c r="F84" s="2">
        <f t="shared" si="2"/>
        <v>1</v>
      </c>
      <c r="G84" s="2" t="s">
        <v>310</v>
      </c>
      <c r="H84" s="2">
        <v>12.40795</v>
      </c>
      <c r="I84" s="2">
        <v>13.14276</v>
      </c>
      <c r="J84" s="2" t="s">
        <v>38</v>
      </c>
      <c r="K84" s="2" t="s">
        <v>311</v>
      </c>
      <c r="L84" s="2">
        <v>41.0</v>
      </c>
      <c r="M84" s="2">
        <v>26.0</v>
      </c>
      <c r="N84" s="2">
        <v>4.0</v>
      </c>
      <c r="O84" s="2" t="s">
        <v>40</v>
      </c>
      <c r="P84" s="2" t="s">
        <v>50</v>
      </c>
      <c r="Q84" s="2" t="s">
        <v>312</v>
      </c>
      <c r="R84" s="2" t="s">
        <v>313</v>
      </c>
      <c r="T84" s="2" t="s">
        <v>53</v>
      </c>
      <c r="U84" s="2" t="s">
        <v>43</v>
      </c>
      <c r="V84" t="str">
        <f t="shared" si="3"/>
        <v/>
      </c>
      <c r="X84" s="2" t="str">
        <f t="shared" si="4"/>
        <v>reached</v>
      </c>
      <c r="Y84" t="str">
        <f>iferror(iferror(if(VLOOKUP(E84,'Copy of Mobile_ODK'!N:X,1,false)=E84,"mobile",),if(VLOOKUP(E84,'Copy of Fixed_ODK'!N:Y,1,false)=E84,"fixed",)),)</f>
        <v>fixed</v>
      </c>
      <c r="Z84">
        <f>iferror(iferror(if(VLOOKUP(E84,'Copy of Mobile_ODK'!N:X,1,false)=E84,VLOOKUP(E84,'Copy of Mobile_ODK'!N:X,10,false),),if(VLOOKUP(E84,'Copy of Fixed_ODK'!N:Y,1,false)=E84,VLOOKUP(E84,'Copy of Fixed_ODK'!N:Y,11,false),)),)</f>
        <v>12.39209167</v>
      </c>
      <c r="AA84">
        <f>iferror(iferror(if(VLOOKUP(E84,'Copy of Mobile_ODK'!N:X,1,false)=E84,VLOOKUP(E84,'Copy of Mobile_ODK'!N:X,11,false),),if(VLOOKUP(E84,'Copy of Fixed_ODK'!N:Y,1,false)=E84,VLOOKUP(E84,'Copy of Fixed_ODK'!N:Y,12,false),)),)</f>
        <v>13.12169333</v>
      </c>
      <c r="AB84">
        <f t="shared" si="5"/>
        <v>2.888558178</v>
      </c>
      <c r="AC84" t="str">
        <f t="shared" si="6"/>
        <v>invalid</v>
      </c>
      <c r="AE84" s="2" t="str">
        <f t="shared" si="7"/>
        <v>session ok</v>
      </c>
      <c r="AF84" t="str">
        <f t="shared" si="8"/>
        <v>investigate</v>
      </c>
    </row>
    <row r="85">
      <c r="A85" s="2">
        <v>467.0</v>
      </c>
      <c r="B85" s="2" t="s">
        <v>34</v>
      </c>
      <c r="C85" s="2" t="s">
        <v>282</v>
      </c>
      <c r="D85" s="2" t="s">
        <v>314</v>
      </c>
      <c r="E85" s="2" t="str">
        <f t="shared" si="1"/>
        <v>NganzaiGajiramZairam Kura</v>
      </c>
      <c r="F85" s="2">
        <f t="shared" si="2"/>
        <v>1</v>
      </c>
      <c r="G85" s="2" t="s">
        <v>315</v>
      </c>
      <c r="H85" s="2">
        <v>12.40553</v>
      </c>
      <c r="I85" s="2">
        <v>13.14297</v>
      </c>
      <c r="J85" s="2" t="s">
        <v>38</v>
      </c>
      <c r="K85" s="2" t="s">
        <v>316</v>
      </c>
      <c r="L85" s="2">
        <v>48.0</v>
      </c>
      <c r="M85" s="2">
        <v>30.0</v>
      </c>
      <c r="N85" s="2">
        <v>4.0</v>
      </c>
      <c r="O85" s="2" t="s">
        <v>40</v>
      </c>
      <c r="P85" s="2" t="s">
        <v>50</v>
      </c>
      <c r="Q85" s="2" t="s">
        <v>312</v>
      </c>
      <c r="R85" s="2" t="s">
        <v>313</v>
      </c>
      <c r="T85" s="2" t="s">
        <v>53</v>
      </c>
      <c r="U85" s="2" t="s">
        <v>43</v>
      </c>
      <c r="V85" t="str">
        <f t="shared" si="3"/>
        <v/>
      </c>
      <c r="X85" s="2" t="str">
        <f t="shared" si="4"/>
        <v>reached</v>
      </c>
      <c r="Y85" t="str">
        <f>iferror(iferror(if(VLOOKUP(E85,'Copy of Mobile_ODK'!N:X,1,false)=E85,"mobile",),if(VLOOKUP(E85,'Copy of Fixed_ODK'!N:Y,1,false)=E85,"fixed",)),)</f>
        <v>fixed</v>
      </c>
      <c r="Z85">
        <f>iferror(iferror(if(VLOOKUP(E85,'Copy of Mobile_ODK'!N:X,1,false)=E85,VLOOKUP(E85,'Copy of Mobile_ODK'!N:X,10,false),),if(VLOOKUP(E85,'Copy of Fixed_ODK'!N:Y,1,false)=E85,VLOOKUP(E85,'Copy of Fixed_ODK'!N:Y,11,false),)),)</f>
        <v>12.38960167</v>
      </c>
      <c r="AA85">
        <f>iferror(iferror(if(VLOOKUP(E85,'Copy of Mobile_ODK'!N:X,1,false)=E85,VLOOKUP(E85,'Copy of Mobile_ODK'!N:X,11,false),),if(VLOOKUP(E85,'Copy of Fixed_ODK'!N:Y,1,false)=E85,VLOOKUP(E85,'Copy of Fixed_ODK'!N:Y,12,false),)),)</f>
        <v>13.12392167</v>
      </c>
      <c r="AB85">
        <f t="shared" si="5"/>
        <v>2.723313531</v>
      </c>
      <c r="AC85" t="str">
        <f t="shared" si="6"/>
        <v>invalid</v>
      </c>
      <c r="AE85" s="2" t="str">
        <f t="shared" si="7"/>
        <v>session ok</v>
      </c>
      <c r="AF85" t="str">
        <f t="shared" si="8"/>
        <v>investigate</v>
      </c>
    </row>
    <row r="86">
      <c r="A86" s="2">
        <v>468.0</v>
      </c>
      <c r="B86" s="2" t="s">
        <v>34</v>
      </c>
      <c r="C86" s="2" t="s">
        <v>317</v>
      </c>
      <c r="D86" s="2" t="s">
        <v>318</v>
      </c>
      <c r="E86" s="2" t="str">
        <f t="shared" si="1"/>
        <v>NganzaiJigaltaAbatcha Kodouri</v>
      </c>
      <c r="F86" s="2">
        <f t="shared" si="2"/>
        <v>1</v>
      </c>
      <c r="G86" s="2" t="s">
        <v>319</v>
      </c>
      <c r="H86" s="2">
        <v>12.64954</v>
      </c>
      <c r="I86" s="2">
        <v>13.35368</v>
      </c>
      <c r="J86" s="2" t="s">
        <v>38</v>
      </c>
      <c r="K86" s="2" t="s">
        <v>320</v>
      </c>
      <c r="L86" s="2">
        <v>12.0</v>
      </c>
      <c r="M86" s="2">
        <v>8.0</v>
      </c>
      <c r="N86" s="2">
        <v>4.0</v>
      </c>
      <c r="O86" s="2" t="s">
        <v>40</v>
      </c>
      <c r="P86" s="2" t="s">
        <v>50</v>
      </c>
      <c r="Q86" s="2" t="s">
        <v>312</v>
      </c>
      <c r="R86" s="2" t="s">
        <v>313</v>
      </c>
      <c r="T86" s="2" t="s">
        <v>53</v>
      </c>
      <c r="U86" s="2" t="s">
        <v>43</v>
      </c>
      <c r="V86" t="str">
        <f t="shared" si="3"/>
        <v/>
      </c>
      <c r="X86" s="2" t="str">
        <f t="shared" si="4"/>
        <v>reached</v>
      </c>
      <c r="Y86" t="str">
        <f>iferror(iferror(if(VLOOKUP(E86,'Copy of Mobile_ODK'!N:X,1,false)=E86,"mobile",),if(VLOOKUP(E86,'Copy of Fixed_ODK'!N:Y,1,false)=E86,"fixed",)),)</f>
        <v/>
      </c>
      <c r="Z86" t="str">
        <f>iferror(iferror(if(VLOOKUP(E86,'Copy of Mobile_ODK'!N:X,1,false)=E86,VLOOKUP(E86,'Copy of Mobile_ODK'!N:X,10,false),),if(VLOOKUP(E86,'Copy of Fixed_ODK'!N:Y,1,false)=E86,VLOOKUP(E86,'Copy of Fixed_ODK'!N:Y,11,false),)),)</f>
        <v/>
      </c>
      <c r="AA86" t="str">
        <f>iferror(iferror(if(VLOOKUP(E86,'Copy of Mobile_ODK'!N:X,1,false)=E86,VLOOKUP(E86,'Copy of Mobile_ODK'!N:X,11,false),),if(VLOOKUP(E86,'Copy of Fixed_ODK'!N:Y,1,false)=E86,VLOOKUP(E86,'Copy of Fixed_ODK'!N:Y,12,false),)),)</f>
        <v/>
      </c>
      <c r="AB86" t="str">
        <f t="shared" si="5"/>
        <v/>
      </c>
      <c r="AC86" t="str">
        <f t="shared" si="6"/>
        <v>invalid</v>
      </c>
      <c r="AE86" s="2" t="str">
        <f t="shared" si="7"/>
        <v>no odk</v>
      </c>
      <c r="AF86" t="str">
        <f t="shared" si="8"/>
        <v/>
      </c>
    </row>
    <row r="87">
      <c r="A87" s="2">
        <v>469.0</v>
      </c>
      <c r="B87" s="2" t="s">
        <v>34</v>
      </c>
      <c r="C87" s="2" t="s">
        <v>317</v>
      </c>
      <c r="D87" s="2" t="s">
        <v>321</v>
      </c>
      <c r="E87" s="2" t="str">
        <f t="shared" si="1"/>
        <v>NganzaiJigaltaAbbakurari</v>
      </c>
      <c r="F87" s="2">
        <f t="shared" si="2"/>
        <v>1</v>
      </c>
      <c r="G87" s="2" t="s">
        <v>322</v>
      </c>
      <c r="H87" s="2">
        <v>12.63791</v>
      </c>
      <c r="I87" s="2">
        <v>13.32208</v>
      </c>
      <c r="J87" s="2" t="s">
        <v>38</v>
      </c>
      <c r="K87" s="2" t="s">
        <v>323</v>
      </c>
      <c r="L87" s="2">
        <v>11.0</v>
      </c>
      <c r="M87" s="2">
        <v>7.0</v>
      </c>
      <c r="N87" s="2">
        <v>4.0</v>
      </c>
      <c r="O87" s="2" t="s">
        <v>40</v>
      </c>
      <c r="P87" s="2" t="s">
        <v>50</v>
      </c>
      <c r="Q87" s="2" t="s">
        <v>312</v>
      </c>
      <c r="R87" s="2" t="s">
        <v>313</v>
      </c>
      <c r="T87" s="2" t="s">
        <v>53</v>
      </c>
      <c r="U87" s="3" t="s">
        <v>60</v>
      </c>
      <c r="V87" t="str">
        <f t="shared" si="3"/>
        <v>Nganzai_K</v>
      </c>
      <c r="W87" s="2" t="s">
        <v>53</v>
      </c>
      <c r="X87" s="2" t="str">
        <f t="shared" si="4"/>
        <v>reached</v>
      </c>
      <c r="Y87" t="str">
        <f>iferror(iferror(if(VLOOKUP(E87,'Copy of Mobile_ODK'!N:X,1,false)=E87,"mobile",),if(VLOOKUP(E87,'Copy of Fixed_ODK'!N:Y,1,false)=E87,"fixed",)),)</f>
        <v>fixed</v>
      </c>
      <c r="Z87">
        <f>iferror(iferror(if(VLOOKUP(E87,'Copy of Mobile_ODK'!N:X,1,false)=E87,VLOOKUP(E87,'Copy of Mobile_ODK'!N:X,10,false),),if(VLOOKUP(E87,'Copy of Fixed_ODK'!N:Y,1,false)=E87,VLOOKUP(E87,'Copy of Fixed_ODK'!N:Y,11,false),)),)</f>
        <v>12.63838667</v>
      </c>
      <c r="AA87">
        <f>iferror(iferror(if(VLOOKUP(E87,'Copy of Mobile_ODK'!N:X,1,false)=E87,VLOOKUP(E87,'Copy of Mobile_ODK'!N:X,11,false),),if(VLOOKUP(E87,'Copy of Fixed_ODK'!N:Y,1,false)=E87,VLOOKUP(E87,'Copy of Fixed_ODK'!N:Y,12,false),)),)</f>
        <v>13.32153</v>
      </c>
      <c r="AB87">
        <f t="shared" si="5"/>
        <v>0.07981540853</v>
      </c>
      <c r="AC87" t="str">
        <f t="shared" si="6"/>
        <v>valid</v>
      </c>
      <c r="AD87" t="str">
        <f>CONCATENATE(Q87,"_primary")</f>
        <v>Nganzai_K_primary</v>
      </c>
      <c r="AE87" s="2" t="str">
        <f t="shared" si="7"/>
        <v>session ok</v>
      </c>
      <c r="AF87" t="str">
        <f t="shared" si="8"/>
        <v/>
      </c>
    </row>
    <row r="88">
      <c r="A88" s="2">
        <v>470.0</v>
      </c>
      <c r="B88" s="2" t="s">
        <v>34</v>
      </c>
      <c r="C88" s="2" t="s">
        <v>317</v>
      </c>
      <c r="D88" s="2" t="s">
        <v>324</v>
      </c>
      <c r="E88" s="2" t="str">
        <f t="shared" si="1"/>
        <v>NganzaiJigaltaAlhaji Umara Gajimiri</v>
      </c>
      <c r="F88" s="2">
        <f t="shared" si="2"/>
        <v>1</v>
      </c>
      <c r="G88" s="2" t="s">
        <v>325</v>
      </c>
      <c r="H88" s="2">
        <v>12.5729</v>
      </c>
      <c r="I88" s="2">
        <v>13.25361</v>
      </c>
      <c r="J88" s="2" t="s">
        <v>38</v>
      </c>
      <c r="K88" s="2" t="s">
        <v>326</v>
      </c>
      <c r="L88" s="2">
        <v>11.0</v>
      </c>
      <c r="M88" s="2">
        <v>7.0</v>
      </c>
      <c r="N88" s="2">
        <v>4.0</v>
      </c>
      <c r="O88" s="2" t="s">
        <v>40</v>
      </c>
      <c r="P88" s="2" t="s">
        <v>50</v>
      </c>
      <c r="Q88" s="2" t="s">
        <v>312</v>
      </c>
      <c r="R88" s="2" t="s">
        <v>313</v>
      </c>
      <c r="T88" s="2" t="s">
        <v>53</v>
      </c>
      <c r="U88" s="2" t="s">
        <v>43</v>
      </c>
      <c r="V88" t="str">
        <f t="shared" si="3"/>
        <v/>
      </c>
      <c r="X88" s="2" t="str">
        <f t="shared" si="4"/>
        <v>reached</v>
      </c>
      <c r="Y88" t="str">
        <f>iferror(iferror(if(VLOOKUP(E88,'Copy of Mobile_ODK'!N:X,1,false)=E88,"mobile",),if(VLOOKUP(E88,'Copy of Fixed_ODK'!N:Y,1,false)=E88,"fixed",)),)</f>
        <v/>
      </c>
      <c r="Z88" t="str">
        <f>iferror(iferror(if(VLOOKUP(E88,'Copy of Mobile_ODK'!N:X,1,false)=E88,VLOOKUP(E88,'Copy of Mobile_ODK'!N:X,10,false),),if(VLOOKUP(E88,'Copy of Fixed_ODK'!N:Y,1,false)=E88,VLOOKUP(E88,'Copy of Fixed_ODK'!N:Y,11,false),)),)</f>
        <v/>
      </c>
      <c r="AA88" t="str">
        <f>iferror(iferror(if(VLOOKUP(E88,'Copy of Mobile_ODK'!N:X,1,false)=E88,VLOOKUP(E88,'Copy of Mobile_ODK'!N:X,11,false),),if(VLOOKUP(E88,'Copy of Fixed_ODK'!N:Y,1,false)=E88,VLOOKUP(E88,'Copy of Fixed_ODK'!N:Y,12,false),)),)</f>
        <v/>
      </c>
      <c r="AB88" t="str">
        <f t="shared" si="5"/>
        <v/>
      </c>
      <c r="AC88" t="str">
        <f t="shared" si="6"/>
        <v>invalid</v>
      </c>
      <c r="AE88" s="2" t="str">
        <f t="shared" si="7"/>
        <v>no odk</v>
      </c>
      <c r="AF88" t="str">
        <f t="shared" si="8"/>
        <v/>
      </c>
    </row>
    <row r="89">
      <c r="A89" s="2">
        <v>471.0</v>
      </c>
      <c r="B89" s="2" t="s">
        <v>34</v>
      </c>
      <c r="C89" s="2" t="s">
        <v>317</v>
      </c>
      <c r="D89" s="2" t="s">
        <v>327</v>
      </c>
      <c r="E89" s="2" t="str">
        <f t="shared" si="1"/>
        <v>NganzaiJigaltaBulama Kurari</v>
      </c>
      <c r="F89" s="2">
        <f t="shared" si="2"/>
        <v>1</v>
      </c>
      <c r="G89" s="2" t="s">
        <v>328</v>
      </c>
      <c r="H89" s="2">
        <v>12.58029</v>
      </c>
      <c r="I89" s="2">
        <v>13.25765</v>
      </c>
      <c r="J89" s="2" t="s">
        <v>38</v>
      </c>
      <c r="K89" s="2" t="s">
        <v>329</v>
      </c>
      <c r="L89" s="2">
        <v>24.0</v>
      </c>
      <c r="M89" s="2">
        <v>15.0</v>
      </c>
      <c r="N89" s="2">
        <v>4.0</v>
      </c>
      <c r="O89" s="2" t="s">
        <v>40</v>
      </c>
      <c r="P89" s="2" t="s">
        <v>50</v>
      </c>
      <c r="Q89" s="2" t="s">
        <v>312</v>
      </c>
      <c r="R89" s="2" t="s">
        <v>313</v>
      </c>
      <c r="T89" s="2" t="s">
        <v>53</v>
      </c>
      <c r="U89" s="2" t="s">
        <v>43</v>
      </c>
      <c r="V89" t="str">
        <f t="shared" si="3"/>
        <v/>
      </c>
      <c r="X89" s="2" t="str">
        <f t="shared" si="4"/>
        <v>reached</v>
      </c>
      <c r="Y89" t="str">
        <f>iferror(iferror(if(VLOOKUP(E89,'Copy of Mobile_ODK'!N:X,1,false)=E89,"mobile",),if(VLOOKUP(E89,'Copy of Fixed_ODK'!N:Y,1,false)=E89,"fixed",)),)</f>
        <v/>
      </c>
      <c r="Z89" t="str">
        <f>iferror(iferror(if(VLOOKUP(E89,'Copy of Mobile_ODK'!N:X,1,false)=E89,VLOOKUP(E89,'Copy of Mobile_ODK'!N:X,10,false),),if(VLOOKUP(E89,'Copy of Fixed_ODK'!N:Y,1,false)=E89,VLOOKUP(E89,'Copy of Fixed_ODK'!N:Y,11,false),)),)</f>
        <v/>
      </c>
      <c r="AA89" t="str">
        <f>iferror(iferror(if(VLOOKUP(E89,'Copy of Mobile_ODK'!N:X,1,false)=E89,VLOOKUP(E89,'Copy of Mobile_ODK'!N:X,11,false),),if(VLOOKUP(E89,'Copy of Fixed_ODK'!N:Y,1,false)=E89,VLOOKUP(E89,'Copy of Fixed_ODK'!N:Y,12,false),)),)</f>
        <v/>
      </c>
      <c r="AB89" t="str">
        <f t="shared" si="5"/>
        <v/>
      </c>
      <c r="AC89" t="str">
        <f t="shared" si="6"/>
        <v>invalid</v>
      </c>
      <c r="AE89" s="2" t="str">
        <f t="shared" si="7"/>
        <v>no odk</v>
      </c>
      <c r="AF89" t="str">
        <f t="shared" si="8"/>
        <v/>
      </c>
    </row>
    <row r="90">
      <c r="A90" s="2">
        <v>472.0</v>
      </c>
      <c r="B90" s="2" t="s">
        <v>34</v>
      </c>
      <c r="C90" s="2" t="s">
        <v>317</v>
      </c>
      <c r="D90" s="2" t="s">
        <v>330</v>
      </c>
      <c r="E90" s="2" t="str">
        <f t="shared" si="1"/>
        <v>NganzaiJigaltaChari Lamisuri</v>
      </c>
      <c r="F90" s="2">
        <f t="shared" si="2"/>
        <v>1</v>
      </c>
      <c r="G90" s="2" t="s">
        <v>331</v>
      </c>
      <c r="H90" s="2">
        <v>12.55836</v>
      </c>
      <c r="I90" s="2">
        <v>13.28478</v>
      </c>
      <c r="J90" s="2" t="s">
        <v>38</v>
      </c>
      <c r="K90" s="2" t="s">
        <v>332</v>
      </c>
      <c r="L90" s="2">
        <v>0.0</v>
      </c>
      <c r="M90" s="2">
        <v>0.0</v>
      </c>
      <c r="N90" s="2">
        <v>4.0</v>
      </c>
      <c r="O90" s="2" t="s">
        <v>40</v>
      </c>
      <c r="P90" s="2" t="s">
        <v>50</v>
      </c>
      <c r="Q90" s="2" t="s">
        <v>312</v>
      </c>
      <c r="R90" s="2" t="s">
        <v>313</v>
      </c>
      <c r="T90" s="2" t="s">
        <v>53</v>
      </c>
      <c r="U90" s="2" t="s">
        <v>43</v>
      </c>
      <c r="V90" t="str">
        <f t="shared" si="3"/>
        <v/>
      </c>
      <c r="X90" s="2" t="str">
        <f t="shared" si="4"/>
        <v>reached</v>
      </c>
      <c r="Y90" t="str">
        <f>iferror(iferror(if(VLOOKUP(E90,'Copy of Mobile_ODK'!N:X,1,false)=E90,"mobile",),if(VLOOKUP(E90,'Copy of Fixed_ODK'!N:Y,1,false)=E90,"fixed",)),)</f>
        <v/>
      </c>
      <c r="Z90" t="str">
        <f>iferror(iferror(if(VLOOKUP(E90,'Copy of Mobile_ODK'!N:X,1,false)=E90,VLOOKUP(E90,'Copy of Mobile_ODK'!N:X,10,false),),if(VLOOKUP(E90,'Copy of Fixed_ODK'!N:Y,1,false)=E90,VLOOKUP(E90,'Copy of Fixed_ODK'!N:Y,11,false),)),)</f>
        <v/>
      </c>
      <c r="AA90" t="str">
        <f>iferror(iferror(if(VLOOKUP(E90,'Copy of Mobile_ODK'!N:X,1,false)=E90,VLOOKUP(E90,'Copy of Mobile_ODK'!N:X,11,false),),if(VLOOKUP(E90,'Copy of Fixed_ODK'!N:Y,1,false)=E90,VLOOKUP(E90,'Copy of Fixed_ODK'!N:Y,12,false),)),)</f>
        <v/>
      </c>
      <c r="AB90" t="str">
        <f t="shared" si="5"/>
        <v/>
      </c>
      <c r="AC90" t="str">
        <f t="shared" si="6"/>
        <v>invalid</v>
      </c>
      <c r="AE90" s="2" t="str">
        <f t="shared" si="7"/>
        <v>no odk</v>
      </c>
      <c r="AF90" t="str">
        <f t="shared" si="8"/>
        <v/>
      </c>
    </row>
    <row r="91">
      <c r="A91" s="2">
        <v>473.0</v>
      </c>
      <c r="B91" s="2" t="s">
        <v>34</v>
      </c>
      <c r="C91" s="2" t="s">
        <v>317</v>
      </c>
      <c r="D91" s="2" t="s">
        <v>333</v>
      </c>
      <c r="E91" s="2" t="str">
        <f t="shared" si="1"/>
        <v>NganzaiJigaltaDalari</v>
      </c>
      <c r="F91" s="2">
        <f t="shared" si="2"/>
        <v>1</v>
      </c>
      <c r="G91" s="2" t="s">
        <v>334</v>
      </c>
      <c r="H91" s="2">
        <v>12.64279</v>
      </c>
      <c r="I91" s="2">
        <v>13.33177</v>
      </c>
      <c r="J91" s="2" t="s">
        <v>38</v>
      </c>
      <c r="K91" s="2" t="s">
        <v>335</v>
      </c>
      <c r="L91" s="2">
        <v>13.0</v>
      </c>
      <c r="M91" s="2">
        <v>9.0</v>
      </c>
      <c r="N91" s="2">
        <v>3.0</v>
      </c>
      <c r="O91" s="2" t="s">
        <v>40</v>
      </c>
      <c r="P91" s="2" t="s">
        <v>50</v>
      </c>
      <c r="Q91" s="2" t="s">
        <v>336</v>
      </c>
      <c r="R91" s="2" t="s">
        <v>337</v>
      </c>
      <c r="T91" s="2" t="s">
        <v>53</v>
      </c>
      <c r="U91" s="3" t="s">
        <v>60</v>
      </c>
      <c r="V91" t="str">
        <f t="shared" si="3"/>
        <v>Nganzai_L</v>
      </c>
      <c r="W91" s="2" t="s">
        <v>53</v>
      </c>
      <c r="X91" s="2" t="str">
        <f t="shared" si="4"/>
        <v>reached</v>
      </c>
      <c r="Y91" t="str">
        <f>iferror(iferror(if(VLOOKUP(E91,'Copy of Mobile_ODK'!N:X,1,false)=E91,"mobile",),if(VLOOKUP(E91,'Copy of Fixed_ODK'!N:Y,1,false)=E91,"fixed",)),)</f>
        <v>fixed</v>
      </c>
      <c r="Z91">
        <f>iferror(iferror(if(VLOOKUP(E91,'Copy of Mobile_ODK'!N:X,1,false)=E91,VLOOKUP(E91,'Copy of Mobile_ODK'!N:X,10,false),),if(VLOOKUP(E91,'Copy of Fixed_ODK'!N:Y,1,false)=E91,VLOOKUP(E91,'Copy of Fixed_ODK'!N:Y,11,false),)),)</f>
        <v>12.64228833</v>
      </c>
      <c r="AA91">
        <f>iferror(iferror(if(VLOOKUP(E91,'Copy of Mobile_ODK'!N:X,1,false)=E91,VLOOKUP(E91,'Copy of Mobile_ODK'!N:X,11,false),),if(VLOOKUP(E91,'Copy of Fixed_ODK'!N:Y,1,false)=E91,VLOOKUP(E91,'Copy of Fixed_ODK'!N:Y,12,false),)),)</f>
        <v>13.33170167</v>
      </c>
      <c r="AB91">
        <f t="shared" si="5"/>
        <v>0.05627357354</v>
      </c>
      <c r="AC91" t="str">
        <f t="shared" si="6"/>
        <v>valid</v>
      </c>
      <c r="AD91" t="str">
        <f>CONCATENATE(Q91,"_primary")</f>
        <v>Nganzai_L_primary</v>
      </c>
      <c r="AE91" s="2" t="str">
        <f t="shared" si="7"/>
        <v>session ok</v>
      </c>
      <c r="AF91" t="str">
        <f t="shared" si="8"/>
        <v/>
      </c>
    </row>
    <row r="92">
      <c r="A92" s="2">
        <v>474.0</v>
      </c>
      <c r="B92" s="2" t="s">
        <v>34</v>
      </c>
      <c r="C92" s="2" t="s">
        <v>317</v>
      </c>
      <c r="D92" s="2" t="s">
        <v>338</v>
      </c>
      <c r="E92" s="2" t="str">
        <f t="shared" si="1"/>
        <v>NganzaiJigaltaFulatari</v>
      </c>
      <c r="F92" s="2">
        <f t="shared" si="2"/>
        <v>1</v>
      </c>
      <c r="G92" s="2" t="s">
        <v>339</v>
      </c>
      <c r="H92" s="2">
        <v>12.65318</v>
      </c>
      <c r="I92" s="2">
        <v>13.35424</v>
      </c>
      <c r="J92" s="2" t="s">
        <v>38</v>
      </c>
      <c r="K92" s="2" t="s">
        <v>340</v>
      </c>
      <c r="L92" s="2">
        <v>13.0</v>
      </c>
      <c r="M92" s="2">
        <v>9.0</v>
      </c>
      <c r="N92" s="2">
        <v>3.0</v>
      </c>
      <c r="O92" s="2" t="s">
        <v>40</v>
      </c>
      <c r="P92" s="2" t="s">
        <v>50</v>
      </c>
      <c r="Q92" s="2" t="s">
        <v>336</v>
      </c>
      <c r="R92" s="2" t="s">
        <v>337</v>
      </c>
      <c r="T92" s="2" t="s">
        <v>53</v>
      </c>
      <c r="U92" s="2" t="s">
        <v>43</v>
      </c>
      <c r="V92" t="str">
        <f t="shared" si="3"/>
        <v/>
      </c>
      <c r="X92" s="2" t="str">
        <f t="shared" si="4"/>
        <v>reached</v>
      </c>
      <c r="Y92" t="str">
        <f>iferror(iferror(if(VLOOKUP(E92,'Copy of Mobile_ODK'!N:X,1,false)=E92,"mobile",),if(VLOOKUP(E92,'Copy of Fixed_ODK'!N:Y,1,false)=E92,"fixed",)),)</f>
        <v/>
      </c>
      <c r="Z92" t="str">
        <f>iferror(iferror(if(VLOOKUP(E92,'Copy of Mobile_ODK'!N:X,1,false)=E92,VLOOKUP(E92,'Copy of Mobile_ODK'!N:X,10,false),),if(VLOOKUP(E92,'Copy of Fixed_ODK'!N:Y,1,false)=E92,VLOOKUP(E92,'Copy of Fixed_ODK'!N:Y,11,false),)),)</f>
        <v/>
      </c>
      <c r="AA92" t="str">
        <f>iferror(iferror(if(VLOOKUP(E92,'Copy of Mobile_ODK'!N:X,1,false)=E92,VLOOKUP(E92,'Copy of Mobile_ODK'!N:X,11,false),),if(VLOOKUP(E92,'Copy of Fixed_ODK'!N:Y,1,false)=E92,VLOOKUP(E92,'Copy of Fixed_ODK'!N:Y,12,false),)),)</f>
        <v/>
      </c>
      <c r="AB92" t="str">
        <f t="shared" si="5"/>
        <v/>
      </c>
      <c r="AC92" t="str">
        <f t="shared" si="6"/>
        <v>invalid</v>
      </c>
      <c r="AE92" s="2" t="str">
        <f t="shared" si="7"/>
        <v>no odk</v>
      </c>
      <c r="AF92" t="str">
        <f t="shared" si="8"/>
        <v/>
      </c>
    </row>
    <row r="93">
      <c r="A93" s="2">
        <v>475.0</v>
      </c>
      <c r="B93" s="2" t="s">
        <v>34</v>
      </c>
      <c r="C93" s="2" t="s">
        <v>317</v>
      </c>
      <c r="D93" s="2" t="s">
        <v>341</v>
      </c>
      <c r="E93" s="2" t="str">
        <f t="shared" si="1"/>
        <v>NganzaiJigaltaGuzumari</v>
      </c>
      <c r="F93" s="2">
        <f t="shared" si="2"/>
        <v>1</v>
      </c>
      <c r="G93" s="2" t="s">
        <v>342</v>
      </c>
      <c r="H93" s="2">
        <v>12.60104</v>
      </c>
      <c r="I93" s="2">
        <v>13.27939</v>
      </c>
      <c r="J93" s="2" t="s">
        <v>38</v>
      </c>
      <c r="K93" s="2" t="s">
        <v>343</v>
      </c>
      <c r="L93" s="2">
        <v>15.0</v>
      </c>
      <c r="M93" s="2">
        <v>10.0</v>
      </c>
      <c r="N93" s="2">
        <v>3.0</v>
      </c>
      <c r="O93" s="2" t="s">
        <v>40</v>
      </c>
      <c r="P93" s="2" t="s">
        <v>50</v>
      </c>
      <c r="Q93" s="2" t="s">
        <v>336</v>
      </c>
      <c r="R93" s="2" t="s">
        <v>337</v>
      </c>
      <c r="T93" s="2" t="s">
        <v>53</v>
      </c>
      <c r="U93" s="2" t="s">
        <v>43</v>
      </c>
      <c r="V93" t="str">
        <f t="shared" si="3"/>
        <v/>
      </c>
      <c r="X93" s="2" t="str">
        <f t="shared" si="4"/>
        <v>reached</v>
      </c>
      <c r="Y93" t="str">
        <f>iferror(iferror(if(VLOOKUP(E93,'Copy of Mobile_ODK'!N:X,1,false)=E93,"mobile",),if(VLOOKUP(E93,'Copy of Fixed_ODK'!N:Y,1,false)=E93,"fixed",)),)</f>
        <v/>
      </c>
      <c r="Z93" t="str">
        <f>iferror(iferror(if(VLOOKUP(E93,'Copy of Mobile_ODK'!N:X,1,false)=E93,VLOOKUP(E93,'Copy of Mobile_ODK'!N:X,10,false),),if(VLOOKUP(E93,'Copy of Fixed_ODK'!N:Y,1,false)=E93,VLOOKUP(E93,'Copy of Fixed_ODK'!N:Y,11,false),)),)</f>
        <v/>
      </c>
      <c r="AA93" t="str">
        <f>iferror(iferror(if(VLOOKUP(E93,'Copy of Mobile_ODK'!N:X,1,false)=E93,VLOOKUP(E93,'Copy of Mobile_ODK'!N:X,11,false),),if(VLOOKUP(E93,'Copy of Fixed_ODK'!N:Y,1,false)=E93,VLOOKUP(E93,'Copy of Fixed_ODK'!N:Y,12,false),)),)</f>
        <v/>
      </c>
      <c r="AB93" t="str">
        <f t="shared" si="5"/>
        <v/>
      </c>
      <c r="AC93" t="str">
        <f t="shared" si="6"/>
        <v>invalid</v>
      </c>
      <c r="AE93" s="2" t="str">
        <f t="shared" si="7"/>
        <v>no odk</v>
      </c>
      <c r="AF93" t="str">
        <f t="shared" si="8"/>
        <v/>
      </c>
    </row>
    <row r="94">
      <c r="A94" s="2">
        <v>476.0</v>
      </c>
      <c r="B94" s="2" t="s">
        <v>34</v>
      </c>
      <c r="C94" s="2" t="s">
        <v>317</v>
      </c>
      <c r="D94" s="2" t="s">
        <v>344</v>
      </c>
      <c r="E94" s="2" t="str">
        <f t="shared" si="1"/>
        <v>NganzaiJigaltaKachallari</v>
      </c>
      <c r="F94" s="2">
        <f t="shared" si="2"/>
        <v>1</v>
      </c>
      <c r="G94" s="2" t="s">
        <v>345</v>
      </c>
      <c r="H94" s="2">
        <v>12.63734</v>
      </c>
      <c r="I94" s="2">
        <v>13.33778</v>
      </c>
      <c r="J94" s="2" t="s">
        <v>38</v>
      </c>
      <c r="K94" s="2" t="s">
        <v>346</v>
      </c>
      <c r="L94" s="2">
        <v>9.0</v>
      </c>
      <c r="M94" s="2">
        <v>6.0</v>
      </c>
      <c r="N94" s="2">
        <v>3.0</v>
      </c>
      <c r="O94" s="2" t="s">
        <v>40</v>
      </c>
      <c r="P94" s="2" t="s">
        <v>50</v>
      </c>
      <c r="Q94" s="2" t="s">
        <v>336</v>
      </c>
      <c r="R94" s="2" t="s">
        <v>337</v>
      </c>
      <c r="T94" s="2" t="s">
        <v>53</v>
      </c>
      <c r="U94" s="2" t="s">
        <v>43</v>
      </c>
      <c r="V94" t="str">
        <f t="shared" si="3"/>
        <v/>
      </c>
      <c r="X94" s="2" t="str">
        <f t="shared" si="4"/>
        <v>reached</v>
      </c>
      <c r="Y94" t="str">
        <f>iferror(iferror(if(VLOOKUP(E94,'Copy of Mobile_ODK'!N:X,1,false)=E94,"mobile",),if(VLOOKUP(E94,'Copy of Fixed_ODK'!N:Y,1,false)=E94,"fixed",)),)</f>
        <v/>
      </c>
      <c r="Z94" t="str">
        <f>iferror(iferror(if(VLOOKUP(E94,'Copy of Mobile_ODK'!N:X,1,false)=E94,VLOOKUP(E94,'Copy of Mobile_ODK'!N:X,10,false),),if(VLOOKUP(E94,'Copy of Fixed_ODK'!N:Y,1,false)=E94,VLOOKUP(E94,'Copy of Fixed_ODK'!N:Y,11,false),)),)</f>
        <v/>
      </c>
      <c r="AA94" t="str">
        <f>iferror(iferror(if(VLOOKUP(E94,'Copy of Mobile_ODK'!N:X,1,false)=E94,VLOOKUP(E94,'Copy of Mobile_ODK'!N:X,11,false),),if(VLOOKUP(E94,'Copy of Fixed_ODK'!N:Y,1,false)=E94,VLOOKUP(E94,'Copy of Fixed_ODK'!N:Y,12,false),)),)</f>
        <v/>
      </c>
      <c r="AB94" t="str">
        <f t="shared" si="5"/>
        <v/>
      </c>
      <c r="AC94" t="str">
        <f t="shared" si="6"/>
        <v>invalid</v>
      </c>
      <c r="AE94" s="2" t="str">
        <f t="shared" si="7"/>
        <v>no odk</v>
      </c>
      <c r="AF94" t="str">
        <f t="shared" si="8"/>
        <v/>
      </c>
    </row>
    <row r="95">
      <c r="A95" s="2">
        <v>477.0</v>
      </c>
      <c r="B95" s="2" t="s">
        <v>34</v>
      </c>
      <c r="C95" s="2" t="s">
        <v>317</v>
      </c>
      <c r="D95" s="2" t="s">
        <v>347</v>
      </c>
      <c r="E95" s="2" t="str">
        <f t="shared" si="1"/>
        <v>NganzaiJigaltaMairamti</v>
      </c>
      <c r="F95" s="2">
        <f t="shared" si="2"/>
        <v>1</v>
      </c>
      <c r="G95" s="2" t="s">
        <v>348</v>
      </c>
      <c r="H95" s="2">
        <v>12.605552</v>
      </c>
      <c r="I95" s="2">
        <v>13.307292</v>
      </c>
      <c r="J95" s="2" t="s">
        <v>38</v>
      </c>
      <c r="K95" s="2" t="s">
        <v>349</v>
      </c>
      <c r="L95" s="2">
        <v>18.0</v>
      </c>
      <c r="M95" s="2">
        <v>12.0</v>
      </c>
      <c r="N95" s="2">
        <v>3.0</v>
      </c>
      <c r="O95" s="2" t="s">
        <v>40</v>
      </c>
      <c r="P95" s="2" t="s">
        <v>50</v>
      </c>
      <c r="Q95" s="2" t="s">
        <v>336</v>
      </c>
      <c r="R95" s="2" t="s">
        <v>337</v>
      </c>
      <c r="T95" s="2" t="s">
        <v>53</v>
      </c>
      <c r="U95" s="2" t="s">
        <v>43</v>
      </c>
      <c r="V95" t="str">
        <f t="shared" si="3"/>
        <v/>
      </c>
      <c r="X95" s="2" t="str">
        <f t="shared" si="4"/>
        <v>reached</v>
      </c>
      <c r="Y95" t="str">
        <f>iferror(iferror(if(VLOOKUP(E95,'Copy of Mobile_ODK'!N:X,1,false)=E95,"mobile",),if(VLOOKUP(E95,'Copy of Fixed_ODK'!N:Y,1,false)=E95,"fixed",)),)</f>
        <v/>
      </c>
      <c r="Z95" t="str">
        <f>iferror(iferror(if(VLOOKUP(E95,'Copy of Mobile_ODK'!N:X,1,false)=E95,VLOOKUP(E95,'Copy of Mobile_ODK'!N:X,10,false),),if(VLOOKUP(E95,'Copy of Fixed_ODK'!N:Y,1,false)=E95,VLOOKUP(E95,'Copy of Fixed_ODK'!N:Y,11,false),)),)</f>
        <v/>
      </c>
      <c r="AA95" t="str">
        <f>iferror(iferror(if(VLOOKUP(E95,'Copy of Mobile_ODK'!N:X,1,false)=E95,VLOOKUP(E95,'Copy of Mobile_ODK'!N:X,11,false),),if(VLOOKUP(E95,'Copy of Fixed_ODK'!N:Y,1,false)=E95,VLOOKUP(E95,'Copy of Fixed_ODK'!N:Y,12,false),)),)</f>
        <v/>
      </c>
      <c r="AB95" t="str">
        <f t="shared" si="5"/>
        <v/>
      </c>
      <c r="AC95" t="str">
        <f t="shared" si="6"/>
        <v>invalid</v>
      </c>
      <c r="AE95" s="2" t="str">
        <f t="shared" si="7"/>
        <v>no odk</v>
      </c>
      <c r="AF95" t="str">
        <f t="shared" si="8"/>
        <v/>
      </c>
    </row>
    <row r="96">
      <c r="A96" s="2">
        <v>478.0</v>
      </c>
      <c r="B96" s="2" t="s">
        <v>34</v>
      </c>
      <c r="C96" s="2" t="s">
        <v>317</v>
      </c>
      <c r="D96" s="2" t="s">
        <v>350</v>
      </c>
      <c r="E96" s="2" t="str">
        <f t="shared" si="1"/>
        <v>NganzaiJigaltaMallam Awanari</v>
      </c>
      <c r="F96" s="2">
        <f t="shared" si="2"/>
        <v>1</v>
      </c>
      <c r="G96" s="2" t="s">
        <v>351</v>
      </c>
      <c r="H96" s="2">
        <v>12.609933</v>
      </c>
      <c r="I96" s="2">
        <v>13.254508</v>
      </c>
      <c r="J96" s="2" t="s">
        <v>38</v>
      </c>
      <c r="K96" s="2" t="s">
        <v>352</v>
      </c>
      <c r="L96" s="2">
        <v>20.0</v>
      </c>
      <c r="M96" s="2">
        <v>13.0</v>
      </c>
      <c r="N96" s="2">
        <v>3.0</v>
      </c>
      <c r="O96" s="2" t="s">
        <v>40</v>
      </c>
      <c r="P96" s="2" t="s">
        <v>50</v>
      </c>
      <c r="Q96" s="2" t="s">
        <v>336</v>
      </c>
      <c r="R96" s="2" t="s">
        <v>337</v>
      </c>
      <c r="T96" s="2" t="s">
        <v>53</v>
      </c>
      <c r="U96" s="2" t="s">
        <v>43</v>
      </c>
      <c r="V96" t="str">
        <f t="shared" si="3"/>
        <v/>
      </c>
      <c r="X96" s="2" t="str">
        <f t="shared" si="4"/>
        <v>reached</v>
      </c>
      <c r="Y96" t="str">
        <f>iferror(iferror(if(VLOOKUP(E96,'Copy of Mobile_ODK'!N:X,1,false)=E96,"mobile",),if(VLOOKUP(E96,'Copy of Fixed_ODK'!N:Y,1,false)=E96,"fixed",)),)</f>
        <v/>
      </c>
      <c r="Z96" t="str">
        <f>iferror(iferror(if(VLOOKUP(E96,'Copy of Mobile_ODK'!N:X,1,false)=E96,VLOOKUP(E96,'Copy of Mobile_ODK'!N:X,10,false),),if(VLOOKUP(E96,'Copy of Fixed_ODK'!N:Y,1,false)=E96,VLOOKUP(E96,'Copy of Fixed_ODK'!N:Y,11,false),)),)</f>
        <v/>
      </c>
      <c r="AA96" t="str">
        <f>iferror(iferror(if(VLOOKUP(E96,'Copy of Mobile_ODK'!N:X,1,false)=E96,VLOOKUP(E96,'Copy of Mobile_ODK'!N:X,11,false),),if(VLOOKUP(E96,'Copy of Fixed_ODK'!N:Y,1,false)=E96,VLOOKUP(E96,'Copy of Fixed_ODK'!N:Y,12,false),)),)</f>
        <v/>
      </c>
      <c r="AB96" t="str">
        <f t="shared" si="5"/>
        <v/>
      </c>
      <c r="AC96" t="str">
        <f t="shared" si="6"/>
        <v>invalid</v>
      </c>
      <c r="AE96" s="2" t="str">
        <f t="shared" si="7"/>
        <v>no odk</v>
      </c>
      <c r="AF96" t="str">
        <f t="shared" si="8"/>
        <v/>
      </c>
    </row>
    <row r="97">
      <c r="A97" s="2">
        <v>479.0</v>
      </c>
      <c r="B97" s="2" t="s">
        <v>34</v>
      </c>
      <c r="C97" s="2" t="s">
        <v>317</v>
      </c>
      <c r="D97" s="2" t="s">
        <v>353</v>
      </c>
      <c r="E97" s="2" t="str">
        <f t="shared" si="1"/>
        <v>NganzaiJigaltaMattari</v>
      </c>
      <c r="F97" s="2">
        <f t="shared" si="2"/>
        <v>1</v>
      </c>
      <c r="G97" s="2" t="s">
        <v>354</v>
      </c>
      <c r="H97" s="2">
        <v>12.61501</v>
      </c>
      <c r="I97" s="2">
        <v>13.29762</v>
      </c>
      <c r="J97" s="2" t="s">
        <v>38</v>
      </c>
      <c r="K97" s="2" t="s">
        <v>355</v>
      </c>
      <c r="L97" s="2">
        <v>0.0</v>
      </c>
      <c r="M97" s="2">
        <v>0.0</v>
      </c>
      <c r="N97" s="2">
        <v>3.0</v>
      </c>
      <c r="O97" s="2" t="s">
        <v>40</v>
      </c>
      <c r="P97" s="2" t="s">
        <v>50</v>
      </c>
      <c r="Q97" s="2" t="s">
        <v>356</v>
      </c>
      <c r="R97" s="2" t="s">
        <v>40</v>
      </c>
      <c r="T97" s="2" t="s">
        <v>53</v>
      </c>
      <c r="U97" s="2" t="s">
        <v>43</v>
      </c>
      <c r="V97" t="str">
        <f t="shared" si="3"/>
        <v/>
      </c>
      <c r="X97" s="2" t="str">
        <f t="shared" si="4"/>
        <v>reached</v>
      </c>
      <c r="Y97" t="str">
        <f>iferror(iferror(if(VLOOKUP(E97,'Copy of Mobile_ODK'!N:X,1,false)=E97,"mobile",),if(VLOOKUP(E97,'Copy of Fixed_ODK'!N:Y,1,false)=E97,"fixed",)),)</f>
        <v/>
      </c>
      <c r="Z97" t="str">
        <f>iferror(iferror(if(VLOOKUP(E97,'Copy of Mobile_ODK'!N:X,1,false)=E97,VLOOKUP(E97,'Copy of Mobile_ODK'!N:X,10,false),),if(VLOOKUP(E97,'Copy of Fixed_ODK'!N:Y,1,false)=E97,VLOOKUP(E97,'Copy of Fixed_ODK'!N:Y,11,false),)),)</f>
        <v/>
      </c>
      <c r="AA97" t="str">
        <f>iferror(iferror(if(VLOOKUP(E97,'Copy of Mobile_ODK'!N:X,1,false)=E97,VLOOKUP(E97,'Copy of Mobile_ODK'!N:X,11,false),),if(VLOOKUP(E97,'Copy of Fixed_ODK'!N:Y,1,false)=E97,VLOOKUP(E97,'Copy of Fixed_ODK'!N:Y,12,false),)),)</f>
        <v/>
      </c>
      <c r="AB97" t="str">
        <f t="shared" si="5"/>
        <v/>
      </c>
      <c r="AC97" t="str">
        <f t="shared" si="6"/>
        <v>invalid</v>
      </c>
      <c r="AE97" s="2" t="str">
        <f t="shared" si="7"/>
        <v>no odk</v>
      </c>
      <c r="AF97" t="str">
        <f t="shared" si="8"/>
        <v/>
      </c>
    </row>
    <row r="98">
      <c r="A98" s="2">
        <v>480.0</v>
      </c>
      <c r="B98" s="2" t="s">
        <v>34</v>
      </c>
      <c r="C98" s="2" t="s">
        <v>317</v>
      </c>
      <c r="D98" s="2" t="s">
        <v>357</v>
      </c>
      <c r="E98" s="2" t="str">
        <f t="shared" si="1"/>
        <v>NganzaiJigaltaUmarari</v>
      </c>
      <c r="F98" s="2">
        <f t="shared" si="2"/>
        <v>1</v>
      </c>
      <c r="G98" s="2" t="s">
        <v>358</v>
      </c>
      <c r="H98" s="2">
        <v>12.60039</v>
      </c>
      <c r="I98" s="2">
        <v>13.30366</v>
      </c>
      <c r="J98" s="2" t="s">
        <v>38</v>
      </c>
      <c r="K98" s="2" t="s">
        <v>359</v>
      </c>
      <c r="L98" s="2">
        <v>13.0</v>
      </c>
      <c r="M98" s="2">
        <v>9.0</v>
      </c>
      <c r="N98" s="2">
        <v>3.0</v>
      </c>
      <c r="O98" s="2" t="s">
        <v>40</v>
      </c>
      <c r="P98" s="2" t="s">
        <v>50</v>
      </c>
      <c r="Q98" s="2" t="s">
        <v>356</v>
      </c>
      <c r="R98" s="2" t="s">
        <v>40</v>
      </c>
      <c r="T98" s="2" t="s">
        <v>53</v>
      </c>
      <c r="U98" s="3" t="s">
        <v>60</v>
      </c>
      <c r="V98" t="str">
        <f t="shared" si="3"/>
        <v>Nganzai_M</v>
      </c>
      <c r="W98" s="2" t="s">
        <v>53</v>
      </c>
      <c r="X98" s="2" t="str">
        <f t="shared" si="4"/>
        <v>reached</v>
      </c>
      <c r="Y98" t="str">
        <f>iferror(iferror(if(VLOOKUP(E98,'Copy of Mobile_ODK'!N:X,1,false)=E98,"mobile",),if(VLOOKUP(E98,'Copy of Fixed_ODK'!N:Y,1,false)=E98,"fixed",)),)</f>
        <v>fixed</v>
      </c>
      <c r="Z98">
        <f>iferror(iferror(if(VLOOKUP(E98,'Copy of Mobile_ODK'!N:X,1,false)=E98,VLOOKUP(E98,'Copy of Mobile_ODK'!N:X,10,false),),if(VLOOKUP(E98,'Copy of Fixed_ODK'!N:Y,1,false)=E98,VLOOKUP(E98,'Copy of Fixed_ODK'!N:Y,11,false),)),)</f>
        <v>12.60017333</v>
      </c>
      <c r="AA98">
        <f>iferror(iferror(if(VLOOKUP(E98,'Copy of Mobile_ODK'!N:X,1,false)=E98,VLOOKUP(E98,'Copy of Mobile_ODK'!N:X,11,false),),if(VLOOKUP(E98,'Copy of Fixed_ODK'!N:Y,1,false)=E98,VLOOKUP(E98,'Copy of Fixed_ODK'!N:Y,12,false),)),)</f>
        <v>13.303985</v>
      </c>
      <c r="AB98">
        <f t="shared" si="5"/>
        <v>0.04271160051</v>
      </c>
      <c r="AC98" t="str">
        <f t="shared" si="6"/>
        <v>valid</v>
      </c>
      <c r="AD98" t="str">
        <f>CONCATENATE(Q98,"_primary")</f>
        <v>Nganzai_M_primary</v>
      </c>
      <c r="AE98" s="2" t="str">
        <f t="shared" si="7"/>
        <v>session ok</v>
      </c>
      <c r="AF98" t="str">
        <f t="shared" si="8"/>
        <v/>
      </c>
    </row>
    <row r="99">
      <c r="A99" s="2">
        <v>481.0</v>
      </c>
      <c r="B99" s="2" t="s">
        <v>34</v>
      </c>
      <c r="C99" s="2" t="s">
        <v>360</v>
      </c>
      <c r="D99" s="2" t="s">
        <v>361</v>
      </c>
      <c r="E99" s="2" t="str">
        <f t="shared" si="1"/>
        <v>NganzaiKudaAbatcha Kontori</v>
      </c>
      <c r="F99" s="2">
        <f t="shared" si="2"/>
        <v>1</v>
      </c>
      <c r="G99" s="2" t="s">
        <v>362</v>
      </c>
      <c r="H99" s="2">
        <v>12.43774</v>
      </c>
      <c r="I99" s="2">
        <v>13.0913</v>
      </c>
      <c r="J99" s="2" t="s">
        <v>38</v>
      </c>
      <c r="K99" s="2" t="s">
        <v>363</v>
      </c>
      <c r="L99" s="2">
        <v>20.0</v>
      </c>
      <c r="M99" s="2">
        <v>13.0</v>
      </c>
      <c r="N99" s="2">
        <v>3.0</v>
      </c>
      <c r="O99" s="2" t="s">
        <v>40</v>
      </c>
      <c r="P99" s="2" t="s">
        <v>50</v>
      </c>
      <c r="Q99" s="2" t="s">
        <v>356</v>
      </c>
      <c r="R99" s="2" t="s">
        <v>40</v>
      </c>
      <c r="T99" s="2" t="s">
        <v>53</v>
      </c>
      <c r="U99" s="2" t="s">
        <v>43</v>
      </c>
      <c r="V99" t="str">
        <f t="shared" si="3"/>
        <v/>
      </c>
      <c r="X99" s="2" t="str">
        <f t="shared" si="4"/>
        <v>reached</v>
      </c>
      <c r="Y99" t="str">
        <f>iferror(iferror(if(VLOOKUP(E99,'Copy of Mobile_ODK'!N:X,1,false)=E99,"mobile",),if(VLOOKUP(E99,'Copy of Fixed_ODK'!N:Y,1,false)=E99,"fixed",)),)</f>
        <v/>
      </c>
      <c r="Z99" t="str">
        <f>iferror(iferror(if(VLOOKUP(E99,'Copy of Mobile_ODK'!N:X,1,false)=E99,VLOOKUP(E99,'Copy of Mobile_ODK'!N:X,10,false),),if(VLOOKUP(E99,'Copy of Fixed_ODK'!N:Y,1,false)=E99,VLOOKUP(E99,'Copy of Fixed_ODK'!N:Y,11,false),)),)</f>
        <v/>
      </c>
      <c r="AA99" t="str">
        <f>iferror(iferror(if(VLOOKUP(E99,'Copy of Mobile_ODK'!N:X,1,false)=E99,VLOOKUP(E99,'Copy of Mobile_ODK'!N:X,11,false),),if(VLOOKUP(E99,'Copy of Fixed_ODK'!N:Y,1,false)=E99,VLOOKUP(E99,'Copy of Fixed_ODK'!N:Y,12,false),)),)</f>
        <v/>
      </c>
      <c r="AB99" t="str">
        <f t="shared" si="5"/>
        <v/>
      </c>
      <c r="AC99" t="str">
        <f t="shared" si="6"/>
        <v>invalid</v>
      </c>
      <c r="AE99" s="2" t="str">
        <f t="shared" si="7"/>
        <v>no odk</v>
      </c>
      <c r="AF99" t="str">
        <f t="shared" si="8"/>
        <v/>
      </c>
    </row>
    <row r="100">
      <c r="A100" s="2">
        <v>482.0</v>
      </c>
      <c r="B100" s="2" t="s">
        <v>34</v>
      </c>
      <c r="C100" s="2" t="s">
        <v>360</v>
      </c>
      <c r="D100" s="2" t="s">
        <v>364</v>
      </c>
      <c r="E100" s="2" t="str">
        <f t="shared" si="1"/>
        <v>NganzaiKudaAli Buluri</v>
      </c>
      <c r="F100" s="2">
        <f t="shared" si="2"/>
        <v>1</v>
      </c>
      <c r="G100" s="2" t="s">
        <v>365</v>
      </c>
      <c r="H100" s="2">
        <v>12.38321</v>
      </c>
      <c r="I100" s="2">
        <v>13.08862</v>
      </c>
      <c r="J100" s="2" t="s">
        <v>38</v>
      </c>
      <c r="K100" s="2" t="s">
        <v>366</v>
      </c>
      <c r="L100" s="2">
        <v>29.0</v>
      </c>
      <c r="M100" s="2">
        <v>19.0</v>
      </c>
      <c r="N100" s="2">
        <v>3.0</v>
      </c>
      <c r="O100" s="2" t="s">
        <v>40</v>
      </c>
      <c r="P100" s="2" t="s">
        <v>50</v>
      </c>
      <c r="Q100" s="2" t="s">
        <v>356</v>
      </c>
      <c r="R100" s="2" t="s">
        <v>40</v>
      </c>
      <c r="T100" s="2" t="s">
        <v>53</v>
      </c>
      <c r="U100" s="2" t="s">
        <v>43</v>
      </c>
      <c r="V100" t="str">
        <f t="shared" si="3"/>
        <v/>
      </c>
      <c r="X100" s="2" t="str">
        <f t="shared" si="4"/>
        <v>reached</v>
      </c>
      <c r="Y100" t="str">
        <f>iferror(iferror(if(VLOOKUP(E100,'Copy of Mobile_ODK'!N:X,1,false)=E100,"mobile",),if(VLOOKUP(E100,'Copy of Fixed_ODK'!N:Y,1,false)=E100,"fixed",)),)</f>
        <v/>
      </c>
      <c r="Z100" t="str">
        <f>iferror(iferror(if(VLOOKUP(E100,'Copy of Mobile_ODK'!N:X,1,false)=E100,VLOOKUP(E100,'Copy of Mobile_ODK'!N:X,10,false),),if(VLOOKUP(E100,'Copy of Fixed_ODK'!N:Y,1,false)=E100,VLOOKUP(E100,'Copy of Fixed_ODK'!N:Y,11,false),)),)</f>
        <v/>
      </c>
      <c r="AA100" t="str">
        <f>iferror(iferror(if(VLOOKUP(E100,'Copy of Mobile_ODK'!N:X,1,false)=E100,VLOOKUP(E100,'Copy of Mobile_ODK'!N:X,11,false),),if(VLOOKUP(E100,'Copy of Fixed_ODK'!N:Y,1,false)=E100,VLOOKUP(E100,'Copy of Fixed_ODK'!N:Y,12,false),)),)</f>
        <v/>
      </c>
      <c r="AB100" t="str">
        <f t="shared" si="5"/>
        <v/>
      </c>
      <c r="AC100" t="str">
        <f t="shared" si="6"/>
        <v>invalid</v>
      </c>
      <c r="AE100" s="2" t="str">
        <f t="shared" si="7"/>
        <v>no odk</v>
      </c>
      <c r="AF100" t="str">
        <f t="shared" si="8"/>
        <v/>
      </c>
    </row>
    <row r="101">
      <c r="A101" s="2">
        <v>483.0</v>
      </c>
      <c r="B101" s="2" t="s">
        <v>34</v>
      </c>
      <c r="C101" s="2" t="s">
        <v>360</v>
      </c>
      <c r="D101" s="2" t="s">
        <v>367</v>
      </c>
      <c r="E101" s="2" t="str">
        <f t="shared" si="1"/>
        <v>NganzaiKudaAli Jummari</v>
      </c>
      <c r="F101" s="2">
        <f t="shared" si="2"/>
        <v>1</v>
      </c>
      <c r="G101" s="2" t="s">
        <v>368</v>
      </c>
      <c r="H101" s="2">
        <v>12.41697</v>
      </c>
      <c r="I101" s="2">
        <v>13.09925</v>
      </c>
      <c r="J101" s="2" t="s">
        <v>38</v>
      </c>
      <c r="K101" s="2" t="s">
        <v>369</v>
      </c>
      <c r="L101" s="2">
        <v>28.0</v>
      </c>
      <c r="M101" s="2">
        <v>18.0</v>
      </c>
      <c r="N101" s="2">
        <v>3.0</v>
      </c>
      <c r="O101" s="2" t="s">
        <v>40</v>
      </c>
      <c r="P101" s="2" t="s">
        <v>50</v>
      </c>
      <c r="Q101" s="2" t="s">
        <v>356</v>
      </c>
      <c r="R101" s="2" t="s">
        <v>40</v>
      </c>
      <c r="T101" s="2" t="s">
        <v>53</v>
      </c>
      <c r="U101" s="2" t="s">
        <v>43</v>
      </c>
      <c r="V101" t="str">
        <f t="shared" si="3"/>
        <v/>
      </c>
      <c r="X101" s="2" t="str">
        <f t="shared" si="4"/>
        <v>reached</v>
      </c>
      <c r="Y101" t="str">
        <f>iferror(iferror(if(VLOOKUP(E101,'Copy of Mobile_ODK'!N:X,1,false)=E101,"mobile",),if(VLOOKUP(E101,'Copy of Fixed_ODK'!N:Y,1,false)=E101,"fixed",)),)</f>
        <v>fixed</v>
      </c>
      <c r="Z101">
        <f>iferror(iferror(if(VLOOKUP(E101,'Copy of Mobile_ODK'!N:X,1,false)=E101,VLOOKUP(E101,'Copy of Mobile_ODK'!N:X,10,false),),if(VLOOKUP(E101,'Copy of Fixed_ODK'!N:Y,1,false)=E101,VLOOKUP(E101,'Copy of Fixed_ODK'!N:Y,11,false),)),)</f>
        <v>12.48883167</v>
      </c>
      <c r="AA101">
        <f>iferror(iferror(if(VLOOKUP(E101,'Copy of Mobile_ODK'!N:X,1,false)=E101,VLOOKUP(E101,'Copy of Mobile_ODK'!N:X,11,false),),if(VLOOKUP(E101,'Copy of Fixed_ODK'!N:Y,1,false)=E101,VLOOKUP(E101,'Copy of Fixed_ODK'!N:Y,12,false),)),)</f>
        <v>13.21145167</v>
      </c>
      <c r="AB101">
        <f t="shared" si="5"/>
        <v>14.56947309</v>
      </c>
      <c r="AC101" t="str">
        <f t="shared" si="6"/>
        <v>invalid</v>
      </c>
      <c r="AE101" s="2" t="str">
        <f t="shared" si="7"/>
        <v>session ok</v>
      </c>
      <c r="AF101" t="str">
        <f t="shared" si="8"/>
        <v>investigate</v>
      </c>
    </row>
    <row r="102">
      <c r="A102" s="2">
        <v>484.0</v>
      </c>
      <c r="B102" s="2" t="s">
        <v>34</v>
      </c>
      <c r="C102" s="2" t="s">
        <v>360</v>
      </c>
      <c r="D102" s="2" t="s">
        <v>168</v>
      </c>
      <c r="E102" s="2" t="str">
        <f t="shared" si="1"/>
        <v>NganzaiKudaBalumiri</v>
      </c>
      <c r="F102" s="2">
        <f t="shared" si="2"/>
        <v>1</v>
      </c>
      <c r="G102" s="2" t="s">
        <v>370</v>
      </c>
      <c r="H102" s="2">
        <v>12.48991</v>
      </c>
      <c r="I102" s="2">
        <v>13.13021</v>
      </c>
      <c r="J102" s="2" t="s">
        <v>38</v>
      </c>
      <c r="K102" s="2" t="s">
        <v>371</v>
      </c>
      <c r="L102" s="2">
        <v>24.0</v>
      </c>
      <c r="M102" s="2">
        <v>15.0</v>
      </c>
      <c r="N102" s="2">
        <v>3.0</v>
      </c>
      <c r="O102" s="2" t="s">
        <v>40</v>
      </c>
      <c r="P102" s="2" t="s">
        <v>50</v>
      </c>
      <c r="Q102" s="2" t="s">
        <v>356</v>
      </c>
      <c r="R102" s="2" t="s">
        <v>40</v>
      </c>
      <c r="T102" s="2" t="s">
        <v>53</v>
      </c>
      <c r="U102" s="2" t="s">
        <v>43</v>
      </c>
      <c r="V102" t="str">
        <f t="shared" si="3"/>
        <v/>
      </c>
      <c r="X102" s="2" t="str">
        <f t="shared" si="4"/>
        <v>reached</v>
      </c>
      <c r="Y102" t="str">
        <f>iferror(iferror(if(VLOOKUP(E102,'Copy of Mobile_ODK'!N:X,1,false)=E102,"mobile",),if(VLOOKUP(E102,'Copy of Fixed_ODK'!N:Y,1,false)=E102,"fixed",)),)</f>
        <v/>
      </c>
      <c r="Z102" t="str">
        <f>iferror(iferror(if(VLOOKUP(E102,'Copy of Mobile_ODK'!N:X,1,false)=E102,VLOOKUP(E102,'Copy of Mobile_ODK'!N:X,10,false),),if(VLOOKUP(E102,'Copy of Fixed_ODK'!N:Y,1,false)=E102,VLOOKUP(E102,'Copy of Fixed_ODK'!N:Y,11,false),)),)</f>
        <v/>
      </c>
      <c r="AA102" t="str">
        <f>iferror(iferror(if(VLOOKUP(E102,'Copy of Mobile_ODK'!N:X,1,false)=E102,VLOOKUP(E102,'Copy of Mobile_ODK'!N:X,11,false),),if(VLOOKUP(E102,'Copy of Fixed_ODK'!N:Y,1,false)=E102,VLOOKUP(E102,'Copy of Fixed_ODK'!N:Y,12,false),)),)</f>
        <v/>
      </c>
      <c r="AB102" t="str">
        <f t="shared" si="5"/>
        <v/>
      </c>
      <c r="AC102" t="str">
        <f t="shared" si="6"/>
        <v>invalid</v>
      </c>
      <c r="AE102" s="2" t="str">
        <f t="shared" si="7"/>
        <v>no odk</v>
      </c>
      <c r="AF102" t="str">
        <f t="shared" si="8"/>
        <v/>
      </c>
    </row>
    <row r="103">
      <c r="A103" s="2">
        <v>486.0</v>
      </c>
      <c r="B103" s="2" t="s">
        <v>34</v>
      </c>
      <c r="C103" s="2" t="s">
        <v>360</v>
      </c>
      <c r="D103" s="2" t="s">
        <v>372</v>
      </c>
      <c r="E103" s="2" t="str">
        <f t="shared" si="1"/>
        <v>NganzaiKudaBukar Damburi</v>
      </c>
      <c r="F103" s="2">
        <f t="shared" si="2"/>
        <v>1</v>
      </c>
      <c r="G103" s="2" t="s">
        <v>373</v>
      </c>
      <c r="H103" s="2">
        <v>12.518087</v>
      </c>
      <c r="I103" s="2">
        <v>13.125907</v>
      </c>
      <c r="J103" s="2" t="s">
        <v>38</v>
      </c>
      <c r="K103" s="2" t="s">
        <v>374</v>
      </c>
      <c r="L103" s="2">
        <v>27.0</v>
      </c>
      <c r="M103" s="2">
        <v>17.0</v>
      </c>
      <c r="N103" s="2">
        <v>5.0</v>
      </c>
      <c r="O103" s="2" t="s">
        <v>40</v>
      </c>
      <c r="P103" s="2" t="s">
        <v>41</v>
      </c>
      <c r="T103" s="2" t="s">
        <v>42</v>
      </c>
      <c r="U103" s="2" t="s">
        <v>43</v>
      </c>
      <c r="V103" t="str">
        <f t="shared" si="3"/>
        <v/>
      </c>
      <c r="X103" s="2" t="str">
        <f t="shared" si="4"/>
        <v>not reached</v>
      </c>
      <c r="Y103" t="str">
        <f>iferror(iferror(if(VLOOKUP(E103,'Copy of Mobile_ODK'!N:X,1,false)=E103,"mobile",),if(VLOOKUP(E103,'Copy of Fixed_ODK'!N:Y,1,false)=E103,"fixed",)),)</f>
        <v>mobile</v>
      </c>
      <c r="Z103">
        <f>iferror(iferror(if(VLOOKUP(E103,'Copy of Mobile_ODK'!N:X,1,false)=E103,VLOOKUP(E103,'Copy of Mobile_ODK'!N:X,10,false),),if(VLOOKUP(E103,'Copy of Fixed_ODK'!N:Y,1,false)=E103,VLOOKUP(E103,'Copy of Fixed_ODK'!N:Y,11,false),)),)</f>
        <v>12.33956333</v>
      </c>
      <c r="AA103">
        <f>iferror(iferror(if(VLOOKUP(E103,'Copy of Mobile_ODK'!N:X,1,false)=E103,VLOOKUP(E103,'Copy of Mobile_ODK'!N:X,11,false),),if(VLOOKUP(E103,'Copy of Fixed_ODK'!N:Y,1,false)=E103,VLOOKUP(E103,'Copy of Fixed_ODK'!N:Y,12,false),)),)</f>
        <v>13.01553167</v>
      </c>
      <c r="AB103">
        <f t="shared" si="5"/>
        <v>23.18862673</v>
      </c>
      <c r="AC103" t="str">
        <f t="shared" si="6"/>
        <v>invalid</v>
      </c>
      <c r="AE103" s="2" t="str">
        <f t="shared" si="7"/>
        <v>session ok</v>
      </c>
      <c r="AF103" t="str">
        <f t="shared" si="8"/>
        <v>investigate</v>
      </c>
    </row>
    <row r="104">
      <c r="A104" s="2">
        <v>487.0</v>
      </c>
      <c r="B104" s="2" t="s">
        <v>34</v>
      </c>
      <c r="C104" s="2" t="s">
        <v>360</v>
      </c>
      <c r="D104" s="2" t="s">
        <v>81</v>
      </c>
      <c r="E104" s="2" t="str">
        <f t="shared" si="1"/>
        <v>NganzaiKudaBurari</v>
      </c>
      <c r="F104" s="2">
        <f t="shared" si="2"/>
        <v>1</v>
      </c>
      <c r="G104" s="2" t="s">
        <v>375</v>
      </c>
      <c r="H104" s="2">
        <v>12.52385</v>
      </c>
      <c r="I104" s="2">
        <v>13.14014</v>
      </c>
      <c r="J104" s="2" t="s">
        <v>38</v>
      </c>
      <c r="K104" s="2" t="s">
        <v>376</v>
      </c>
      <c r="L104" s="2">
        <v>27.0</v>
      </c>
      <c r="M104" s="2">
        <v>17.0</v>
      </c>
      <c r="N104" s="2">
        <v>3.0</v>
      </c>
      <c r="O104" s="2" t="s">
        <v>40</v>
      </c>
      <c r="P104" s="2" t="s">
        <v>50</v>
      </c>
      <c r="Q104" s="2" t="s">
        <v>356</v>
      </c>
      <c r="R104" s="2" t="s">
        <v>40</v>
      </c>
      <c r="T104" s="2" t="s">
        <v>53</v>
      </c>
      <c r="U104" s="2" t="s">
        <v>43</v>
      </c>
      <c r="V104" t="str">
        <f t="shared" si="3"/>
        <v/>
      </c>
      <c r="X104" s="2" t="str">
        <f t="shared" si="4"/>
        <v>reached</v>
      </c>
      <c r="Y104" t="str">
        <f>iferror(iferror(if(VLOOKUP(E104,'Copy of Mobile_ODK'!N:X,1,false)=E104,"mobile",),if(VLOOKUP(E104,'Copy of Fixed_ODK'!N:Y,1,false)=E104,"fixed",)),)</f>
        <v>fixed</v>
      </c>
      <c r="Z104">
        <f>iferror(iferror(if(VLOOKUP(E104,'Copy of Mobile_ODK'!N:X,1,false)=E104,VLOOKUP(E104,'Copy of Mobile_ODK'!N:X,10,false),),if(VLOOKUP(E104,'Copy of Fixed_ODK'!N:Y,1,false)=E104,VLOOKUP(E104,'Copy of Fixed_ODK'!N:Y,11,false),)),)</f>
        <v>12.43252167</v>
      </c>
      <c r="AA104">
        <f>iferror(iferror(if(VLOOKUP(E104,'Copy of Mobile_ODK'!N:X,1,false)=E104,VLOOKUP(E104,'Copy of Mobile_ODK'!N:X,11,false),),if(VLOOKUP(E104,'Copy of Fixed_ODK'!N:Y,1,false)=E104,VLOOKUP(E104,'Copy of Fixed_ODK'!N:Y,12,false),)),)</f>
        <v>13.09841833</v>
      </c>
      <c r="AB104">
        <f t="shared" si="5"/>
        <v>11.11965731</v>
      </c>
      <c r="AC104" t="str">
        <f t="shared" si="6"/>
        <v>invalid</v>
      </c>
      <c r="AE104" s="2" t="str">
        <f t="shared" si="7"/>
        <v>session ok</v>
      </c>
      <c r="AF104" t="str">
        <f t="shared" si="8"/>
        <v>investigate</v>
      </c>
    </row>
    <row r="105">
      <c r="A105" s="2">
        <v>488.0</v>
      </c>
      <c r="B105" s="2" t="s">
        <v>34</v>
      </c>
      <c r="C105" s="2" t="s">
        <v>360</v>
      </c>
      <c r="D105" s="2" t="s">
        <v>377</v>
      </c>
      <c r="E105" s="2" t="str">
        <f t="shared" si="1"/>
        <v>NganzaiKudaDamsure</v>
      </c>
      <c r="F105" s="2">
        <f t="shared" si="2"/>
        <v>1</v>
      </c>
      <c r="G105" s="2" t="s">
        <v>378</v>
      </c>
      <c r="H105" s="2">
        <v>12.41304</v>
      </c>
      <c r="I105" s="2">
        <v>13.08714</v>
      </c>
      <c r="J105" s="2" t="s">
        <v>38</v>
      </c>
      <c r="K105" s="2" t="s">
        <v>379</v>
      </c>
      <c r="L105" s="2">
        <v>36.0</v>
      </c>
      <c r="M105" s="2">
        <v>23.0</v>
      </c>
      <c r="N105" s="2">
        <v>4.0</v>
      </c>
      <c r="O105" s="2" t="s">
        <v>40</v>
      </c>
      <c r="P105" s="2" t="s">
        <v>50</v>
      </c>
      <c r="Q105" s="2" t="s">
        <v>380</v>
      </c>
      <c r="R105" s="2" t="s">
        <v>381</v>
      </c>
      <c r="T105" s="2" t="s">
        <v>53</v>
      </c>
      <c r="U105" s="3" t="s">
        <v>60</v>
      </c>
      <c r="V105" t="str">
        <f t="shared" si="3"/>
        <v>Nganzai_N</v>
      </c>
      <c r="W105" s="2" t="s">
        <v>53</v>
      </c>
      <c r="X105" s="2" t="str">
        <f t="shared" si="4"/>
        <v>reached</v>
      </c>
      <c r="Y105" t="str">
        <f>iferror(iferror(if(VLOOKUP(E105,'Copy of Mobile_ODK'!N:X,1,false)=E105,"mobile",),if(VLOOKUP(E105,'Copy of Fixed_ODK'!N:Y,1,false)=E105,"fixed",)),)</f>
        <v>fixed</v>
      </c>
      <c r="Z105">
        <f>iferror(iferror(if(VLOOKUP(E105,'Copy of Mobile_ODK'!N:X,1,false)=E105,VLOOKUP(E105,'Copy of Mobile_ODK'!N:X,10,false),),if(VLOOKUP(E105,'Copy of Fixed_ODK'!N:Y,1,false)=E105,VLOOKUP(E105,'Copy of Fixed_ODK'!N:Y,11,false),)),)</f>
        <v>12.41253667</v>
      </c>
      <c r="AA105">
        <f>iferror(iferror(if(VLOOKUP(E105,'Copy of Mobile_ODK'!N:X,1,false)=E105,VLOOKUP(E105,'Copy of Mobile_ODK'!N:X,11,false),),if(VLOOKUP(E105,'Copy of Fixed_ODK'!N:Y,1,false)=E105,VLOOKUP(E105,'Copy of Fixed_ODK'!N:Y,12,false),)),)</f>
        <v>13.08720667</v>
      </c>
      <c r="AB105">
        <f t="shared" si="5"/>
        <v>0.05643406409</v>
      </c>
      <c r="AC105" t="str">
        <f t="shared" si="6"/>
        <v>valid</v>
      </c>
      <c r="AD105" t="str">
        <f>CONCATENATE(Q105,"_primary")</f>
        <v>Nganzai_N_primary</v>
      </c>
      <c r="AE105" s="2" t="str">
        <f t="shared" si="7"/>
        <v>session ok</v>
      </c>
      <c r="AF105" t="str">
        <f t="shared" si="8"/>
        <v/>
      </c>
    </row>
    <row r="106">
      <c r="A106" s="2">
        <v>489.0</v>
      </c>
      <c r="B106" s="2" t="s">
        <v>34</v>
      </c>
      <c r="C106" s="2" t="s">
        <v>360</v>
      </c>
      <c r="D106" s="2" t="s">
        <v>382</v>
      </c>
      <c r="E106" s="2" t="str">
        <f t="shared" si="1"/>
        <v>NganzaiKudaGammara</v>
      </c>
      <c r="F106" s="2">
        <f t="shared" si="2"/>
        <v>1</v>
      </c>
      <c r="G106" s="2" t="s">
        <v>383</v>
      </c>
      <c r="H106" s="2">
        <v>12.41284</v>
      </c>
      <c r="I106" s="2">
        <v>13.05612</v>
      </c>
      <c r="J106" s="2" t="s">
        <v>38</v>
      </c>
      <c r="K106" s="2" t="s">
        <v>384</v>
      </c>
      <c r="L106" s="2">
        <v>27.0</v>
      </c>
      <c r="M106" s="2">
        <v>17.0</v>
      </c>
      <c r="N106" s="2">
        <v>4.0</v>
      </c>
      <c r="O106" s="2" t="s">
        <v>40</v>
      </c>
      <c r="P106" s="2" t="s">
        <v>50</v>
      </c>
      <c r="Q106" s="2" t="s">
        <v>380</v>
      </c>
      <c r="R106" s="2" t="s">
        <v>381</v>
      </c>
      <c r="T106" s="2" t="s">
        <v>53</v>
      </c>
      <c r="U106" s="3" t="s">
        <v>60</v>
      </c>
      <c r="V106" t="str">
        <f t="shared" si="3"/>
        <v>Nganzai_N</v>
      </c>
      <c r="W106" s="2" t="s">
        <v>53</v>
      </c>
      <c r="X106" s="2" t="str">
        <f t="shared" si="4"/>
        <v>reached</v>
      </c>
      <c r="Y106" t="str">
        <f>iferror(iferror(if(VLOOKUP(E106,'Copy of Mobile_ODK'!N:X,1,false)=E106,"mobile",),if(VLOOKUP(E106,'Copy of Fixed_ODK'!N:Y,1,false)=E106,"fixed",)),)</f>
        <v/>
      </c>
      <c r="Z106" t="str">
        <f>iferror(iferror(if(VLOOKUP(E106,'Copy of Mobile_ODK'!N:X,1,false)=E106,VLOOKUP(E106,'Copy of Mobile_ODK'!N:X,10,false),),if(VLOOKUP(E106,'Copy of Fixed_ODK'!N:Y,1,false)=E106,VLOOKUP(E106,'Copy of Fixed_ODK'!N:Y,11,false),)),)</f>
        <v/>
      </c>
      <c r="AA106" t="str">
        <f>iferror(iferror(if(VLOOKUP(E106,'Copy of Mobile_ODK'!N:X,1,false)=E106,VLOOKUP(E106,'Copy of Mobile_ODK'!N:X,11,false),),if(VLOOKUP(E106,'Copy of Fixed_ODK'!N:Y,1,false)=E106,VLOOKUP(E106,'Copy of Fixed_ODK'!N:Y,12,false),)),)</f>
        <v/>
      </c>
      <c r="AB106" t="str">
        <f t="shared" si="5"/>
        <v/>
      </c>
      <c r="AC106" t="str">
        <f t="shared" si="6"/>
        <v>invalid</v>
      </c>
      <c r="AE106" s="2" t="str">
        <f t="shared" si="7"/>
        <v>no odk</v>
      </c>
      <c r="AF106" t="str">
        <f t="shared" si="8"/>
        <v/>
      </c>
    </row>
    <row r="107">
      <c r="A107" s="2">
        <v>490.0</v>
      </c>
      <c r="B107" s="2" t="s">
        <v>34</v>
      </c>
      <c r="C107" s="2" t="s">
        <v>360</v>
      </c>
      <c r="D107" s="2" t="s">
        <v>385</v>
      </c>
      <c r="E107" s="2" t="str">
        <f t="shared" si="1"/>
        <v>NganzaiKudaGarwari</v>
      </c>
      <c r="F107" s="2">
        <f t="shared" si="2"/>
        <v>1</v>
      </c>
      <c r="G107" s="2" t="s">
        <v>386</v>
      </c>
      <c r="H107" s="2">
        <v>12.42914</v>
      </c>
      <c r="I107" s="2">
        <v>13.1114</v>
      </c>
      <c r="J107" s="2" t="s">
        <v>38</v>
      </c>
      <c r="K107" s="2" t="s">
        <v>387</v>
      </c>
      <c r="L107" s="2">
        <v>19.0</v>
      </c>
      <c r="M107" s="2">
        <v>12.0</v>
      </c>
      <c r="N107" s="2">
        <v>4.0</v>
      </c>
      <c r="O107" s="2" t="s">
        <v>40</v>
      </c>
      <c r="P107" s="2" t="s">
        <v>50</v>
      </c>
      <c r="Q107" s="2" t="s">
        <v>380</v>
      </c>
      <c r="R107" s="2" t="s">
        <v>381</v>
      </c>
      <c r="T107" s="2" t="s">
        <v>53</v>
      </c>
      <c r="U107" s="2" t="s">
        <v>43</v>
      </c>
      <c r="V107" t="str">
        <f t="shared" si="3"/>
        <v/>
      </c>
      <c r="X107" s="2" t="str">
        <f t="shared" si="4"/>
        <v>reached</v>
      </c>
      <c r="Y107" t="str">
        <f>iferror(iferror(if(VLOOKUP(E107,'Copy of Mobile_ODK'!N:X,1,false)=E107,"mobile",),if(VLOOKUP(E107,'Copy of Fixed_ODK'!N:Y,1,false)=E107,"fixed",)),)</f>
        <v/>
      </c>
      <c r="Z107" t="str">
        <f>iferror(iferror(if(VLOOKUP(E107,'Copy of Mobile_ODK'!N:X,1,false)=E107,VLOOKUP(E107,'Copy of Mobile_ODK'!N:X,10,false),),if(VLOOKUP(E107,'Copy of Fixed_ODK'!N:Y,1,false)=E107,VLOOKUP(E107,'Copy of Fixed_ODK'!N:Y,11,false),)),)</f>
        <v/>
      </c>
      <c r="AA107" t="str">
        <f>iferror(iferror(if(VLOOKUP(E107,'Copy of Mobile_ODK'!N:X,1,false)=E107,VLOOKUP(E107,'Copy of Mobile_ODK'!N:X,11,false),),if(VLOOKUP(E107,'Copy of Fixed_ODK'!N:Y,1,false)=E107,VLOOKUP(E107,'Copy of Fixed_ODK'!N:Y,12,false),)),)</f>
        <v/>
      </c>
      <c r="AB107" t="str">
        <f t="shared" si="5"/>
        <v/>
      </c>
      <c r="AC107" t="str">
        <f t="shared" si="6"/>
        <v>invalid</v>
      </c>
      <c r="AE107" s="2" t="str">
        <f t="shared" si="7"/>
        <v>no odk</v>
      </c>
      <c r="AF107" t="str">
        <f t="shared" si="8"/>
        <v/>
      </c>
    </row>
    <row r="108">
      <c r="A108" s="2">
        <v>491.0</v>
      </c>
      <c r="B108" s="2" t="s">
        <v>34</v>
      </c>
      <c r="C108" s="2" t="s">
        <v>360</v>
      </c>
      <c r="D108" s="2" t="s">
        <v>388</v>
      </c>
      <c r="E108" s="2" t="str">
        <f t="shared" si="1"/>
        <v>NganzaiKudaGoni Awamiri</v>
      </c>
      <c r="F108" s="2">
        <f t="shared" si="2"/>
        <v>1</v>
      </c>
      <c r="G108" s="2" t="s">
        <v>389</v>
      </c>
      <c r="H108" s="2">
        <v>12.4173</v>
      </c>
      <c r="I108" s="2">
        <v>13.09727</v>
      </c>
      <c r="J108" s="2" t="s">
        <v>38</v>
      </c>
      <c r="K108" s="2" t="s">
        <v>390</v>
      </c>
      <c r="L108" s="2">
        <v>25.0</v>
      </c>
      <c r="M108" s="2">
        <v>16.0</v>
      </c>
      <c r="N108" s="2">
        <v>4.0</v>
      </c>
      <c r="O108" s="2" t="s">
        <v>40</v>
      </c>
      <c r="P108" s="2" t="s">
        <v>50</v>
      </c>
      <c r="Q108" s="2" t="s">
        <v>380</v>
      </c>
      <c r="R108" s="2" t="s">
        <v>381</v>
      </c>
      <c r="T108" s="2" t="s">
        <v>53</v>
      </c>
      <c r="U108" s="2" t="s">
        <v>43</v>
      </c>
      <c r="V108" t="str">
        <f t="shared" si="3"/>
        <v/>
      </c>
      <c r="X108" s="2" t="str">
        <f t="shared" si="4"/>
        <v>reached</v>
      </c>
      <c r="Y108" t="str">
        <f>iferror(iferror(if(VLOOKUP(E108,'Copy of Mobile_ODK'!N:X,1,false)=E108,"mobile",),if(VLOOKUP(E108,'Copy of Fixed_ODK'!N:Y,1,false)=E108,"fixed",)),)</f>
        <v/>
      </c>
      <c r="Z108" t="str">
        <f>iferror(iferror(if(VLOOKUP(E108,'Copy of Mobile_ODK'!N:X,1,false)=E108,VLOOKUP(E108,'Copy of Mobile_ODK'!N:X,10,false),),if(VLOOKUP(E108,'Copy of Fixed_ODK'!N:Y,1,false)=E108,VLOOKUP(E108,'Copy of Fixed_ODK'!N:Y,11,false),)),)</f>
        <v/>
      </c>
      <c r="AA108" t="str">
        <f>iferror(iferror(if(VLOOKUP(E108,'Copy of Mobile_ODK'!N:X,1,false)=E108,VLOOKUP(E108,'Copy of Mobile_ODK'!N:X,11,false),),if(VLOOKUP(E108,'Copy of Fixed_ODK'!N:Y,1,false)=E108,VLOOKUP(E108,'Copy of Fixed_ODK'!N:Y,12,false),)),)</f>
        <v/>
      </c>
      <c r="AB108" t="str">
        <f t="shared" si="5"/>
        <v/>
      </c>
      <c r="AC108" t="str">
        <f t="shared" si="6"/>
        <v>invalid</v>
      </c>
      <c r="AE108" s="2" t="str">
        <f t="shared" si="7"/>
        <v>no odk</v>
      </c>
      <c r="AF108" t="str">
        <f t="shared" si="8"/>
        <v/>
      </c>
    </row>
    <row r="109">
      <c r="A109" s="2">
        <v>493.0</v>
      </c>
      <c r="B109" s="2" t="s">
        <v>34</v>
      </c>
      <c r="C109" s="2" t="s">
        <v>360</v>
      </c>
      <c r="D109" s="2" t="s">
        <v>391</v>
      </c>
      <c r="E109" s="2" t="str">
        <f t="shared" si="1"/>
        <v>NganzaiKudaGoni Zaranami</v>
      </c>
      <c r="F109" s="2">
        <f t="shared" si="2"/>
        <v>1</v>
      </c>
      <c r="G109" s="2" t="s">
        <v>392</v>
      </c>
      <c r="H109" s="2">
        <v>12.352533</v>
      </c>
      <c r="I109" s="2">
        <v>13.0553</v>
      </c>
      <c r="J109" s="2" t="s">
        <v>38</v>
      </c>
      <c r="K109" s="2" t="s">
        <v>393</v>
      </c>
      <c r="L109" s="2">
        <v>18.0</v>
      </c>
      <c r="M109" s="2">
        <v>12.0</v>
      </c>
      <c r="N109" s="2">
        <v>5.0</v>
      </c>
      <c r="O109" s="2" t="s">
        <v>40</v>
      </c>
      <c r="P109" s="2" t="s">
        <v>41</v>
      </c>
      <c r="T109" s="2" t="s">
        <v>42</v>
      </c>
      <c r="U109" s="3" t="s">
        <v>60</v>
      </c>
      <c r="V109" t="str">
        <f t="shared" si="3"/>
        <v/>
      </c>
      <c r="W109" s="2" t="s">
        <v>42</v>
      </c>
      <c r="X109" s="2" t="str">
        <f t="shared" si="4"/>
        <v>not reached</v>
      </c>
      <c r="Y109" t="str">
        <f>iferror(iferror(if(VLOOKUP(E109,'Copy of Mobile_ODK'!N:X,1,false)=E109,"mobile",),if(VLOOKUP(E109,'Copy of Fixed_ODK'!N:Y,1,false)=E109,"fixed",)),)</f>
        <v>mobile</v>
      </c>
      <c r="Z109">
        <f>iferror(iferror(if(VLOOKUP(E109,'Copy of Mobile_ODK'!N:X,1,false)=E109,VLOOKUP(E109,'Copy of Mobile_ODK'!N:X,10,false),),if(VLOOKUP(E109,'Copy of Fixed_ODK'!N:Y,1,false)=E109,VLOOKUP(E109,'Copy of Fixed_ODK'!N:Y,11,false),)),)</f>
        <v>12.424705</v>
      </c>
      <c r="AA109">
        <f>iferror(iferror(if(VLOOKUP(E109,'Copy of Mobile_ODK'!N:X,1,false)=E109,VLOOKUP(E109,'Copy of Mobile_ODK'!N:X,11,false),),if(VLOOKUP(E109,'Copy of Fixed_ODK'!N:Y,1,false)=E109,VLOOKUP(E109,'Copy of Fixed_ODK'!N:Y,12,false),)),)</f>
        <v>13.07514667</v>
      </c>
      <c r="AB109">
        <f t="shared" si="5"/>
        <v>8.309585681</v>
      </c>
      <c r="AC109" t="str">
        <f t="shared" si="6"/>
        <v>invalid</v>
      </c>
      <c r="AE109" s="2" t="str">
        <f t="shared" si="7"/>
        <v>session ok</v>
      </c>
      <c r="AF109" t="str">
        <f t="shared" si="8"/>
        <v>investigate</v>
      </c>
    </row>
    <row r="110">
      <c r="A110" s="2">
        <v>494.0</v>
      </c>
      <c r="B110" s="2" t="s">
        <v>34</v>
      </c>
      <c r="C110" s="2" t="s">
        <v>360</v>
      </c>
      <c r="D110" s="2" t="s">
        <v>394</v>
      </c>
      <c r="E110" s="2" t="str">
        <f t="shared" si="1"/>
        <v>NganzaiKudaGusumari</v>
      </c>
      <c r="F110" s="2">
        <f t="shared" si="2"/>
        <v>1</v>
      </c>
      <c r="G110" s="2" t="s">
        <v>395</v>
      </c>
      <c r="H110" s="2">
        <v>12.40099</v>
      </c>
      <c r="I110" s="2">
        <v>13.08361</v>
      </c>
      <c r="J110" s="2" t="s">
        <v>38</v>
      </c>
      <c r="K110" s="2" t="s">
        <v>396</v>
      </c>
      <c r="L110" s="2">
        <v>10.0</v>
      </c>
      <c r="M110" s="2">
        <v>7.0</v>
      </c>
      <c r="N110" s="2">
        <v>4.0</v>
      </c>
      <c r="O110" s="2" t="s">
        <v>40</v>
      </c>
      <c r="P110" s="2" t="s">
        <v>50</v>
      </c>
      <c r="Q110" s="2" t="s">
        <v>380</v>
      </c>
      <c r="R110" s="2" t="s">
        <v>381</v>
      </c>
      <c r="T110" s="2" t="s">
        <v>53</v>
      </c>
      <c r="U110" s="2" t="s">
        <v>43</v>
      </c>
      <c r="V110" t="str">
        <f t="shared" si="3"/>
        <v/>
      </c>
      <c r="X110" s="2" t="str">
        <f t="shared" si="4"/>
        <v>reached</v>
      </c>
      <c r="Y110" t="str">
        <f>iferror(iferror(if(VLOOKUP(E110,'Copy of Mobile_ODK'!N:X,1,false)=E110,"mobile",),if(VLOOKUP(E110,'Copy of Fixed_ODK'!N:Y,1,false)=E110,"fixed",)),)</f>
        <v/>
      </c>
      <c r="Z110" t="str">
        <f>iferror(iferror(if(VLOOKUP(E110,'Copy of Mobile_ODK'!N:X,1,false)=E110,VLOOKUP(E110,'Copy of Mobile_ODK'!N:X,10,false),),if(VLOOKUP(E110,'Copy of Fixed_ODK'!N:Y,1,false)=E110,VLOOKUP(E110,'Copy of Fixed_ODK'!N:Y,11,false),)),)</f>
        <v/>
      </c>
      <c r="AA110" t="str">
        <f>iferror(iferror(if(VLOOKUP(E110,'Copy of Mobile_ODK'!N:X,1,false)=E110,VLOOKUP(E110,'Copy of Mobile_ODK'!N:X,11,false),),if(VLOOKUP(E110,'Copy of Fixed_ODK'!N:Y,1,false)=E110,VLOOKUP(E110,'Copy of Fixed_ODK'!N:Y,12,false),)),)</f>
        <v/>
      </c>
      <c r="AB110" t="str">
        <f t="shared" si="5"/>
        <v/>
      </c>
      <c r="AC110" t="str">
        <f t="shared" si="6"/>
        <v>invalid</v>
      </c>
      <c r="AE110" s="2" t="str">
        <f t="shared" si="7"/>
        <v>no odk</v>
      </c>
      <c r="AF110" t="str">
        <f t="shared" si="8"/>
        <v/>
      </c>
    </row>
    <row r="111">
      <c r="A111" s="2">
        <v>495.0</v>
      </c>
      <c r="B111" s="2" t="s">
        <v>34</v>
      </c>
      <c r="C111" s="2" t="s">
        <v>360</v>
      </c>
      <c r="D111" s="2" t="s">
        <v>397</v>
      </c>
      <c r="E111" s="2" t="str">
        <f t="shared" si="1"/>
        <v>NganzaiKudaGuwamari</v>
      </c>
      <c r="F111" s="2">
        <f t="shared" si="2"/>
        <v>1</v>
      </c>
      <c r="G111" s="2" t="s">
        <v>398</v>
      </c>
      <c r="H111" s="2">
        <v>12.43728</v>
      </c>
      <c r="I111" s="2">
        <v>13.09578</v>
      </c>
      <c r="J111" s="2" t="s">
        <v>38</v>
      </c>
      <c r="K111" s="2" t="s">
        <v>399</v>
      </c>
      <c r="L111" s="2">
        <v>20.0</v>
      </c>
      <c r="M111" s="2">
        <v>13.0</v>
      </c>
      <c r="N111" s="2">
        <v>4.0</v>
      </c>
      <c r="O111" s="2" t="s">
        <v>40</v>
      </c>
      <c r="P111" s="2" t="s">
        <v>50</v>
      </c>
      <c r="Q111" s="2" t="s">
        <v>380</v>
      </c>
      <c r="R111" s="2" t="s">
        <v>381</v>
      </c>
      <c r="T111" s="2" t="s">
        <v>53</v>
      </c>
      <c r="U111" s="2" t="s">
        <v>43</v>
      </c>
      <c r="V111" t="str">
        <f t="shared" si="3"/>
        <v/>
      </c>
      <c r="X111" s="2" t="str">
        <f t="shared" si="4"/>
        <v>reached</v>
      </c>
      <c r="Y111" t="str">
        <f>iferror(iferror(if(VLOOKUP(E111,'Copy of Mobile_ODK'!N:X,1,false)=E111,"mobile",),if(VLOOKUP(E111,'Copy of Fixed_ODK'!N:Y,1,false)=E111,"fixed",)),)</f>
        <v/>
      </c>
      <c r="Z111" t="str">
        <f>iferror(iferror(if(VLOOKUP(E111,'Copy of Mobile_ODK'!N:X,1,false)=E111,VLOOKUP(E111,'Copy of Mobile_ODK'!N:X,10,false),),if(VLOOKUP(E111,'Copy of Fixed_ODK'!N:Y,1,false)=E111,VLOOKUP(E111,'Copy of Fixed_ODK'!N:Y,11,false),)),)</f>
        <v/>
      </c>
      <c r="AA111" t="str">
        <f>iferror(iferror(if(VLOOKUP(E111,'Copy of Mobile_ODK'!N:X,1,false)=E111,VLOOKUP(E111,'Copy of Mobile_ODK'!N:X,11,false),),if(VLOOKUP(E111,'Copy of Fixed_ODK'!N:Y,1,false)=E111,VLOOKUP(E111,'Copy of Fixed_ODK'!N:Y,12,false),)),)</f>
        <v/>
      </c>
      <c r="AB111" t="str">
        <f t="shared" si="5"/>
        <v/>
      </c>
      <c r="AC111" t="str">
        <f t="shared" si="6"/>
        <v>invalid</v>
      </c>
      <c r="AE111" s="2" t="str">
        <f t="shared" si="7"/>
        <v>no odk</v>
      </c>
      <c r="AF111" t="str">
        <f t="shared" si="8"/>
        <v/>
      </c>
    </row>
    <row r="112">
      <c r="A112" s="2">
        <v>496.0</v>
      </c>
      <c r="B112" s="2" t="s">
        <v>34</v>
      </c>
      <c r="C112" s="2" t="s">
        <v>360</v>
      </c>
      <c r="D112" s="2" t="s">
        <v>400</v>
      </c>
      <c r="E112" s="2" t="str">
        <f t="shared" si="1"/>
        <v>NganzaiKudaKangartilo</v>
      </c>
      <c r="F112" s="2">
        <f t="shared" si="2"/>
        <v>1</v>
      </c>
      <c r="G112" s="2" t="s">
        <v>401</v>
      </c>
      <c r="H112" s="2">
        <v>12.36685</v>
      </c>
      <c r="I112" s="2">
        <v>13.07893</v>
      </c>
      <c r="J112" s="2" t="s">
        <v>38</v>
      </c>
      <c r="K112" s="2" t="s">
        <v>402</v>
      </c>
      <c r="L112" s="2">
        <v>19.0</v>
      </c>
      <c r="M112" s="2">
        <v>12.0</v>
      </c>
      <c r="N112" s="2">
        <v>4.0</v>
      </c>
      <c r="O112" s="2" t="s">
        <v>40</v>
      </c>
      <c r="P112" s="2" t="s">
        <v>50</v>
      </c>
      <c r="Q112" s="2" t="s">
        <v>403</v>
      </c>
      <c r="R112" s="2" t="s">
        <v>404</v>
      </c>
      <c r="T112" s="2" t="s">
        <v>53</v>
      </c>
      <c r="U112" s="2" t="s">
        <v>43</v>
      </c>
      <c r="V112" t="str">
        <f t="shared" si="3"/>
        <v/>
      </c>
      <c r="X112" s="2" t="str">
        <f t="shared" si="4"/>
        <v>reached</v>
      </c>
      <c r="Y112" t="str">
        <f>iferror(iferror(if(VLOOKUP(E112,'Copy of Mobile_ODK'!N:X,1,false)=E112,"mobile",),if(VLOOKUP(E112,'Copy of Fixed_ODK'!N:Y,1,false)=E112,"fixed",)),)</f>
        <v/>
      </c>
      <c r="Z112" t="str">
        <f>iferror(iferror(if(VLOOKUP(E112,'Copy of Mobile_ODK'!N:X,1,false)=E112,VLOOKUP(E112,'Copy of Mobile_ODK'!N:X,10,false),),if(VLOOKUP(E112,'Copy of Fixed_ODK'!N:Y,1,false)=E112,VLOOKUP(E112,'Copy of Fixed_ODK'!N:Y,11,false),)),)</f>
        <v/>
      </c>
      <c r="AA112" t="str">
        <f>iferror(iferror(if(VLOOKUP(E112,'Copy of Mobile_ODK'!N:X,1,false)=E112,VLOOKUP(E112,'Copy of Mobile_ODK'!N:X,11,false),),if(VLOOKUP(E112,'Copy of Fixed_ODK'!N:Y,1,false)=E112,VLOOKUP(E112,'Copy of Fixed_ODK'!N:Y,12,false),)),)</f>
        <v/>
      </c>
      <c r="AB112" t="str">
        <f t="shared" si="5"/>
        <v/>
      </c>
      <c r="AC112" t="str">
        <f t="shared" si="6"/>
        <v>invalid</v>
      </c>
      <c r="AE112" s="2" t="str">
        <f t="shared" si="7"/>
        <v>no odk</v>
      </c>
      <c r="AF112" t="str">
        <f t="shared" si="8"/>
        <v/>
      </c>
    </row>
    <row r="113">
      <c r="A113" s="2">
        <v>497.0</v>
      </c>
      <c r="B113" s="2" t="s">
        <v>34</v>
      </c>
      <c r="C113" s="2" t="s">
        <v>360</v>
      </c>
      <c r="D113" s="2" t="s">
        <v>405</v>
      </c>
      <c r="E113" s="2" t="str">
        <f t="shared" si="1"/>
        <v>NganzaiKudaKaramari</v>
      </c>
      <c r="F113" s="2">
        <f t="shared" si="2"/>
        <v>1</v>
      </c>
      <c r="G113" s="2" t="s">
        <v>406</v>
      </c>
      <c r="H113" s="2">
        <v>12.39067</v>
      </c>
      <c r="I113" s="2">
        <v>13.09691</v>
      </c>
      <c r="J113" s="2" t="s">
        <v>38</v>
      </c>
      <c r="K113" s="2" t="s">
        <v>407</v>
      </c>
      <c r="L113" s="2">
        <v>20.0</v>
      </c>
      <c r="M113" s="2">
        <v>13.0</v>
      </c>
      <c r="N113" s="2">
        <v>4.0</v>
      </c>
      <c r="O113" s="2" t="s">
        <v>40</v>
      </c>
      <c r="P113" s="2" t="s">
        <v>50</v>
      </c>
      <c r="Q113" s="2" t="s">
        <v>403</v>
      </c>
      <c r="R113" s="2" t="s">
        <v>404</v>
      </c>
      <c r="T113" s="2" t="s">
        <v>53</v>
      </c>
      <c r="U113" s="2" t="s">
        <v>43</v>
      </c>
      <c r="V113" t="str">
        <f t="shared" si="3"/>
        <v/>
      </c>
      <c r="X113" s="2" t="str">
        <f t="shared" si="4"/>
        <v>reached</v>
      </c>
      <c r="Y113" t="str">
        <f>iferror(iferror(if(VLOOKUP(E113,'Copy of Mobile_ODK'!N:X,1,false)=E113,"mobile",),if(VLOOKUP(E113,'Copy of Fixed_ODK'!N:Y,1,false)=E113,"fixed",)),)</f>
        <v/>
      </c>
      <c r="Z113" t="str">
        <f>iferror(iferror(if(VLOOKUP(E113,'Copy of Mobile_ODK'!N:X,1,false)=E113,VLOOKUP(E113,'Copy of Mobile_ODK'!N:X,10,false),),if(VLOOKUP(E113,'Copy of Fixed_ODK'!N:Y,1,false)=E113,VLOOKUP(E113,'Copy of Fixed_ODK'!N:Y,11,false),)),)</f>
        <v/>
      </c>
      <c r="AA113" t="str">
        <f>iferror(iferror(if(VLOOKUP(E113,'Copy of Mobile_ODK'!N:X,1,false)=E113,VLOOKUP(E113,'Copy of Mobile_ODK'!N:X,11,false),),if(VLOOKUP(E113,'Copy of Fixed_ODK'!N:Y,1,false)=E113,VLOOKUP(E113,'Copy of Fixed_ODK'!N:Y,12,false),)),)</f>
        <v/>
      </c>
      <c r="AB113" t="str">
        <f t="shared" si="5"/>
        <v/>
      </c>
      <c r="AC113" t="str">
        <f t="shared" si="6"/>
        <v>invalid</v>
      </c>
      <c r="AE113" s="2" t="str">
        <f t="shared" si="7"/>
        <v>no odk</v>
      </c>
      <c r="AF113" t="str">
        <f t="shared" si="8"/>
        <v/>
      </c>
    </row>
    <row r="114">
      <c r="A114" s="2">
        <v>498.0</v>
      </c>
      <c r="B114" s="2" t="s">
        <v>34</v>
      </c>
      <c r="C114" s="2" t="s">
        <v>360</v>
      </c>
      <c r="D114" s="2" t="s">
        <v>408</v>
      </c>
      <c r="E114" s="2" t="str">
        <f t="shared" si="1"/>
        <v>NganzaiKudaKartari</v>
      </c>
      <c r="F114" s="2">
        <f t="shared" si="2"/>
        <v>1</v>
      </c>
      <c r="G114" s="2" t="s">
        <v>409</v>
      </c>
      <c r="H114" s="2">
        <v>12.39182</v>
      </c>
      <c r="I114" s="2">
        <v>13.05117</v>
      </c>
      <c r="J114" s="2" t="s">
        <v>38</v>
      </c>
      <c r="K114" s="2" t="s">
        <v>410</v>
      </c>
      <c r="L114" s="2">
        <v>9.0</v>
      </c>
      <c r="M114" s="2">
        <v>6.0</v>
      </c>
      <c r="N114" s="2">
        <v>4.0</v>
      </c>
      <c r="O114" s="2" t="s">
        <v>40</v>
      </c>
      <c r="P114" s="2" t="s">
        <v>50</v>
      </c>
      <c r="Q114" s="2" t="s">
        <v>403</v>
      </c>
      <c r="R114" s="2" t="s">
        <v>404</v>
      </c>
      <c r="T114" s="2" t="s">
        <v>53</v>
      </c>
      <c r="U114" t="s">
        <v>60</v>
      </c>
      <c r="V114" t="str">
        <f t="shared" si="3"/>
        <v/>
      </c>
      <c r="X114" s="2" t="str">
        <f t="shared" si="4"/>
        <v>reached</v>
      </c>
      <c r="Y114" t="str">
        <f>iferror(iferror(if(VLOOKUP(E114,'Copy of Mobile_ODK'!N:X,1,false)=E114,"mobile",),if(VLOOKUP(E114,'Copy of Fixed_ODK'!N:Y,1,false)=E114,"fixed",)),)</f>
        <v/>
      </c>
      <c r="Z114" t="str">
        <f>iferror(iferror(if(VLOOKUP(E114,'Copy of Mobile_ODK'!N:X,1,false)=E114,VLOOKUP(E114,'Copy of Mobile_ODK'!N:X,10,false),),if(VLOOKUP(E114,'Copy of Fixed_ODK'!N:Y,1,false)=E114,VLOOKUP(E114,'Copy of Fixed_ODK'!N:Y,11,false),)),)</f>
        <v/>
      </c>
      <c r="AA114" t="str">
        <f>iferror(iferror(if(VLOOKUP(E114,'Copy of Mobile_ODK'!N:X,1,false)=E114,VLOOKUP(E114,'Copy of Mobile_ODK'!N:X,11,false),),if(VLOOKUP(E114,'Copy of Fixed_ODK'!N:Y,1,false)=E114,VLOOKUP(E114,'Copy of Fixed_ODK'!N:Y,12,false),)),)</f>
        <v/>
      </c>
      <c r="AB114" t="str">
        <f t="shared" si="5"/>
        <v/>
      </c>
      <c r="AC114" t="str">
        <f t="shared" si="6"/>
        <v>invalid</v>
      </c>
      <c r="AE114" s="2" t="str">
        <f t="shared" si="7"/>
        <v>no odk</v>
      </c>
      <c r="AF114" t="str">
        <f t="shared" si="8"/>
        <v/>
      </c>
    </row>
    <row r="115">
      <c r="A115" s="2">
        <v>499.0</v>
      </c>
      <c r="B115" s="2" t="s">
        <v>34</v>
      </c>
      <c r="C115" s="2" t="s">
        <v>360</v>
      </c>
      <c r="D115" s="2" t="s">
        <v>411</v>
      </c>
      <c r="E115" s="2" t="str">
        <f t="shared" si="1"/>
        <v>NganzaiKudaKazaram</v>
      </c>
      <c r="F115" s="2">
        <f t="shared" si="2"/>
        <v>1</v>
      </c>
      <c r="G115" s="2" t="s">
        <v>412</v>
      </c>
      <c r="H115" s="2">
        <v>12.48772</v>
      </c>
      <c r="I115" s="2">
        <v>13.16179</v>
      </c>
      <c r="J115" s="2" t="s">
        <v>38</v>
      </c>
      <c r="K115" s="2" t="s">
        <v>413</v>
      </c>
      <c r="L115" s="2">
        <v>21.0</v>
      </c>
      <c r="M115" s="2">
        <v>14.0</v>
      </c>
      <c r="N115" s="2">
        <v>4.0</v>
      </c>
      <c r="O115" s="2" t="s">
        <v>40</v>
      </c>
      <c r="P115" s="2" t="s">
        <v>50</v>
      </c>
      <c r="Q115" s="2" t="s">
        <v>403</v>
      </c>
      <c r="R115" s="2" t="s">
        <v>404</v>
      </c>
      <c r="T115" s="2" t="s">
        <v>53</v>
      </c>
      <c r="U115" s="2" t="s">
        <v>43</v>
      </c>
      <c r="V115" t="str">
        <f t="shared" si="3"/>
        <v/>
      </c>
      <c r="X115" s="2" t="str">
        <f t="shared" si="4"/>
        <v>reached</v>
      </c>
      <c r="Y115" t="str">
        <f>iferror(iferror(if(VLOOKUP(E115,'Copy of Mobile_ODK'!N:X,1,false)=E115,"mobile",),if(VLOOKUP(E115,'Copy of Fixed_ODK'!N:Y,1,false)=E115,"fixed",)),)</f>
        <v/>
      </c>
      <c r="Z115" t="str">
        <f>iferror(iferror(if(VLOOKUP(E115,'Copy of Mobile_ODK'!N:X,1,false)=E115,VLOOKUP(E115,'Copy of Mobile_ODK'!N:X,10,false),),if(VLOOKUP(E115,'Copy of Fixed_ODK'!N:Y,1,false)=E115,VLOOKUP(E115,'Copy of Fixed_ODK'!N:Y,11,false),)),)</f>
        <v/>
      </c>
      <c r="AA115" t="str">
        <f>iferror(iferror(if(VLOOKUP(E115,'Copy of Mobile_ODK'!N:X,1,false)=E115,VLOOKUP(E115,'Copy of Mobile_ODK'!N:X,11,false),),if(VLOOKUP(E115,'Copy of Fixed_ODK'!N:Y,1,false)=E115,VLOOKUP(E115,'Copy of Fixed_ODK'!N:Y,12,false),)),)</f>
        <v/>
      </c>
      <c r="AB115" t="str">
        <f t="shared" si="5"/>
        <v/>
      </c>
      <c r="AC115" t="str">
        <f t="shared" si="6"/>
        <v>invalid</v>
      </c>
      <c r="AE115" s="2" t="str">
        <f t="shared" si="7"/>
        <v>no odk</v>
      </c>
      <c r="AF115" t="str">
        <f t="shared" si="8"/>
        <v/>
      </c>
    </row>
    <row r="116">
      <c r="A116" s="2">
        <v>500.0</v>
      </c>
      <c r="B116" s="2" t="s">
        <v>34</v>
      </c>
      <c r="C116" s="2" t="s">
        <v>360</v>
      </c>
      <c r="D116" s="2" t="s">
        <v>414</v>
      </c>
      <c r="E116" s="2" t="str">
        <f t="shared" si="1"/>
        <v>NganzaiKudaKodori</v>
      </c>
      <c r="F116" s="2">
        <f t="shared" si="2"/>
        <v>1</v>
      </c>
      <c r="G116" s="2" t="s">
        <v>415</v>
      </c>
      <c r="H116" s="2">
        <v>12.49163</v>
      </c>
      <c r="I116" s="2">
        <v>13.12447</v>
      </c>
      <c r="J116" s="2" t="s">
        <v>38</v>
      </c>
      <c r="K116" s="2" t="s">
        <v>416</v>
      </c>
      <c r="L116" s="2">
        <v>7.0</v>
      </c>
      <c r="M116" s="2">
        <v>5.0</v>
      </c>
      <c r="N116" s="2">
        <v>4.0</v>
      </c>
      <c r="O116" s="2" t="s">
        <v>40</v>
      </c>
      <c r="P116" s="2" t="s">
        <v>50</v>
      </c>
      <c r="Q116" s="2" t="s">
        <v>403</v>
      </c>
      <c r="R116" s="2" t="s">
        <v>404</v>
      </c>
      <c r="T116" s="2" t="s">
        <v>53</v>
      </c>
      <c r="U116" s="2" t="s">
        <v>43</v>
      </c>
      <c r="V116" t="str">
        <f t="shared" si="3"/>
        <v/>
      </c>
      <c r="X116" s="2" t="str">
        <f t="shared" si="4"/>
        <v>reached</v>
      </c>
      <c r="Y116" t="str">
        <f>iferror(iferror(if(VLOOKUP(E116,'Copy of Mobile_ODK'!N:X,1,false)=E116,"mobile",),if(VLOOKUP(E116,'Copy of Fixed_ODK'!N:Y,1,false)=E116,"fixed",)),)</f>
        <v/>
      </c>
      <c r="Z116" t="str">
        <f>iferror(iferror(if(VLOOKUP(E116,'Copy of Mobile_ODK'!N:X,1,false)=E116,VLOOKUP(E116,'Copy of Mobile_ODK'!N:X,10,false),),if(VLOOKUP(E116,'Copy of Fixed_ODK'!N:Y,1,false)=E116,VLOOKUP(E116,'Copy of Fixed_ODK'!N:Y,11,false),)),)</f>
        <v/>
      </c>
      <c r="AA116" t="str">
        <f>iferror(iferror(if(VLOOKUP(E116,'Copy of Mobile_ODK'!N:X,1,false)=E116,VLOOKUP(E116,'Copy of Mobile_ODK'!N:X,11,false),),if(VLOOKUP(E116,'Copy of Fixed_ODK'!N:Y,1,false)=E116,VLOOKUP(E116,'Copy of Fixed_ODK'!N:Y,12,false),)),)</f>
        <v/>
      </c>
      <c r="AB116" t="str">
        <f t="shared" si="5"/>
        <v/>
      </c>
      <c r="AC116" t="str">
        <f t="shared" si="6"/>
        <v>invalid</v>
      </c>
      <c r="AE116" s="2" t="str">
        <f t="shared" si="7"/>
        <v>no odk</v>
      </c>
      <c r="AF116" t="str">
        <f t="shared" si="8"/>
        <v/>
      </c>
    </row>
    <row r="117">
      <c r="A117" s="2">
        <v>501.0</v>
      </c>
      <c r="B117" s="2" t="s">
        <v>34</v>
      </c>
      <c r="C117" s="2" t="s">
        <v>360</v>
      </c>
      <c r="D117" s="2" t="s">
        <v>417</v>
      </c>
      <c r="E117" s="2" t="str">
        <f t="shared" si="1"/>
        <v>NganzaiKudaKusuluwa</v>
      </c>
      <c r="F117" s="2">
        <f t="shared" si="2"/>
        <v>1</v>
      </c>
      <c r="G117" s="2" t="s">
        <v>418</v>
      </c>
      <c r="H117" s="2">
        <v>12.43275</v>
      </c>
      <c r="I117" s="2">
        <v>13.09809</v>
      </c>
      <c r="J117" s="2" t="s">
        <v>38</v>
      </c>
      <c r="K117" s="2" t="s">
        <v>419</v>
      </c>
      <c r="L117" s="2">
        <v>27.0</v>
      </c>
      <c r="M117" s="2">
        <v>17.0</v>
      </c>
      <c r="N117" s="2">
        <v>4.0</v>
      </c>
      <c r="O117" s="2" t="s">
        <v>40</v>
      </c>
      <c r="P117" s="2" t="s">
        <v>50</v>
      </c>
      <c r="Q117" s="2" t="s">
        <v>403</v>
      </c>
      <c r="R117" s="2" t="s">
        <v>404</v>
      </c>
      <c r="T117" s="2" t="s">
        <v>53</v>
      </c>
      <c r="U117" s="3" t="s">
        <v>60</v>
      </c>
      <c r="V117" t="str">
        <f t="shared" si="3"/>
        <v>Nganzai_O</v>
      </c>
      <c r="W117" s="2" t="s">
        <v>53</v>
      </c>
      <c r="X117" s="2" t="str">
        <f t="shared" si="4"/>
        <v>reached</v>
      </c>
      <c r="Y117" t="str">
        <f>iferror(iferror(if(VLOOKUP(E117,'Copy of Mobile_ODK'!N:X,1,false)=E117,"mobile",),if(VLOOKUP(E117,'Copy of Fixed_ODK'!N:Y,1,false)=E117,"fixed",)),)</f>
        <v/>
      </c>
      <c r="Z117" t="str">
        <f>iferror(iferror(if(VLOOKUP(E117,'Copy of Mobile_ODK'!N:X,1,false)=E117,VLOOKUP(E117,'Copy of Mobile_ODK'!N:X,10,false),),if(VLOOKUP(E117,'Copy of Fixed_ODK'!N:Y,1,false)=E117,VLOOKUP(E117,'Copy of Fixed_ODK'!N:Y,11,false),)),)</f>
        <v/>
      </c>
      <c r="AA117" t="str">
        <f>iferror(iferror(if(VLOOKUP(E117,'Copy of Mobile_ODK'!N:X,1,false)=E117,VLOOKUP(E117,'Copy of Mobile_ODK'!N:X,11,false),),if(VLOOKUP(E117,'Copy of Fixed_ODK'!N:Y,1,false)=E117,VLOOKUP(E117,'Copy of Fixed_ODK'!N:Y,12,false),)),)</f>
        <v/>
      </c>
      <c r="AB117" t="str">
        <f t="shared" si="5"/>
        <v/>
      </c>
      <c r="AC117" t="str">
        <f t="shared" si="6"/>
        <v>invalid</v>
      </c>
      <c r="AE117" s="2" t="str">
        <f t="shared" si="7"/>
        <v>no odk</v>
      </c>
      <c r="AF117" t="str">
        <f t="shared" si="8"/>
        <v/>
      </c>
    </row>
    <row r="118">
      <c r="A118" s="2">
        <v>502.0</v>
      </c>
      <c r="B118" s="2" t="s">
        <v>34</v>
      </c>
      <c r="C118" s="2" t="s">
        <v>360</v>
      </c>
      <c r="D118" s="2" t="s">
        <v>420</v>
      </c>
      <c r="E118" s="2" t="str">
        <f t="shared" si="1"/>
        <v>NganzaiKudaLadanti</v>
      </c>
      <c r="F118" s="2">
        <f t="shared" si="2"/>
        <v>1</v>
      </c>
      <c r="G118" s="2" t="s">
        <v>421</v>
      </c>
      <c r="H118" s="2">
        <v>12.40564</v>
      </c>
      <c r="I118" s="2">
        <v>13.06955</v>
      </c>
      <c r="J118" s="2" t="s">
        <v>38</v>
      </c>
      <c r="K118" s="2" t="s">
        <v>422</v>
      </c>
      <c r="L118" s="2">
        <v>32.0</v>
      </c>
      <c r="M118" s="2">
        <v>20.0</v>
      </c>
      <c r="N118" s="2">
        <v>4.0</v>
      </c>
      <c r="O118" s="2" t="s">
        <v>40</v>
      </c>
      <c r="P118" s="2" t="s">
        <v>41</v>
      </c>
      <c r="T118" s="2" t="s">
        <v>42</v>
      </c>
      <c r="U118" s="3" t="s">
        <v>60</v>
      </c>
      <c r="V118" t="str">
        <f t="shared" si="3"/>
        <v/>
      </c>
      <c r="W118" s="2" t="s">
        <v>42</v>
      </c>
      <c r="X118" s="2" t="str">
        <f t="shared" si="4"/>
        <v>not reached</v>
      </c>
      <c r="Y118" t="str">
        <f>iferror(iferror(if(VLOOKUP(E118,'Copy of Mobile_ODK'!N:X,1,false)=E118,"mobile",),if(VLOOKUP(E118,'Copy of Fixed_ODK'!N:Y,1,false)=E118,"fixed",)),)</f>
        <v>mobile</v>
      </c>
      <c r="Z118">
        <f>iferror(iferror(if(VLOOKUP(E118,'Copy of Mobile_ODK'!N:X,1,false)=E118,VLOOKUP(E118,'Copy of Mobile_ODK'!N:X,10,false),),if(VLOOKUP(E118,'Copy of Fixed_ODK'!N:Y,1,false)=E118,VLOOKUP(E118,'Copy of Fixed_ODK'!N:Y,11,false),)),)</f>
        <v>12.405425</v>
      </c>
      <c r="AA118">
        <f>iferror(iferror(if(VLOOKUP(E118,'Copy of Mobile_ODK'!N:X,1,false)=E118,VLOOKUP(E118,'Copy of Mobile_ODK'!N:X,11,false),),if(VLOOKUP(E118,'Copy of Fixed_ODK'!N:Y,1,false)=E118,VLOOKUP(E118,'Copy of Fixed_ODK'!N:Y,12,false),)),)</f>
        <v>13.06924833</v>
      </c>
      <c r="AB118">
        <f t="shared" si="5"/>
        <v>0.04055648818</v>
      </c>
      <c r="AC118" t="str">
        <f t="shared" si="6"/>
        <v>valid</v>
      </c>
      <c r="AE118" s="2" t="str">
        <f t="shared" si="7"/>
        <v>session ok</v>
      </c>
      <c r="AF118" t="str">
        <f t="shared" si="8"/>
        <v/>
      </c>
    </row>
    <row r="119">
      <c r="A119" s="2">
        <v>503.0</v>
      </c>
      <c r="B119" s="2" t="s">
        <v>34</v>
      </c>
      <c r="C119" s="2" t="s">
        <v>360</v>
      </c>
      <c r="D119" s="2" t="s">
        <v>423</v>
      </c>
      <c r="E119" s="2" t="str">
        <f t="shared" si="1"/>
        <v>NganzaiKudaLaima'A</v>
      </c>
      <c r="F119" s="2">
        <f t="shared" si="2"/>
        <v>1</v>
      </c>
      <c r="G119" s="2" t="s">
        <v>424</v>
      </c>
      <c r="H119" s="2">
        <v>12.36883</v>
      </c>
      <c r="I119" s="2">
        <v>13.02537</v>
      </c>
      <c r="J119" s="2" t="s">
        <v>38</v>
      </c>
      <c r="K119" s="2" t="s">
        <v>425</v>
      </c>
      <c r="L119" s="2">
        <v>24.0</v>
      </c>
      <c r="M119" s="2">
        <v>15.0</v>
      </c>
      <c r="N119" s="2">
        <v>4.0</v>
      </c>
      <c r="O119" s="2" t="s">
        <v>40</v>
      </c>
      <c r="P119" s="2" t="s">
        <v>41</v>
      </c>
      <c r="T119" s="2" t="s">
        <v>42</v>
      </c>
      <c r="U119" s="3" t="s">
        <v>60</v>
      </c>
      <c r="V119" t="str">
        <f t="shared" si="3"/>
        <v/>
      </c>
      <c r="W119" s="2" t="s">
        <v>42</v>
      </c>
      <c r="X119" s="2" t="str">
        <f t="shared" si="4"/>
        <v>not reached</v>
      </c>
      <c r="Y119" t="str">
        <f>iferror(iferror(if(VLOOKUP(E119,'Copy of Mobile_ODK'!N:X,1,false)=E119,"mobile",),if(VLOOKUP(E119,'Copy of Fixed_ODK'!N:Y,1,false)=E119,"fixed",)),)</f>
        <v>mobile</v>
      </c>
      <c r="Z119">
        <f>iferror(iferror(if(VLOOKUP(E119,'Copy of Mobile_ODK'!N:X,1,false)=E119,VLOOKUP(E119,'Copy of Mobile_ODK'!N:X,10,false),),if(VLOOKUP(E119,'Copy of Fixed_ODK'!N:Y,1,false)=E119,VLOOKUP(E119,'Copy of Fixed_ODK'!N:Y,11,false),)),)</f>
        <v>12.36832667</v>
      </c>
      <c r="AA119">
        <f>iferror(iferror(if(VLOOKUP(E119,'Copy of Mobile_ODK'!N:X,1,false)=E119,VLOOKUP(E119,'Copy of Mobile_ODK'!N:X,11,false),),if(VLOOKUP(E119,'Copy of Fixed_ODK'!N:Y,1,false)=E119,VLOOKUP(E119,'Copy of Fixed_ODK'!N:Y,12,false),)),)</f>
        <v>13.02504167</v>
      </c>
      <c r="AB119">
        <f t="shared" si="5"/>
        <v>0.06636350811</v>
      </c>
      <c r="AC119" t="str">
        <f t="shared" si="6"/>
        <v>valid</v>
      </c>
      <c r="AE119" s="2" t="str">
        <f t="shared" si="7"/>
        <v>session ok</v>
      </c>
      <c r="AF119" t="str">
        <f t="shared" si="8"/>
        <v/>
      </c>
    </row>
    <row r="120">
      <c r="A120" s="2">
        <v>504.0</v>
      </c>
      <c r="B120" s="2" t="s">
        <v>34</v>
      </c>
      <c r="C120" s="2" t="s">
        <v>360</v>
      </c>
      <c r="D120" s="2" t="s">
        <v>426</v>
      </c>
      <c r="E120" s="2" t="str">
        <f t="shared" si="1"/>
        <v>NganzaiKudaMageri</v>
      </c>
      <c r="F120" s="2">
        <f t="shared" si="2"/>
        <v>1</v>
      </c>
      <c r="G120" s="2" t="s">
        <v>427</v>
      </c>
      <c r="H120" s="2">
        <v>12.3811</v>
      </c>
      <c r="I120" s="2">
        <v>13.06171</v>
      </c>
      <c r="J120" s="2" t="s">
        <v>38</v>
      </c>
      <c r="K120" s="2" t="s">
        <v>428</v>
      </c>
      <c r="L120" s="2">
        <v>24.0</v>
      </c>
      <c r="M120" s="2">
        <v>15.0</v>
      </c>
      <c r="N120" s="2">
        <v>4.0</v>
      </c>
      <c r="O120" s="2" t="s">
        <v>40</v>
      </c>
      <c r="P120" s="2" t="s">
        <v>41</v>
      </c>
      <c r="T120" s="2" t="s">
        <v>42</v>
      </c>
      <c r="U120" s="2" t="s">
        <v>43</v>
      </c>
      <c r="V120" t="str">
        <f t="shared" si="3"/>
        <v/>
      </c>
      <c r="X120" s="2" t="str">
        <f t="shared" si="4"/>
        <v>not reached</v>
      </c>
      <c r="Y120" t="str">
        <f>iferror(iferror(if(VLOOKUP(E120,'Copy of Mobile_ODK'!N:X,1,false)=E120,"mobile",),if(VLOOKUP(E120,'Copy of Fixed_ODK'!N:Y,1,false)=E120,"fixed",)),)</f>
        <v>mobile</v>
      </c>
      <c r="Z120">
        <f>iferror(iferror(if(VLOOKUP(E120,'Copy of Mobile_ODK'!N:X,1,false)=E120,VLOOKUP(E120,'Copy of Mobile_ODK'!N:X,10,false),),if(VLOOKUP(E120,'Copy of Fixed_ODK'!N:Y,1,false)=E120,VLOOKUP(E120,'Copy of Fixed_ODK'!N:Y,11,false),)),)</f>
        <v>12.39005167</v>
      </c>
      <c r="AA120">
        <f>iferror(iferror(if(VLOOKUP(E120,'Copy of Mobile_ODK'!N:X,1,false)=E120,VLOOKUP(E120,'Copy of Mobile_ODK'!N:X,11,false),),if(VLOOKUP(E120,'Copy of Fixed_ODK'!N:Y,1,false)=E120,VLOOKUP(E120,'Copy of Fixed_ODK'!N:Y,12,false),)),)</f>
        <v>13.048795</v>
      </c>
      <c r="AB120">
        <f t="shared" si="5"/>
        <v>1.719952236</v>
      </c>
      <c r="AC120" t="str">
        <f t="shared" si="6"/>
        <v>invalid</v>
      </c>
      <c r="AE120" s="2" t="str">
        <f t="shared" si="7"/>
        <v>session ok</v>
      </c>
      <c r="AF120" t="str">
        <f t="shared" si="8"/>
        <v>investigate</v>
      </c>
    </row>
    <row r="121">
      <c r="A121" s="2">
        <v>505.0</v>
      </c>
      <c r="B121" s="2" t="s">
        <v>34</v>
      </c>
      <c r="C121" s="2" t="s">
        <v>360</v>
      </c>
      <c r="D121" s="2" t="s">
        <v>429</v>
      </c>
      <c r="E121" s="2" t="str">
        <f t="shared" si="1"/>
        <v>NganzaiKudaMajimiri</v>
      </c>
      <c r="F121" s="2">
        <f t="shared" si="2"/>
        <v>1</v>
      </c>
      <c r="G121" s="2" t="s">
        <v>430</v>
      </c>
      <c r="H121" s="2">
        <v>12.38052</v>
      </c>
      <c r="I121" s="2">
        <v>13.06167</v>
      </c>
      <c r="J121" s="2" t="s">
        <v>38</v>
      </c>
      <c r="K121" s="2" t="s">
        <v>431</v>
      </c>
      <c r="L121" s="2">
        <v>28.0</v>
      </c>
      <c r="M121" s="2">
        <v>18.0</v>
      </c>
      <c r="N121" s="2">
        <v>4.0</v>
      </c>
      <c r="O121" s="2" t="s">
        <v>40</v>
      </c>
      <c r="P121" s="2" t="s">
        <v>41</v>
      </c>
      <c r="T121" s="2" t="s">
        <v>42</v>
      </c>
      <c r="U121" s="2" t="s">
        <v>43</v>
      </c>
      <c r="V121" t="str">
        <f t="shared" si="3"/>
        <v/>
      </c>
      <c r="X121" s="2" t="str">
        <f t="shared" si="4"/>
        <v>not reached</v>
      </c>
      <c r="Y121" t="str">
        <f>iferror(iferror(if(VLOOKUP(E121,'Copy of Mobile_ODK'!N:X,1,false)=E121,"mobile",),if(VLOOKUP(E121,'Copy of Fixed_ODK'!N:Y,1,false)=E121,"fixed",)),)</f>
        <v>mobile</v>
      </c>
      <c r="Z121">
        <f>iferror(iferror(if(VLOOKUP(E121,'Copy of Mobile_ODK'!N:X,1,false)=E121,VLOOKUP(E121,'Copy of Mobile_ODK'!N:X,10,false),),if(VLOOKUP(E121,'Copy of Fixed_ODK'!N:Y,1,false)=E121,VLOOKUP(E121,'Copy of Fixed_ODK'!N:Y,11,false),)),)</f>
        <v>12.40566333</v>
      </c>
      <c r="AA121">
        <f>iferror(iferror(if(VLOOKUP(E121,'Copy of Mobile_ODK'!N:X,1,false)=E121,VLOOKUP(E121,'Copy of Mobile_ODK'!N:X,11,false),),if(VLOOKUP(E121,'Copy of Fixed_ODK'!N:Y,1,false)=E121,VLOOKUP(E121,'Copy of Fixed_ODK'!N:Y,12,false),)),)</f>
        <v>13.09995167</v>
      </c>
      <c r="AB121">
        <f t="shared" si="5"/>
        <v>5.010157566</v>
      </c>
      <c r="AC121" t="str">
        <f t="shared" si="6"/>
        <v>invalid</v>
      </c>
      <c r="AE121" s="2" t="str">
        <f t="shared" si="7"/>
        <v>session ok</v>
      </c>
      <c r="AF121" t="str">
        <f t="shared" si="8"/>
        <v>investigate</v>
      </c>
    </row>
    <row r="122">
      <c r="A122" s="2">
        <v>506.0</v>
      </c>
      <c r="B122" s="2" t="s">
        <v>34</v>
      </c>
      <c r="C122" s="2" t="s">
        <v>360</v>
      </c>
      <c r="D122" s="2" t="s">
        <v>432</v>
      </c>
      <c r="E122" s="2" t="str">
        <f t="shared" si="1"/>
        <v>NganzaiKudaMallam Bukar Suguri</v>
      </c>
      <c r="F122" s="2">
        <f t="shared" si="2"/>
        <v>1</v>
      </c>
      <c r="G122" s="2" t="s">
        <v>433</v>
      </c>
      <c r="H122" s="2">
        <v>12.425758</v>
      </c>
      <c r="I122" s="2">
        <v>13.075423</v>
      </c>
      <c r="J122" s="2" t="s">
        <v>38</v>
      </c>
      <c r="K122" s="2" t="s">
        <v>434</v>
      </c>
      <c r="L122" s="2">
        <v>4.0</v>
      </c>
      <c r="M122" s="2">
        <v>3.0</v>
      </c>
      <c r="N122" s="2">
        <v>4.0</v>
      </c>
      <c r="O122" s="2" t="s">
        <v>40</v>
      </c>
      <c r="P122" s="2" t="s">
        <v>41</v>
      </c>
      <c r="T122" s="2" t="s">
        <v>42</v>
      </c>
      <c r="U122" s="3" t="s">
        <v>60</v>
      </c>
      <c r="V122" t="str">
        <f t="shared" si="3"/>
        <v/>
      </c>
      <c r="W122" s="2" t="s">
        <v>42</v>
      </c>
      <c r="X122" s="2" t="str">
        <f t="shared" si="4"/>
        <v>not reached</v>
      </c>
      <c r="Y122" t="str">
        <f>iferror(iferror(if(VLOOKUP(E122,'Copy of Mobile_ODK'!N:X,1,false)=E122,"mobile",),if(VLOOKUP(E122,'Copy of Fixed_ODK'!N:Y,1,false)=E122,"fixed",)),)</f>
        <v>mobile</v>
      </c>
      <c r="Z122">
        <f>iferror(iferror(if(VLOOKUP(E122,'Copy of Mobile_ODK'!N:X,1,false)=E122,VLOOKUP(E122,'Copy of Mobile_ODK'!N:X,10,false),),if(VLOOKUP(E122,'Copy of Fixed_ODK'!N:Y,1,false)=E122,VLOOKUP(E122,'Copy of Fixed_ODK'!N:Y,11,false),)),)</f>
        <v>12.41657167</v>
      </c>
      <c r="AA122">
        <f>iferror(iferror(if(VLOOKUP(E122,'Copy of Mobile_ODK'!N:X,1,false)=E122,VLOOKUP(E122,'Copy of Mobile_ODK'!N:X,11,false),),if(VLOOKUP(E122,'Copy of Fixed_ODK'!N:Y,1,false)=E122,VLOOKUP(E122,'Copy of Fixed_ODK'!N:Y,12,false),)),)</f>
        <v>13.08187833</v>
      </c>
      <c r="AB122">
        <f t="shared" si="5"/>
        <v>1.238873009</v>
      </c>
      <c r="AC122" t="str">
        <f t="shared" si="6"/>
        <v>invalid</v>
      </c>
      <c r="AE122" s="2" t="str">
        <f t="shared" si="7"/>
        <v>session ok</v>
      </c>
      <c r="AF122" t="str">
        <f t="shared" si="8"/>
        <v>investigate</v>
      </c>
    </row>
    <row r="123">
      <c r="A123" s="2">
        <v>508.0</v>
      </c>
      <c r="B123" s="2" t="s">
        <v>34</v>
      </c>
      <c r="C123" s="2" t="s">
        <v>360</v>
      </c>
      <c r="D123" s="2" t="s">
        <v>435</v>
      </c>
      <c r="E123" s="2" t="str">
        <f t="shared" si="1"/>
        <v>NganzaiKudaMallam Fannari</v>
      </c>
      <c r="F123" s="2">
        <f t="shared" si="2"/>
        <v>1</v>
      </c>
      <c r="G123" s="2" t="s">
        <v>436</v>
      </c>
      <c r="H123" s="2">
        <v>12.38533</v>
      </c>
      <c r="I123" s="2">
        <v>13.08362</v>
      </c>
      <c r="J123" s="2" t="s">
        <v>38</v>
      </c>
      <c r="K123" s="2" t="s">
        <v>437</v>
      </c>
      <c r="L123" s="2">
        <v>10.0</v>
      </c>
      <c r="M123" s="2">
        <v>7.0</v>
      </c>
      <c r="N123" s="2">
        <v>4.0</v>
      </c>
      <c r="O123" s="2" t="s">
        <v>40</v>
      </c>
      <c r="P123" s="2" t="s">
        <v>50</v>
      </c>
      <c r="Q123" s="2" t="s">
        <v>403</v>
      </c>
      <c r="R123" s="2" t="s">
        <v>404</v>
      </c>
      <c r="T123" s="2" t="s">
        <v>53</v>
      </c>
      <c r="U123" t="s">
        <v>60</v>
      </c>
      <c r="V123" t="str">
        <f t="shared" si="3"/>
        <v/>
      </c>
      <c r="X123" s="2" t="str">
        <f t="shared" si="4"/>
        <v>reached</v>
      </c>
      <c r="Y123" t="str">
        <f>iferror(iferror(if(VLOOKUP(E123,'Copy of Mobile_ODK'!N:X,1,false)=E123,"mobile",),if(VLOOKUP(E123,'Copy of Fixed_ODK'!N:Y,1,false)=E123,"fixed",)),)</f>
        <v/>
      </c>
      <c r="Z123" t="str">
        <f>iferror(iferror(if(VLOOKUP(E123,'Copy of Mobile_ODK'!N:X,1,false)=E123,VLOOKUP(E123,'Copy of Mobile_ODK'!N:X,10,false),),if(VLOOKUP(E123,'Copy of Fixed_ODK'!N:Y,1,false)=E123,VLOOKUP(E123,'Copy of Fixed_ODK'!N:Y,11,false),)),)</f>
        <v/>
      </c>
      <c r="AA123" t="str">
        <f>iferror(iferror(if(VLOOKUP(E123,'Copy of Mobile_ODK'!N:X,1,false)=E123,VLOOKUP(E123,'Copy of Mobile_ODK'!N:X,11,false),),if(VLOOKUP(E123,'Copy of Fixed_ODK'!N:Y,1,false)=E123,VLOOKUP(E123,'Copy of Fixed_ODK'!N:Y,12,false),)),)</f>
        <v/>
      </c>
      <c r="AB123" t="str">
        <f t="shared" si="5"/>
        <v/>
      </c>
      <c r="AC123" t="str">
        <f t="shared" si="6"/>
        <v>invalid</v>
      </c>
      <c r="AE123" s="2" t="str">
        <f t="shared" si="7"/>
        <v>no odk</v>
      </c>
      <c r="AF123" t="str">
        <f t="shared" si="8"/>
        <v/>
      </c>
    </row>
    <row r="124">
      <c r="A124" s="2">
        <v>509.0</v>
      </c>
      <c r="B124" s="2" t="s">
        <v>34</v>
      </c>
      <c r="C124" s="2" t="s">
        <v>360</v>
      </c>
      <c r="D124" s="2" t="s">
        <v>438</v>
      </c>
      <c r="E124" s="2" t="str">
        <f t="shared" si="1"/>
        <v>NganzaiKudaMallam Zannari</v>
      </c>
      <c r="F124" s="2">
        <f t="shared" si="2"/>
        <v>1</v>
      </c>
      <c r="G124" s="2" t="s">
        <v>439</v>
      </c>
      <c r="H124" s="2">
        <v>12.3415102</v>
      </c>
      <c r="I124" s="2">
        <v>13.01594639</v>
      </c>
      <c r="J124" s="2" t="s">
        <v>38</v>
      </c>
      <c r="K124" s="2" t="s">
        <v>440</v>
      </c>
      <c r="L124" s="2">
        <v>10.0</v>
      </c>
      <c r="M124" s="2">
        <v>7.0</v>
      </c>
      <c r="N124" s="2">
        <v>4.0</v>
      </c>
      <c r="O124" s="2" t="s">
        <v>40</v>
      </c>
      <c r="P124" s="2" t="s">
        <v>50</v>
      </c>
      <c r="Q124" s="2" t="s">
        <v>403</v>
      </c>
      <c r="R124" s="2" t="s">
        <v>404</v>
      </c>
      <c r="T124" s="2" t="s">
        <v>53</v>
      </c>
      <c r="U124" t="s">
        <v>60</v>
      </c>
      <c r="V124" t="str">
        <f t="shared" si="3"/>
        <v/>
      </c>
      <c r="X124" s="2" t="str">
        <f t="shared" si="4"/>
        <v>reached</v>
      </c>
      <c r="Y124" t="str">
        <f>iferror(iferror(if(VLOOKUP(E124,'Copy of Mobile_ODK'!N:X,1,false)=E124,"mobile",),if(VLOOKUP(E124,'Copy of Fixed_ODK'!N:Y,1,false)=E124,"fixed",)),)</f>
        <v/>
      </c>
      <c r="Z124" t="str">
        <f>iferror(iferror(if(VLOOKUP(E124,'Copy of Mobile_ODK'!N:X,1,false)=E124,VLOOKUP(E124,'Copy of Mobile_ODK'!N:X,10,false),),if(VLOOKUP(E124,'Copy of Fixed_ODK'!N:Y,1,false)=E124,VLOOKUP(E124,'Copy of Fixed_ODK'!N:Y,11,false),)),)</f>
        <v/>
      </c>
      <c r="AA124" t="str">
        <f>iferror(iferror(if(VLOOKUP(E124,'Copy of Mobile_ODK'!N:X,1,false)=E124,VLOOKUP(E124,'Copy of Mobile_ODK'!N:X,11,false),),if(VLOOKUP(E124,'Copy of Fixed_ODK'!N:Y,1,false)=E124,VLOOKUP(E124,'Copy of Fixed_ODK'!N:Y,12,false),)),)</f>
        <v/>
      </c>
      <c r="AB124" t="str">
        <f t="shared" si="5"/>
        <v/>
      </c>
      <c r="AC124" t="str">
        <f t="shared" si="6"/>
        <v>invalid</v>
      </c>
      <c r="AE124" s="2" t="str">
        <f t="shared" si="7"/>
        <v>no odk</v>
      </c>
      <c r="AF124" t="str">
        <f t="shared" si="8"/>
        <v/>
      </c>
    </row>
    <row r="125">
      <c r="A125" s="2">
        <v>510.0</v>
      </c>
      <c r="B125" s="2" t="s">
        <v>34</v>
      </c>
      <c r="C125" s="2" t="s">
        <v>360</v>
      </c>
      <c r="D125" s="2" t="s">
        <v>441</v>
      </c>
      <c r="E125" s="2" t="str">
        <f t="shared" si="1"/>
        <v>NganzaiKudaMallum Burari</v>
      </c>
      <c r="F125" s="2">
        <f t="shared" si="2"/>
        <v>1</v>
      </c>
      <c r="G125" s="2" t="s">
        <v>442</v>
      </c>
      <c r="H125" s="2">
        <v>12.46157</v>
      </c>
      <c r="I125" s="2">
        <v>13.13833</v>
      </c>
      <c r="J125" s="2" t="s">
        <v>38</v>
      </c>
      <c r="K125" s="2" t="s">
        <v>443</v>
      </c>
      <c r="L125" s="2">
        <v>15.0</v>
      </c>
      <c r="M125" s="2">
        <v>10.0</v>
      </c>
      <c r="N125" s="2">
        <v>4.0</v>
      </c>
      <c r="O125" s="2" t="s">
        <v>40</v>
      </c>
      <c r="P125" s="2" t="s">
        <v>50</v>
      </c>
      <c r="Q125" s="2" t="s">
        <v>403</v>
      </c>
      <c r="R125" s="2" t="s">
        <v>404</v>
      </c>
      <c r="T125" s="2" t="s">
        <v>53</v>
      </c>
      <c r="U125" s="3" t="s">
        <v>60</v>
      </c>
      <c r="V125" t="str">
        <f t="shared" si="3"/>
        <v>Nganzai_O</v>
      </c>
      <c r="W125" s="2" t="s">
        <v>53</v>
      </c>
      <c r="X125" s="2" t="str">
        <f t="shared" si="4"/>
        <v>reached</v>
      </c>
      <c r="Y125" t="str">
        <f>iferror(iferror(if(VLOOKUP(E125,'Copy of Mobile_ODK'!N:X,1,false)=E125,"mobile",),if(VLOOKUP(E125,'Copy of Fixed_ODK'!N:Y,1,false)=E125,"fixed",)),)</f>
        <v>fixed</v>
      </c>
      <c r="Z125">
        <f>iferror(iferror(if(VLOOKUP(E125,'Copy of Mobile_ODK'!N:X,1,false)=E125,VLOOKUP(E125,'Copy of Mobile_ODK'!N:X,10,false),),if(VLOOKUP(E125,'Copy of Fixed_ODK'!N:Y,1,false)=E125,VLOOKUP(E125,'Copy of Fixed_ODK'!N:Y,11,false),)),)</f>
        <v>12.46298167</v>
      </c>
      <c r="AA125">
        <f>iferror(iferror(if(VLOOKUP(E125,'Copy of Mobile_ODK'!N:X,1,false)=E125,VLOOKUP(E125,'Copy of Mobile_ODK'!N:X,11,false),),if(VLOOKUP(E125,'Copy of Fixed_ODK'!N:Y,1,false)=E125,VLOOKUP(E125,'Copy of Fixed_ODK'!N:Y,12,false),)),)</f>
        <v>13.13812667</v>
      </c>
      <c r="AB125">
        <f t="shared" si="5"/>
        <v>0.1585153976</v>
      </c>
      <c r="AC125" t="str">
        <f t="shared" si="6"/>
        <v>valid</v>
      </c>
      <c r="AD125" t="str">
        <f>CONCATENATE(Q125,"_primary")</f>
        <v>Nganzai_O_primary</v>
      </c>
      <c r="AE125" s="2" t="str">
        <f t="shared" si="7"/>
        <v>session ok</v>
      </c>
      <c r="AF125" t="str">
        <f t="shared" si="8"/>
        <v/>
      </c>
    </row>
    <row r="126">
      <c r="A126" s="2">
        <v>511.0</v>
      </c>
      <c r="B126" s="2" t="s">
        <v>34</v>
      </c>
      <c r="C126" s="2" t="s">
        <v>360</v>
      </c>
      <c r="D126" s="2" t="s">
        <v>444</v>
      </c>
      <c r="E126" s="2" t="str">
        <f t="shared" si="1"/>
        <v>NganzaiKudaMassa Bindiri</v>
      </c>
      <c r="F126" s="2">
        <f t="shared" si="2"/>
        <v>1</v>
      </c>
      <c r="G126" s="2" t="s">
        <v>445</v>
      </c>
      <c r="H126" s="2">
        <v>12.40056</v>
      </c>
      <c r="I126" s="2">
        <v>13.10986</v>
      </c>
      <c r="J126" s="2" t="s">
        <v>38</v>
      </c>
      <c r="K126" s="2" t="s">
        <v>446</v>
      </c>
      <c r="L126" s="2">
        <v>27.0</v>
      </c>
      <c r="M126" s="2">
        <v>17.0</v>
      </c>
      <c r="N126" s="2">
        <v>5.0</v>
      </c>
      <c r="O126" s="2" t="s">
        <v>40</v>
      </c>
      <c r="P126" s="2" t="s">
        <v>50</v>
      </c>
      <c r="Q126" s="2" t="s">
        <v>403</v>
      </c>
      <c r="R126" s="2" t="s">
        <v>404</v>
      </c>
      <c r="T126" s="2" t="s">
        <v>53</v>
      </c>
      <c r="U126" s="2" t="s">
        <v>43</v>
      </c>
      <c r="V126" t="str">
        <f t="shared" si="3"/>
        <v/>
      </c>
      <c r="X126" s="2" t="str">
        <f t="shared" si="4"/>
        <v>reached</v>
      </c>
      <c r="Y126" t="str">
        <f>iferror(iferror(if(VLOOKUP(E126,'Copy of Mobile_ODK'!N:X,1,false)=E126,"mobile",),if(VLOOKUP(E126,'Copy of Fixed_ODK'!N:Y,1,false)=E126,"fixed",)),)</f>
        <v/>
      </c>
      <c r="Z126" t="str">
        <f>iferror(iferror(if(VLOOKUP(E126,'Copy of Mobile_ODK'!N:X,1,false)=E126,VLOOKUP(E126,'Copy of Mobile_ODK'!N:X,10,false),),if(VLOOKUP(E126,'Copy of Fixed_ODK'!N:Y,1,false)=E126,VLOOKUP(E126,'Copy of Fixed_ODK'!N:Y,11,false),)),)</f>
        <v/>
      </c>
      <c r="AA126" t="str">
        <f>iferror(iferror(if(VLOOKUP(E126,'Copy of Mobile_ODK'!N:X,1,false)=E126,VLOOKUP(E126,'Copy of Mobile_ODK'!N:X,11,false),),if(VLOOKUP(E126,'Copy of Fixed_ODK'!N:Y,1,false)=E126,VLOOKUP(E126,'Copy of Fixed_ODK'!N:Y,12,false),)),)</f>
        <v/>
      </c>
      <c r="AB126" t="str">
        <f t="shared" si="5"/>
        <v/>
      </c>
      <c r="AC126" t="str">
        <f t="shared" si="6"/>
        <v>invalid</v>
      </c>
      <c r="AE126" s="2" t="str">
        <f t="shared" si="7"/>
        <v>no odk</v>
      </c>
      <c r="AF126" t="str">
        <f t="shared" si="8"/>
        <v/>
      </c>
    </row>
    <row r="127">
      <c r="A127" s="2">
        <v>512.0</v>
      </c>
      <c r="B127" s="4" t="s">
        <v>34</v>
      </c>
      <c r="C127" s="4" t="s">
        <v>360</v>
      </c>
      <c r="D127" s="4" t="s">
        <v>447</v>
      </c>
      <c r="E127" s="2" t="str">
        <f t="shared" si="1"/>
        <v>NganzaiKudaMassa Fandairi</v>
      </c>
      <c r="F127" s="2">
        <f t="shared" si="2"/>
        <v>1</v>
      </c>
      <c r="G127" s="4" t="e">
        <v>#N/A</v>
      </c>
      <c r="H127" s="4" t="e">
        <v>#N/A</v>
      </c>
      <c r="I127" s="4" t="e">
        <v>#N/A</v>
      </c>
      <c r="J127" s="4" t="s">
        <v>38</v>
      </c>
      <c r="K127" s="4" t="s">
        <v>448</v>
      </c>
      <c r="L127" s="4">
        <v>31.0</v>
      </c>
      <c r="M127" s="4">
        <v>20.0</v>
      </c>
      <c r="N127" s="4">
        <v>5.0</v>
      </c>
      <c r="O127" s="4" t="s">
        <v>40</v>
      </c>
      <c r="P127" s="4" t="s">
        <v>41</v>
      </c>
      <c r="T127" s="2" t="s">
        <v>42</v>
      </c>
      <c r="U127" s="2" t="s">
        <v>43</v>
      </c>
      <c r="V127" t="str">
        <f t="shared" si="3"/>
        <v/>
      </c>
      <c r="X127" s="2" t="str">
        <f t="shared" si="4"/>
        <v>not reached</v>
      </c>
      <c r="Y127" t="str">
        <f>iferror(iferror(if(VLOOKUP(E127,'Copy of Mobile_ODK'!N:X,1,false)=E127,"mobile",),if(VLOOKUP(E127,'Copy of Fixed_ODK'!N:Y,1,false)=E127,"fixed",)),)</f>
        <v/>
      </c>
      <c r="Z127" t="str">
        <f>iferror(iferror(if(VLOOKUP(E127,'Copy of Mobile_ODK'!N:X,1,false)=E127,VLOOKUP(E127,'Copy of Mobile_ODK'!N:X,10,false),),if(VLOOKUP(E127,'Copy of Fixed_ODK'!N:Y,1,false)=E127,VLOOKUP(E127,'Copy of Fixed_ODK'!N:Y,11,false),)),)</f>
        <v/>
      </c>
      <c r="AA127" t="str">
        <f>iferror(iferror(if(VLOOKUP(E127,'Copy of Mobile_ODK'!N:X,1,false)=E127,VLOOKUP(E127,'Copy of Mobile_ODK'!N:X,11,false),),if(VLOOKUP(E127,'Copy of Fixed_ODK'!N:Y,1,false)=E127,VLOOKUP(E127,'Copy of Fixed_ODK'!N:Y,12,false),)),)</f>
        <v/>
      </c>
      <c r="AB127" t="str">
        <f t="shared" si="5"/>
        <v/>
      </c>
      <c r="AC127" t="str">
        <f t="shared" si="6"/>
        <v>invalid</v>
      </c>
      <c r="AE127" s="2" t="str">
        <f t="shared" si="7"/>
        <v>no odk</v>
      </c>
      <c r="AF127" t="str">
        <f t="shared" si="8"/>
        <v/>
      </c>
    </row>
    <row r="128">
      <c r="A128" s="2">
        <v>514.0</v>
      </c>
      <c r="B128" s="2" t="s">
        <v>34</v>
      </c>
      <c r="C128" s="2" t="s">
        <v>360</v>
      </c>
      <c r="D128" s="2" t="s">
        <v>449</v>
      </c>
      <c r="E128" s="2" t="str">
        <f t="shared" si="1"/>
        <v>NganzaiKudaModu Alimi</v>
      </c>
      <c r="F128" s="2">
        <f t="shared" si="2"/>
        <v>1</v>
      </c>
      <c r="G128" s="2" t="s">
        <v>450</v>
      </c>
      <c r="H128" s="2">
        <v>12.390532</v>
      </c>
      <c r="I128" s="2">
        <v>13.103176</v>
      </c>
      <c r="J128" s="2" t="s">
        <v>38</v>
      </c>
      <c r="K128" s="2" t="s">
        <v>451</v>
      </c>
      <c r="L128" s="2">
        <v>10.0</v>
      </c>
      <c r="M128" s="2">
        <v>7.0</v>
      </c>
      <c r="N128" s="2">
        <v>4.0</v>
      </c>
      <c r="O128" s="2" t="s">
        <v>40</v>
      </c>
      <c r="P128" s="2" t="s">
        <v>50</v>
      </c>
      <c r="Q128" s="2" t="s">
        <v>452</v>
      </c>
      <c r="R128" s="2" t="s">
        <v>453</v>
      </c>
      <c r="T128" s="2" t="s">
        <v>53</v>
      </c>
      <c r="U128" s="2" t="s">
        <v>43</v>
      </c>
      <c r="V128" t="str">
        <f t="shared" si="3"/>
        <v/>
      </c>
      <c r="X128" s="2" t="str">
        <f t="shared" si="4"/>
        <v>reached</v>
      </c>
      <c r="Y128" t="str">
        <f>iferror(iferror(if(VLOOKUP(E128,'Copy of Mobile_ODK'!N:X,1,false)=E128,"mobile",),if(VLOOKUP(E128,'Copy of Fixed_ODK'!N:Y,1,false)=E128,"fixed",)),)</f>
        <v/>
      </c>
      <c r="Z128" t="str">
        <f>iferror(iferror(if(VLOOKUP(E128,'Copy of Mobile_ODK'!N:X,1,false)=E128,VLOOKUP(E128,'Copy of Mobile_ODK'!N:X,10,false),),if(VLOOKUP(E128,'Copy of Fixed_ODK'!N:Y,1,false)=E128,VLOOKUP(E128,'Copy of Fixed_ODK'!N:Y,11,false),)),)</f>
        <v/>
      </c>
      <c r="AA128" t="str">
        <f>iferror(iferror(if(VLOOKUP(E128,'Copy of Mobile_ODK'!N:X,1,false)=E128,VLOOKUP(E128,'Copy of Mobile_ODK'!N:X,11,false),),if(VLOOKUP(E128,'Copy of Fixed_ODK'!N:Y,1,false)=E128,VLOOKUP(E128,'Copy of Fixed_ODK'!N:Y,12,false),)),)</f>
        <v/>
      </c>
      <c r="AB128" t="str">
        <f t="shared" si="5"/>
        <v/>
      </c>
      <c r="AC128" t="str">
        <f t="shared" si="6"/>
        <v>invalid</v>
      </c>
      <c r="AE128" s="2" t="str">
        <f t="shared" si="7"/>
        <v>no odk</v>
      </c>
      <c r="AF128" t="str">
        <f t="shared" si="8"/>
        <v/>
      </c>
    </row>
    <row r="129">
      <c r="A129" s="2">
        <v>515.0</v>
      </c>
      <c r="B129" s="2" t="s">
        <v>34</v>
      </c>
      <c r="C129" s="2" t="s">
        <v>360</v>
      </c>
      <c r="D129" s="2" t="s">
        <v>454</v>
      </c>
      <c r="E129" s="2" t="str">
        <f t="shared" si="1"/>
        <v>NganzaiKudaModu Anari</v>
      </c>
      <c r="F129" s="2">
        <f t="shared" si="2"/>
        <v>1</v>
      </c>
      <c r="G129" s="2" t="s">
        <v>455</v>
      </c>
      <c r="H129" s="2">
        <v>12.43034</v>
      </c>
      <c r="I129" s="2">
        <v>13.09327</v>
      </c>
      <c r="J129" s="2" t="s">
        <v>38</v>
      </c>
      <c r="K129" s="2" t="s">
        <v>456</v>
      </c>
      <c r="L129" s="2">
        <v>25.0</v>
      </c>
      <c r="M129" s="2">
        <v>16.0</v>
      </c>
      <c r="N129" s="2">
        <v>5.0</v>
      </c>
      <c r="O129" s="2" t="s">
        <v>40</v>
      </c>
      <c r="P129" s="2" t="s">
        <v>50</v>
      </c>
      <c r="Q129" s="2" t="s">
        <v>457</v>
      </c>
      <c r="R129" s="2" t="s">
        <v>458</v>
      </c>
      <c r="T129" s="2" t="s">
        <v>53</v>
      </c>
      <c r="U129" s="2" t="s">
        <v>43</v>
      </c>
      <c r="V129" t="str">
        <f t="shared" si="3"/>
        <v/>
      </c>
      <c r="X129" s="2" t="str">
        <f t="shared" si="4"/>
        <v>reached</v>
      </c>
      <c r="Y129" t="str">
        <f>iferror(iferror(if(VLOOKUP(E129,'Copy of Mobile_ODK'!N:X,1,false)=E129,"mobile",),if(VLOOKUP(E129,'Copy of Fixed_ODK'!N:Y,1,false)=E129,"fixed",)),)</f>
        <v/>
      </c>
      <c r="Z129" t="str">
        <f>iferror(iferror(if(VLOOKUP(E129,'Copy of Mobile_ODK'!N:X,1,false)=E129,VLOOKUP(E129,'Copy of Mobile_ODK'!N:X,10,false),),if(VLOOKUP(E129,'Copy of Fixed_ODK'!N:Y,1,false)=E129,VLOOKUP(E129,'Copy of Fixed_ODK'!N:Y,11,false),)),)</f>
        <v/>
      </c>
      <c r="AA129" t="str">
        <f>iferror(iferror(if(VLOOKUP(E129,'Copy of Mobile_ODK'!N:X,1,false)=E129,VLOOKUP(E129,'Copy of Mobile_ODK'!N:X,11,false),),if(VLOOKUP(E129,'Copy of Fixed_ODK'!N:Y,1,false)=E129,VLOOKUP(E129,'Copy of Fixed_ODK'!N:Y,12,false),)),)</f>
        <v/>
      </c>
      <c r="AB129" t="str">
        <f t="shared" si="5"/>
        <v/>
      </c>
      <c r="AC129" t="str">
        <f t="shared" si="6"/>
        <v>invalid</v>
      </c>
      <c r="AE129" s="2" t="str">
        <f t="shared" si="7"/>
        <v>no odk</v>
      </c>
      <c r="AF129" t="str">
        <f t="shared" si="8"/>
        <v/>
      </c>
    </row>
    <row r="130">
      <c r="A130" s="2">
        <v>517.0</v>
      </c>
      <c r="B130" s="2" t="s">
        <v>34</v>
      </c>
      <c r="C130" s="2" t="s">
        <v>360</v>
      </c>
      <c r="D130" s="2" t="s">
        <v>459</v>
      </c>
      <c r="E130" s="2" t="str">
        <f t="shared" si="1"/>
        <v>NganzaiKudaModu Kwayamti</v>
      </c>
      <c r="F130" s="2">
        <f t="shared" si="2"/>
        <v>1</v>
      </c>
      <c r="G130" s="2" t="s">
        <v>460</v>
      </c>
      <c r="H130" s="2">
        <v>12.35253</v>
      </c>
      <c r="I130" s="2">
        <v>13.067028</v>
      </c>
      <c r="J130" s="2" t="s">
        <v>38</v>
      </c>
      <c r="K130" s="2" t="s">
        <v>461</v>
      </c>
      <c r="L130" s="2">
        <v>17.0</v>
      </c>
      <c r="M130" s="2">
        <v>11.0</v>
      </c>
      <c r="N130" s="2">
        <v>4.0</v>
      </c>
      <c r="O130" s="2" t="s">
        <v>40</v>
      </c>
      <c r="P130" s="2" t="s">
        <v>50</v>
      </c>
      <c r="Q130" s="2" t="s">
        <v>452</v>
      </c>
      <c r="R130" s="2" t="s">
        <v>453</v>
      </c>
      <c r="T130" s="2" t="s">
        <v>53</v>
      </c>
      <c r="U130" s="2" t="s">
        <v>43</v>
      </c>
      <c r="V130" t="str">
        <f t="shared" si="3"/>
        <v/>
      </c>
      <c r="X130" s="2" t="str">
        <f t="shared" si="4"/>
        <v>reached</v>
      </c>
      <c r="Y130" t="str">
        <f>iferror(iferror(if(VLOOKUP(E130,'Copy of Mobile_ODK'!N:X,1,false)=E130,"mobile",),if(VLOOKUP(E130,'Copy of Fixed_ODK'!N:Y,1,false)=E130,"fixed",)),)</f>
        <v/>
      </c>
      <c r="Z130" t="str">
        <f>iferror(iferror(if(VLOOKUP(E130,'Copy of Mobile_ODK'!N:X,1,false)=E130,VLOOKUP(E130,'Copy of Mobile_ODK'!N:X,10,false),),if(VLOOKUP(E130,'Copy of Fixed_ODK'!N:Y,1,false)=E130,VLOOKUP(E130,'Copy of Fixed_ODK'!N:Y,11,false),)),)</f>
        <v/>
      </c>
      <c r="AA130" t="str">
        <f>iferror(iferror(if(VLOOKUP(E130,'Copy of Mobile_ODK'!N:X,1,false)=E130,VLOOKUP(E130,'Copy of Mobile_ODK'!N:X,11,false),),if(VLOOKUP(E130,'Copy of Fixed_ODK'!N:Y,1,false)=E130,VLOOKUP(E130,'Copy of Fixed_ODK'!N:Y,12,false),)),)</f>
        <v/>
      </c>
      <c r="AB130" t="str">
        <f t="shared" si="5"/>
        <v/>
      </c>
      <c r="AC130" t="str">
        <f t="shared" si="6"/>
        <v>invalid</v>
      </c>
      <c r="AE130" s="2" t="str">
        <f t="shared" si="7"/>
        <v>no odk</v>
      </c>
      <c r="AF130" t="str">
        <f t="shared" si="8"/>
        <v/>
      </c>
    </row>
    <row r="131">
      <c r="A131" s="2">
        <v>518.0</v>
      </c>
      <c r="B131" s="2" t="s">
        <v>34</v>
      </c>
      <c r="C131" s="2" t="s">
        <v>360</v>
      </c>
      <c r="D131" s="2" t="s">
        <v>462</v>
      </c>
      <c r="E131" s="2" t="str">
        <f t="shared" si="1"/>
        <v>NganzaiKudaModu Meremiri</v>
      </c>
      <c r="F131" s="2">
        <f t="shared" si="2"/>
        <v>1</v>
      </c>
      <c r="G131" s="2" t="s">
        <v>463</v>
      </c>
      <c r="H131" s="2">
        <v>12.40575</v>
      </c>
      <c r="I131" s="2">
        <v>13.11239</v>
      </c>
      <c r="J131" s="2" t="s">
        <v>38</v>
      </c>
      <c r="K131" s="2" t="s">
        <v>464</v>
      </c>
      <c r="L131" s="2">
        <v>9.0</v>
      </c>
      <c r="M131" s="2">
        <v>6.0</v>
      </c>
      <c r="N131" s="2">
        <v>5.0</v>
      </c>
      <c r="O131" s="2" t="s">
        <v>40</v>
      </c>
      <c r="P131" s="2" t="s">
        <v>41</v>
      </c>
      <c r="T131" s="2" t="s">
        <v>42</v>
      </c>
      <c r="U131" s="2" t="s">
        <v>43</v>
      </c>
      <c r="V131" t="str">
        <f t="shared" si="3"/>
        <v/>
      </c>
      <c r="X131" s="2" t="str">
        <f t="shared" si="4"/>
        <v>not reached</v>
      </c>
      <c r="Y131" t="str">
        <f>iferror(iferror(if(VLOOKUP(E131,'Copy of Mobile_ODK'!N:X,1,false)=E131,"mobile",),if(VLOOKUP(E131,'Copy of Fixed_ODK'!N:Y,1,false)=E131,"fixed",)),)</f>
        <v>mobile</v>
      </c>
      <c r="Z131">
        <f>iferror(iferror(if(VLOOKUP(E131,'Copy of Mobile_ODK'!N:X,1,false)=E131,VLOOKUP(E131,'Copy of Mobile_ODK'!N:X,10,false),),if(VLOOKUP(E131,'Copy of Fixed_ODK'!N:Y,1,false)=E131,VLOOKUP(E131,'Copy of Fixed_ODK'!N:Y,11,false),)),)</f>
        <v>12.36074667</v>
      </c>
      <c r="AA131">
        <f>iferror(iferror(if(VLOOKUP(E131,'Copy of Mobile_ODK'!N:X,1,false)=E131,VLOOKUP(E131,'Copy of Mobile_ODK'!N:X,11,false),),if(VLOOKUP(E131,'Copy of Fixed_ODK'!N:Y,1,false)=E131,VLOOKUP(E131,'Copy of Fixed_ODK'!N:Y,12,false),)),)</f>
        <v>13.02438</v>
      </c>
      <c r="AB131">
        <f t="shared" si="5"/>
        <v>10.78925574</v>
      </c>
      <c r="AC131" t="str">
        <f t="shared" si="6"/>
        <v>invalid</v>
      </c>
      <c r="AE131" s="2" t="str">
        <f t="shared" si="7"/>
        <v>session ok</v>
      </c>
      <c r="AF131" t="str">
        <f t="shared" si="8"/>
        <v>investigate</v>
      </c>
    </row>
    <row r="132">
      <c r="A132" s="2">
        <v>519.0</v>
      </c>
      <c r="B132" s="2" t="s">
        <v>34</v>
      </c>
      <c r="C132" s="2" t="s">
        <v>360</v>
      </c>
      <c r="D132" s="2" t="s">
        <v>465</v>
      </c>
      <c r="E132" s="2" t="str">
        <f t="shared" si="1"/>
        <v>NganzaiKudaMour</v>
      </c>
      <c r="F132" s="2">
        <f t="shared" si="2"/>
        <v>1</v>
      </c>
      <c r="G132" s="2" t="s">
        <v>466</v>
      </c>
      <c r="H132" s="2">
        <v>12.36702</v>
      </c>
      <c r="I132" s="2">
        <v>13.05876</v>
      </c>
      <c r="J132" s="2" t="s">
        <v>38</v>
      </c>
      <c r="K132" s="2" t="s">
        <v>467</v>
      </c>
      <c r="L132" s="2">
        <v>24.0</v>
      </c>
      <c r="M132" s="2">
        <v>15.0</v>
      </c>
      <c r="N132" s="2">
        <v>5.0</v>
      </c>
      <c r="O132" s="2" t="s">
        <v>40</v>
      </c>
      <c r="P132" s="2" t="s">
        <v>41</v>
      </c>
      <c r="T132" s="2" t="s">
        <v>42</v>
      </c>
      <c r="U132" s="2" t="s">
        <v>43</v>
      </c>
      <c r="V132" t="str">
        <f t="shared" si="3"/>
        <v/>
      </c>
      <c r="X132" s="2" t="str">
        <f t="shared" si="4"/>
        <v>not reached</v>
      </c>
      <c r="Y132" t="str">
        <f>iferror(iferror(if(VLOOKUP(E132,'Copy of Mobile_ODK'!N:X,1,false)=E132,"mobile",),if(VLOOKUP(E132,'Copy of Fixed_ODK'!N:Y,1,false)=E132,"fixed",)),)</f>
        <v>mobile</v>
      </c>
      <c r="Z132">
        <f>iferror(iferror(if(VLOOKUP(E132,'Copy of Mobile_ODK'!N:X,1,false)=E132,VLOOKUP(E132,'Copy of Mobile_ODK'!N:X,10,false),),if(VLOOKUP(E132,'Copy of Fixed_ODK'!N:Y,1,false)=E132,VLOOKUP(E132,'Copy of Fixed_ODK'!N:Y,11,false),)),)</f>
        <v>12.352345</v>
      </c>
      <c r="AA132">
        <f>iferror(iferror(if(VLOOKUP(E132,'Copy of Mobile_ODK'!N:X,1,false)=E132,VLOOKUP(E132,'Copy of Mobile_ODK'!N:X,11,false),),if(VLOOKUP(E132,'Copy of Fixed_ODK'!N:Y,1,false)=E132,VLOOKUP(E132,'Copy of Fixed_ODK'!N:Y,12,false),)),)</f>
        <v>13.05537167</v>
      </c>
      <c r="AB132">
        <f t="shared" si="5"/>
        <v>1.672773826</v>
      </c>
      <c r="AC132" t="str">
        <f t="shared" si="6"/>
        <v>invalid</v>
      </c>
      <c r="AE132" s="2" t="str">
        <f t="shared" si="7"/>
        <v>session ok</v>
      </c>
      <c r="AF132" t="str">
        <f t="shared" si="8"/>
        <v>investigate</v>
      </c>
    </row>
    <row r="133">
      <c r="A133" s="2">
        <v>520.0</v>
      </c>
      <c r="B133" s="2" t="s">
        <v>34</v>
      </c>
      <c r="C133" s="2" t="s">
        <v>360</v>
      </c>
      <c r="D133" s="2" t="s">
        <v>268</v>
      </c>
      <c r="E133" s="2" t="str">
        <f t="shared" si="1"/>
        <v>NganzaiKudaRawana</v>
      </c>
      <c r="F133" s="2">
        <f t="shared" si="2"/>
        <v>1</v>
      </c>
      <c r="G133" s="2" t="s">
        <v>468</v>
      </c>
      <c r="H133" s="2">
        <v>12.34764</v>
      </c>
      <c r="I133" s="2">
        <v>13.00166</v>
      </c>
      <c r="J133" s="2" t="s">
        <v>38</v>
      </c>
      <c r="K133" s="2" t="s">
        <v>469</v>
      </c>
      <c r="L133" s="2">
        <v>17.0</v>
      </c>
      <c r="M133" s="2">
        <v>11.0</v>
      </c>
      <c r="N133" s="2">
        <v>5.0</v>
      </c>
      <c r="O133" s="2" t="s">
        <v>40</v>
      </c>
      <c r="P133" s="2" t="s">
        <v>41</v>
      </c>
      <c r="T133" s="2" t="s">
        <v>42</v>
      </c>
      <c r="U133" s="3" t="s">
        <v>60</v>
      </c>
      <c r="V133" t="str">
        <f t="shared" si="3"/>
        <v/>
      </c>
      <c r="W133" s="2" t="s">
        <v>42</v>
      </c>
      <c r="X133" s="2" t="str">
        <f t="shared" si="4"/>
        <v>not reached</v>
      </c>
      <c r="Y133" t="str">
        <f>iferror(iferror(if(VLOOKUP(E133,'Copy of Mobile_ODK'!N:X,1,false)=E133,"mobile",),if(VLOOKUP(E133,'Copy of Fixed_ODK'!N:Y,1,false)=E133,"fixed",)),)</f>
        <v>mobile</v>
      </c>
      <c r="Z133">
        <f>iferror(iferror(if(VLOOKUP(E133,'Copy of Mobile_ODK'!N:X,1,false)=E133,VLOOKUP(E133,'Copy of Mobile_ODK'!N:X,10,false),),if(VLOOKUP(E133,'Copy of Fixed_ODK'!N:Y,1,false)=E133,VLOOKUP(E133,'Copy of Fixed_ODK'!N:Y,11,false),)),)</f>
        <v>12.34759333</v>
      </c>
      <c r="AA133">
        <f>iferror(iferror(if(VLOOKUP(E133,'Copy of Mobile_ODK'!N:X,1,false)=E133,VLOOKUP(E133,'Copy of Mobile_ODK'!N:X,11,false),),if(VLOOKUP(E133,'Copy of Fixed_ODK'!N:Y,1,false)=E133,VLOOKUP(E133,'Copy of Fixed_ODK'!N:Y,12,false),)),)</f>
        <v>13.00168167</v>
      </c>
      <c r="AB133">
        <f t="shared" si="5"/>
        <v>0.005697699913</v>
      </c>
      <c r="AC133" t="str">
        <f t="shared" si="6"/>
        <v>valid</v>
      </c>
      <c r="AE133" s="2" t="str">
        <f t="shared" si="7"/>
        <v>session ok</v>
      </c>
      <c r="AF133" t="str">
        <f t="shared" si="8"/>
        <v/>
      </c>
    </row>
    <row r="134">
      <c r="A134" s="2">
        <v>522.0</v>
      </c>
      <c r="B134" s="2" t="s">
        <v>34</v>
      </c>
      <c r="C134" s="2" t="s">
        <v>360</v>
      </c>
      <c r="D134" s="2" t="s">
        <v>470</v>
      </c>
      <c r="E134" s="2" t="str">
        <f t="shared" si="1"/>
        <v>NganzaiKudaRuwak Alhaji Bukarti</v>
      </c>
      <c r="F134" s="2">
        <f t="shared" si="2"/>
        <v>1</v>
      </c>
      <c r="G134" s="2" t="s">
        <v>471</v>
      </c>
      <c r="H134" s="2">
        <v>12.529028</v>
      </c>
      <c r="I134" s="2">
        <v>13.123274</v>
      </c>
      <c r="J134" s="2" t="s">
        <v>38</v>
      </c>
      <c r="K134" s="2" t="s">
        <v>472</v>
      </c>
      <c r="L134" s="2">
        <v>42.0</v>
      </c>
      <c r="M134" s="2">
        <v>27.0</v>
      </c>
      <c r="N134" s="2">
        <v>4.0</v>
      </c>
      <c r="O134" s="2" t="s">
        <v>40</v>
      </c>
      <c r="P134" s="2" t="s">
        <v>50</v>
      </c>
      <c r="Q134" s="2" t="s">
        <v>452</v>
      </c>
      <c r="R134" s="2" t="s">
        <v>453</v>
      </c>
      <c r="T134" s="2" t="s">
        <v>53</v>
      </c>
      <c r="U134" s="2" t="s">
        <v>43</v>
      </c>
      <c r="V134" t="str">
        <f t="shared" si="3"/>
        <v/>
      </c>
      <c r="X134" s="2" t="str">
        <f t="shared" si="4"/>
        <v>reached</v>
      </c>
      <c r="Y134" t="str">
        <f>iferror(iferror(if(VLOOKUP(E134,'Copy of Mobile_ODK'!N:X,1,false)=E134,"mobile",),if(VLOOKUP(E134,'Copy of Fixed_ODK'!N:Y,1,false)=E134,"fixed",)),)</f>
        <v/>
      </c>
      <c r="Z134" t="str">
        <f>iferror(iferror(if(VLOOKUP(E134,'Copy of Mobile_ODK'!N:X,1,false)=E134,VLOOKUP(E134,'Copy of Mobile_ODK'!N:X,10,false),),if(VLOOKUP(E134,'Copy of Fixed_ODK'!N:Y,1,false)=E134,VLOOKUP(E134,'Copy of Fixed_ODK'!N:Y,11,false),)),)</f>
        <v/>
      </c>
      <c r="AA134" t="str">
        <f>iferror(iferror(if(VLOOKUP(E134,'Copy of Mobile_ODK'!N:X,1,false)=E134,VLOOKUP(E134,'Copy of Mobile_ODK'!N:X,11,false),),if(VLOOKUP(E134,'Copy of Fixed_ODK'!N:Y,1,false)=E134,VLOOKUP(E134,'Copy of Fixed_ODK'!N:Y,12,false),)),)</f>
        <v/>
      </c>
      <c r="AB134" t="str">
        <f t="shared" si="5"/>
        <v/>
      </c>
      <c r="AC134" t="str">
        <f t="shared" si="6"/>
        <v>invalid</v>
      </c>
      <c r="AE134" s="2" t="str">
        <f t="shared" si="7"/>
        <v>no odk</v>
      </c>
      <c r="AF134" t="str">
        <f t="shared" si="8"/>
        <v/>
      </c>
    </row>
    <row r="135">
      <c r="A135" s="2">
        <v>523.0</v>
      </c>
      <c r="B135" s="2" t="s">
        <v>34</v>
      </c>
      <c r="C135" s="2" t="s">
        <v>360</v>
      </c>
      <c r="D135" s="2" t="s">
        <v>473</v>
      </c>
      <c r="E135" s="2" t="str">
        <f t="shared" si="1"/>
        <v>NganzaiKudaSherif Borti</v>
      </c>
      <c r="F135" s="2">
        <f t="shared" si="2"/>
        <v>1</v>
      </c>
      <c r="G135" s="2" t="s">
        <v>474</v>
      </c>
      <c r="H135" s="2">
        <v>12.50932</v>
      </c>
      <c r="I135" s="2">
        <v>13.1749</v>
      </c>
      <c r="J135" s="2" t="s">
        <v>38</v>
      </c>
      <c r="K135" s="2" t="s">
        <v>475</v>
      </c>
      <c r="L135" s="2">
        <v>19.0</v>
      </c>
      <c r="M135" s="2">
        <v>12.0</v>
      </c>
      <c r="N135" s="2">
        <v>5.0</v>
      </c>
      <c r="O135" s="2" t="s">
        <v>40</v>
      </c>
      <c r="P135" s="2" t="s">
        <v>50</v>
      </c>
      <c r="Q135" s="2" t="s">
        <v>457</v>
      </c>
      <c r="R135" s="2" t="s">
        <v>458</v>
      </c>
      <c r="T135" s="2" t="s">
        <v>53</v>
      </c>
      <c r="U135" s="2" t="s">
        <v>43</v>
      </c>
      <c r="V135" t="str">
        <f t="shared" si="3"/>
        <v/>
      </c>
      <c r="X135" s="2" t="str">
        <f t="shared" si="4"/>
        <v>reached</v>
      </c>
      <c r="Y135" t="str">
        <f>iferror(iferror(if(VLOOKUP(E135,'Copy of Mobile_ODK'!N:X,1,false)=E135,"mobile",),if(VLOOKUP(E135,'Copy of Fixed_ODK'!N:Y,1,false)=E135,"fixed",)),)</f>
        <v/>
      </c>
      <c r="Z135" t="str">
        <f>iferror(iferror(if(VLOOKUP(E135,'Copy of Mobile_ODK'!N:X,1,false)=E135,VLOOKUP(E135,'Copy of Mobile_ODK'!N:X,10,false),),if(VLOOKUP(E135,'Copy of Fixed_ODK'!N:Y,1,false)=E135,VLOOKUP(E135,'Copy of Fixed_ODK'!N:Y,11,false),)),)</f>
        <v/>
      </c>
      <c r="AA135" t="str">
        <f>iferror(iferror(if(VLOOKUP(E135,'Copy of Mobile_ODK'!N:X,1,false)=E135,VLOOKUP(E135,'Copy of Mobile_ODK'!N:X,11,false),),if(VLOOKUP(E135,'Copy of Fixed_ODK'!N:Y,1,false)=E135,VLOOKUP(E135,'Copy of Fixed_ODK'!N:Y,12,false),)),)</f>
        <v/>
      </c>
      <c r="AB135" t="str">
        <f t="shared" si="5"/>
        <v/>
      </c>
      <c r="AC135" t="str">
        <f t="shared" si="6"/>
        <v>invalid</v>
      </c>
      <c r="AE135" s="2" t="str">
        <f t="shared" si="7"/>
        <v>no odk</v>
      </c>
      <c r="AF135" t="str">
        <f t="shared" si="8"/>
        <v/>
      </c>
    </row>
    <row r="136">
      <c r="A136" s="2">
        <v>524.0</v>
      </c>
      <c r="B136" s="2" t="s">
        <v>34</v>
      </c>
      <c r="C136" s="2" t="s">
        <v>360</v>
      </c>
      <c r="D136" s="2" t="s">
        <v>476</v>
      </c>
      <c r="E136" s="2" t="str">
        <f t="shared" si="1"/>
        <v>NganzaiKudaTumtummari</v>
      </c>
      <c r="F136" s="2">
        <f t="shared" si="2"/>
        <v>1</v>
      </c>
      <c r="G136" s="2" t="s">
        <v>477</v>
      </c>
      <c r="H136" s="2">
        <v>12.41317</v>
      </c>
      <c r="I136" s="2">
        <v>13.05659</v>
      </c>
      <c r="J136" s="2" t="s">
        <v>38</v>
      </c>
      <c r="K136" s="2" t="s">
        <v>478</v>
      </c>
      <c r="L136" s="2">
        <v>13.0</v>
      </c>
      <c r="M136" s="2">
        <v>9.0</v>
      </c>
      <c r="N136" s="2">
        <v>5.0</v>
      </c>
      <c r="O136" s="2" t="s">
        <v>40</v>
      </c>
      <c r="P136" s="2" t="s">
        <v>50</v>
      </c>
      <c r="Q136" s="2" t="s">
        <v>457</v>
      </c>
      <c r="R136" s="2" t="s">
        <v>458</v>
      </c>
      <c r="T136" s="2" t="s">
        <v>53</v>
      </c>
      <c r="U136" s="3" t="s">
        <v>60</v>
      </c>
      <c r="V136" t="str">
        <f t="shared" si="3"/>
        <v>Nganzai_P</v>
      </c>
      <c r="W136" s="2" t="s">
        <v>53</v>
      </c>
      <c r="X136" s="2" t="str">
        <f t="shared" si="4"/>
        <v>reached</v>
      </c>
      <c r="Y136" t="str">
        <f>iferror(iferror(if(VLOOKUP(E136,'Copy of Mobile_ODK'!N:X,1,false)=E136,"mobile",),if(VLOOKUP(E136,'Copy of Fixed_ODK'!N:Y,1,false)=E136,"fixed",)),)</f>
        <v>fixed</v>
      </c>
      <c r="Z136">
        <f>iferror(iferror(if(VLOOKUP(E136,'Copy of Mobile_ODK'!N:X,1,false)=E136,VLOOKUP(E136,'Copy of Mobile_ODK'!N:X,10,false),),if(VLOOKUP(E136,'Copy of Fixed_ODK'!N:Y,1,false)=E136,VLOOKUP(E136,'Copy of Fixed_ODK'!N:Y,11,false),)),)</f>
        <v>12.41210167</v>
      </c>
      <c r="AA136">
        <f>iferror(iferror(if(VLOOKUP(E136,'Copy of Mobile_ODK'!N:X,1,false)=E136,VLOOKUP(E136,'Copy of Mobile_ODK'!N:X,11,false),),if(VLOOKUP(E136,'Copy of Fixed_ODK'!N:Y,1,false)=E136,VLOOKUP(E136,'Copy of Fixed_ODK'!N:Y,12,false),)),)</f>
        <v>13.056475</v>
      </c>
      <c r="AB136">
        <f t="shared" si="5"/>
        <v>0.1194475451</v>
      </c>
      <c r="AC136" t="str">
        <f t="shared" si="6"/>
        <v>valid</v>
      </c>
      <c r="AD136" t="str">
        <f>CONCATENATE(Q136,"_primary")</f>
        <v>Nganzai_P_primary</v>
      </c>
      <c r="AE136" s="2" t="str">
        <f t="shared" si="7"/>
        <v>session ok</v>
      </c>
      <c r="AF136" t="str">
        <f t="shared" si="8"/>
        <v/>
      </c>
    </row>
    <row r="137">
      <c r="A137" s="2">
        <v>525.0</v>
      </c>
      <c r="B137" s="2" t="s">
        <v>34</v>
      </c>
      <c r="C137" s="2" t="s">
        <v>360</v>
      </c>
      <c r="D137" s="2" t="s">
        <v>479</v>
      </c>
      <c r="E137" s="2" t="str">
        <f t="shared" si="1"/>
        <v>NganzaiKudaUmara Lamisuri</v>
      </c>
      <c r="F137" s="2">
        <f t="shared" si="2"/>
        <v>1</v>
      </c>
      <c r="G137" s="2" t="s">
        <v>480</v>
      </c>
      <c r="H137" s="2">
        <v>12.43976</v>
      </c>
      <c r="I137" s="2">
        <v>13.09234</v>
      </c>
      <c r="J137" s="2" t="s">
        <v>38</v>
      </c>
      <c r="K137" s="2" t="s">
        <v>481</v>
      </c>
      <c r="L137" s="2">
        <v>24.0</v>
      </c>
      <c r="M137" s="2">
        <v>15.0</v>
      </c>
      <c r="N137" s="2">
        <v>5.0</v>
      </c>
      <c r="O137" s="2" t="s">
        <v>40</v>
      </c>
      <c r="P137" s="2" t="s">
        <v>50</v>
      </c>
      <c r="Q137" s="2" t="s">
        <v>452</v>
      </c>
      <c r="R137" s="2" t="s">
        <v>453</v>
      </c>
      <c r="T137" s="2" t="s">
        <v>53</v>
      </c>
      <c r="U137" s="2" t="s">
        <v>43</v>
      </c>
      <c r="V137" t="str">
        <f t="shared" si="3"/>
        <v/>
      </c>
      <c r="X137" s="2" t="str">
        <f t="shared" si="4"/>
        <v>reached</v>
      </c>
      <c r="Y137" t="str">
        <f>iferror(iferror(if(VLOOKUP(E137,'Copy of Mobile_ODK'!N:X,1,false)=E137,"mobile",),if(VLOOKUP(E137,'Copy of Fixed_ODK'!N:Y,1,false)=E137,"fixed",)),)</f>
        <v/>
      </c>
      <c r="Z137" t="str">
        <f>iferror(iferror(if(VLOOKUP(E137,'Copy of Mobile_ODK'!N:X,1,false)=E137,VLOOKUP(E137,'Copy of Mobile_ODK'!N:X,10,false),),if(VLOOKUP(E137,'Copy of Fixed_ODK'!N:Y,1,false)=E137,VLOOKUP(E137,'Copy of Fixed_ODK'!N:Y,11,false),)),)</f>
        <v/>
      </c>
      <c r="AA137" t="str">
        <f>iferror(iferror(if(VLOOKUP(E137,'Copy of Mobile_ODK'!N:X,1,false)=E137,VLOOKUP(E137,'Copy of Mobile_ODK'!N:X,11,false),),if(VLOOKUP(E137,'Copy of Fixed_ODK'!N:Y,1,false)=E137,VLOOKUP(E137,'Copy of Fixed_ODK'!N:Y,12,false),)),)</f>
        <v/>
      </c>
      <c r="AB137" t="str">
        <f t="shared" si="5"/>
        <v/>
      </c>
      <c r="AC137" t="str">
        <f t="shared" si="6"/>
        <v>invalid</v>
      </c>
      <c r="AE137" s="2" t="str">
        <f t="shared" si="7"/>
        <v>no odk</v>
      </c>
      <c r="AF137" t="str">
        <f t="shared" si="8"/>
        <v/>
      </c>
    </row>
    <row r="138">
      <c r="A138" s="2">
        <v>526.0</v>
      </c>
      <c r="B138" s="2" t="s">
        <v>34</v>
      </c>
      <c r="C138" s="2" t="s">
        <v>360</v>
      </c>
      <c r="D138" s="2" t="s">
        <v>482</v>
      </c>
      <c r="E138" s="2" t="str">
        <f t="shared" si="1"/>
        <v>NganzaiKudaYashinti</v>
      </c>
      <c r="F138" s="2">
        <f t="shared" si="2"/>
        <v>1</v>
      </c>
      <c r="G138" s="2" t="s">
        <v>483</v>
      </c>
      <c r="H138" s="2">
        <v>12.45757</v>
      </c>
      <c r="I138" s="2">
        <v>13.12691</v>
      </c>
      <c r="J138" s="2" t="s">
        <v>38</v>
      </c>
      <c r="K138" s="2" t="s">
        <v>484</v>
      </c>
      <c r="L138" s="2">
        <v>18.0</v>
      </c>
      <c r="M138" s="2">
        <v>12.0</v>
      </c>
      <c r="N138" s="2">
        <v>5.0</v>
      </c>
      <c r="O138" s="2" t="s">
        <v>40</v>
      </c>
      <c r="P138" s="2" t="s">
        <v>50</v>
      </c>
      <c r="Q138" s="2" t="s">
        <v>452</v>
      </c>
      <c r="R138" s="2" t="s">
        <v>453</v>
      </c>
      <c r="T138" s="2" t="s">
        <v>53</v>
      </c>
      <c r="U138" s="3" t="s">
        <v>60</v>
      </c>
      <c r="V138" t="str">
        <f t="shared" si="3"/>
        <v>Nganzai_Q</v>
      </c>
      <c r="W138" s="2" t="s">
        <v>53</v>
      </c>
      <c r="X138" s="2" t="str">
        <f t="shared" si="4"/>
        <v>reached</v>
      </c>
      <c r="Y138" t="str">
        <f>iferror(iferror(if(VLOOKUP(E138,'Copy of Mobile_ODK'!N:X,1,false)=E138,"mobile",),if(VLOOKUP(E138,'Copy of Fixed_ODK'!N:Y,1,false)=E138,"fixed",)),)</f>
        <v>fixed</v>
      </c>
      <c r="Z138">
        <f>iferror(iferror(if(VLOOKUP(E138,'Copy of Mobile_ODK'!N:X,1,false)=E138,VLOOKUP(E138,'Copy of Mobile_ODK'!N:X,10,false),),if(VLOOKUP(E138,'Copy of Fixed_ODK'!N:Y,1,false)=E138,VLOOKUP(E138,'Copy of Fixed_ODK'!N:Y,11,false),)),)</f>
        <v>12.45818833</v>
      </c>
      <c r="AA138">
        <f>iferror(iferror(if(VLOOKUP(E138,'Copy of Mobile_ODK'!N:X,1,false)=E138,VLOOKUP(E138,'Copy of Mobile_ODK'!N:X,11,false),),if(VLOOKUP(E138,'Copy of Fixed_ODK'!N:Y,1,false)=E138,VLOOKUP(E138,'Copy of Fixed_ODK'!N:Y,12,false),)),)</f>
        <v>13.12622833</v>
      </c>
      <c r="AB138">
        <f t="shared" si="5"/>
        <v>0.1010212389</v>
      </c>
      <c r="AC138" t="str">
        <f t="shared" si="6"/>
        <v>valid</v>
      </c>
      <c r="AD138" t="str">
        <f>CONCATENATE(Q138,"_primary")</f>
        <v>Nganzai_Q_primary</v>
      </c>
      <c r="AE138" s="2" t="str">
        <f t="shared" si="7"/>
        <v>session ok</v>
      </c>
      <c r="AF138" t="str">
        <f t="shared" si="8"/>
        <v/>
      </c>
    </row>
    <row r="139">
      <c r="A139" s="2">
        <v>527.0</v>
      </c>
      <c r="B139" s="2" t="s">
        <v>34</v>
      </c>
      <c r="C139" s="2" t="s">
        <v>485</v>
      </c>
      <c r="D139" s="2" t="s">
        <v>486</v>
      </c>
      <c r="E139" s="2" t="str">
        <f t="shared" si="1"/>
        <v>NganzaiKurnawaBintu Madamti</v>
      </c>
      <c r="F139" s="2">
        <f t="shared" si="2"/>
        <v>1</v>
      </c>
      <c r="G139" s="2" t="s">
        <v>487</v>
      </c>
      <c r="H139" s="2">
        <v>12.66414</v>
      </c>
      <c r="I139" s="2">
        <v>13.08104</v>
      </c>
      <c r="J139" s="2" t="s">
        <v>38</v>
      </c>
      <c r="K139" s="2" t="s">
        <v>488</v>
      </c>
      <c r="L139" s="2">
        <v>14.0</v>
      </c>
      <c r="M139" s="2">
        <v>9.0</v>
      </c>
      <c r="N139" s="2">
        <v>4.0</v>
      </c>
      <c r="O139" s="2" t="s">
        <v>40</v>
      </c>
      <c r="P139" s="2" t="s">
        <v>50</v>
      </c>
      <c r="Q139" s="2" t="s">
        <v>489</v>
      </c>
      <c r="R139" s="2" t="s">
        <v>490</v>
      </c>
      <c r="T139" s="2" t="s">
        <v>53</v>
      </c>
      <c r="U139" s="2" t="s">
        <v>43</v>
      </c>
      <c r="V139" t="str">
        <f t="shared" si="3"/>
        <v/>
      </c>
      <c r="X139" s="2" t="str">
        <f t="shared" si="4"/>
        <v>reached</v>
      </c>
      <c r="Y139" t="str">
        <f>iferror(iferror(if(VLOOKUP(E139,'Copy of Mobile_ODK'!N:X,1,false)=E139,"mobile",),if(VLOOKUP(E139,'Copy of Fixed_ODK'!N:Y,1,false)=E139,"fixed",)),)</f>
        <v/>
      </c>
      <c r="Z139" t="str">
        <f>iferror(iferror(if(VLOOKUP(E139,'Copy of Mobile_ODK'!N:X,1,false)=E139,VLOOKUP(E139,'Copy of Mobile_ODK'!N:X,10,false),),if(VLOOKUP(E139,'Copy of Fixed_ODK'!N:Y,1,false)=E139,VLOOKUP(E139,'Copy of Fixed_ODK'!N:Y,11,false),)),)</f>
        <v/>
      </c>
      <c r="AA139" t="str">
        <f>iferror(iferror(if(VLOOKUP(E139,'Copy of Mobile_ODK'!N:X,1,false)=E139,VLOOKUP(E139,'Copy of Mobile_ODK'!N:X,11,false),),if(VLOOKUP(E139,'Copy of Fixed_ODK'!N:Y,1,false)=E139,VLOOKUP(E139,'Copy of Fixed_ODK'!N:Y,12,false),)),)</f>
        <v/>
      </c>
      <c r="AB139" t="str">
        <f t="shared" si="5"/>
        <v/>
      </c>
      <c r="AC139" t="str">
        <f t="shared" si="6"/>
        <v>invalid</v>
      </c>
      <c r="AE139" s="2" t="str">
        <f t="shared" si="7"/>
        <v>no odk</v>
      </c>
      <c r="AF139" t="str">
        <f t="shared" si="8"/>
        <v/>
      </c>
    </row>
    <row r="140">
      <c r="A140" s="2">
        <v>528.0</v>
      </c>
      <c r="B140" s="2" t="s">
        <v>34</v>
      </c>
      <c r="C140" s="2" t="s">
        <v>485</v>
      </c>
      <c r="D140" s="2" t="s">
        <v>491</v>
      </c>
      <c r="E140" s="2" t="str">
        <f t="shared" si="1"/>
        <v>NganzaiKurnawaBukar Fantamiri</v>
      </c>
      <c r="F140" s="2">
        <f t="shared" si="2"/>
        <v>1</v>
      </c>
      <c r="G140" s="2" t="s">
        <v>492</v>
      </c>
      <c r="H140" s="2">
        <v>12.65846</v>
      </c>
      <c r="I140" s="2">
        <v>13.09012</v>
      </c>
      <c r="J140" s="2" t="s">
        <v>38</v>
      </c>
      <c r="K140" s="2" t="s">
        <v>493</v>
      </c>
      <c r="L140" s="2">
        <v>11.0</v>
      </c>
      <c r="M140" s="2">
        <v>7.0</v>
      </c>
      <c r="N140" s="2">
        <v>4.0</v>
      </c>
      <c r="O140" s="2" t="s">
        <v>40</v>
      </c>
      <c r="P140" s="2" t="s">
        <v>50</v>
      </c>
      <c r="Q140" s="2" t="s">
        <v>489</v>
      </c>
      <c r="R140" s="2" t="s">
        <v>490</v>
      </c>
      <c r="T140" s="2" t="s">
        <v>53</v>
      </c>
      <c r="U140" s="3" t="s">
        <v>60</v>
      </c>
      <c r="V140" t="str">
        <f t="shared" si="3"/>
        <v>Nganzai_R</v>
      </c>
      <c r="W140" s="2" t="s">
        <v>53</v>
      </c>
      <c r="X140" s="2" t="str">
        <f t="shared" si="4"/>
        <v>reached</v>
      </c>
      <c r="Y140" t="str">
        <f>iferror(iferror(if(VLOOKUP(E140,'Copy of Mobile_ODK'!N:X,1,false)=E140,"mobile",),if(VLOOKUP(E140,'Copy of Fixed_ODK'!N:Y,1,false)=E140,"fixed",)),)</f>
        <v>fixed</v>
      </c>
      <c r="Z140">
        <f>iferror(iferror(if(VLOOKUP(E140,'Copy of Mobile_ODK'!N:X,1,false)=E140,VLOOKUP(E140,'Copy of Mobile_ODK'!N:X,10,false),),if(VLOOKUP(E140,'Copy of Fixed_ODK'!N:Y,1,false)=E140,VLOOKUP(E140,'Copy of Fixed_ODK'!N:Y,11,false),)),)</f>
        <v>12.65828833</v>
      </c>
      <c r="AA140">
        <f>iferror(iferror(if(VLOOKUP(E140,'Copy of Mobile_ODK'!N:X,1,false)=E140,VLOOKUP(E140,'Copy of Mobile_ODK'!N:X,11,false),),if(VLOOKUP(E140,'Copy of Fixed_ODK'!N:Y,1,false)=E140,VLOOKUP(E140,'Copy of Fixed_ODK'!N:Y,12,false),)),)</f>
        <v>13.09009167</v>
      </c>
      <c r="AB140">
        <f t="shared" si="5"/>
        <v>0.01933466365</v>
      </c>
      <c r="AC140" t="str">
        <f t="shared" si="6"/>
        <v>valid</v>
      </c>
      <c r="AD140" t="str">
        <f>CONCATENATE(Q140,"_primary")</f>
        <v>Nganzai_R_primary</v>
      </c>
      <c r="AE140" s="2" t="str">
        <f t="shared" si="7"/>
        <v>session ok</v>
      </c>
      <c r="AF140" t="str">
        <f t="shared" si="8"/>
        <v/>
      </c>
    </row>
    <row r="141">
      <c r="A141" s="2">
        <v>529.0</v>
      </c>
      <c r="B141" s="2" t="s">
        <v>34</v>
      </c>
      <c r="C141" s="2" t="s">
        <v>485</v>
      </c>
      <c r="D141" s="2" t="s">
        <v>494</v>
      </c>
      <c r="E141" s="2" t="str">
        <f t="shared" si="1"/>
        <v>NganzaiKurnawaBulama Abatchari</v>
      </c>
      <c r="F141" s="2">
        <f t="shared" si="2"/>
        <v>1</v>
      </c>
      <c r="G141" s="2" t="s">
        <v>495</v>
      </c>
      <c r="H141" s="2">
        <v>12.69449</v>
      </c>
      <c r="I141" s="2">
        <v>13.07651</v>
      </c>
      <c r="J141" s="2" t="s">
        <v>38</v>
      </c>
      <c r="K141" s="2" t="s">
        <v>496</v>
      </c>
      <c r="L141" s="2">
        <v>23.0</v>
      </c>
      <c r="M141" s="2">
        <v>15.0</v>
      </c>
      <c r="N141" s="2">
        <v>4.0</v>
      </c>
      <c r="O141" s="2" t="s">
        <v>40</v>
      </c>
      <c r="P141" s="2" t="s">
        <v>50</v>
      </c>
      <c r="Q141" s="2" t="s">
        <v>489</v>
      </c>
      <c r="R141" s="2" t="s">
        <v>490</v>
      </c>
      <c r="T141" s="2" t="s">
        <v>53</v>
      </c>
      <c r="U141" s="2" t="s">
        <v>43</v>
      </c>
      <c r="V141" t="str">
        <f t="shared" si="3"/>
        <v/>
      </c>
      <c r="X141" s="2" t="str">
        <f t="shared" si="4"/>
        <v>reached</v>
      </c>
      <c r="Y141" t="str">
        <f>iferror(iferror(if(VLOOKUP(E141,'Copy of Mobile_ODK'!N:X,1,false)=E141,"mobile",),if(VLOOKUP(E141,'Copy of Fixed_ODK'!N:Y,1,false)=E141,"fixed",)),)</f>
        <v/>
      </c>
      <c r="Z141" t="str">
        <f>iferror(iferror(if(VLOOKUP(E141,'Copy of Mobile_ODK'!N:X,1,false)=E141,VLOOKUP(E141,'Copy of Mobile_ODK'!N:X,10,false),),if(VLOOKUP(E141,'Copy of Fixed_ODK'!N:Y,1,false)=E141,VLOOKUP(E141,'Copy of Fixed_ODK'!N:Y,11,false),)),)</f>
        <v/>
      </c>
      <c r="AA141" t="str">
        <f>iferror(iferror(if(VLOOKUP(E141,'Copy of Mobile_ODK'!N:X,1,false)=E141,VLOOKUP(E141,'Copy of Mobile_ODK'!N:X,11,false),),if(VLOOKUP(E141,'Copy of Fixed_ODK'!N:Y,1,false)=E141,VLOOKUP(E141,'Copy of Fixed_ODK'!N:Y,12,false),)),)</f>
        <v/>
      </c>
      <c r="AB141" t="str">
        <f t="shared" si="5"/>
        <v/>
      </c>
      <c r="AC141" t="str">
        <f t="shared" si="6"/>
        <v>invalid</v>
      </c>
      <c r="AE141" s="2" t="str">
        <f t="shared" si="7"/>
        <v>no odk</v>
      </c>
      <c r="AF141" t="str">
        <f t="shared" si="8"/>
        <v/>
      </c>
    </row>
    <row r="142">
      <c r="A142" s="2">
        <v>530.0</v>
      </c>
      <c r="B142" s="2" t="s">
        <v>34</v>
      </c>
      <c r="C142" s="2" t="s">
        <v>485</v>
      </c>
      <c r="D142" s="2" t="s">
        <v>497</v>
      </c>
      <c r="E142" s="2" t="str">
        <f t="shared" si="1"/>
        <v>NganzaiKurnawaBurem Ayya</v>
      </c>
      <c r="F142" s="2">
        <f t="shared" si="2"/>
        <v>1</v>
      </c>
      <c r="G142" s="2" t="s">
        <v>498</v>
      </c>
      <c r="H142" s="2">
        <v>12.65577</v>
      </c>
      <c r="I142" s="2">
        <v>13.06836</v>
      </c>
      <c r="J142" s="2" t="s">
        <v>38</v>
      </c>
      <c r="K142" s="2" t="s">
        <v>499</v>
      </c>
      <c r="L142" s="2">
        <v>8.0</v>
      </c>
      <c r="M142" s="2">
        <v>5.0</v>
      </c>
      <c r="N142" s="2">
        <v>4.0</v>
      </c>
      <c r="O142" s="2" t="s">
        <v>40</v>
      </c>
      <c r="P142" s="2" t="s">
        <v>50</v>
      </c>
      <c r="Q142" s="2" t="s">
        <v>489</v>
      </c>
      <c r="R142" s="2" t="s">
        <v>490</v>
      </c>
      <c r="T142" s="2" t="s">
        <v>53</v>
      </c>
      <c r="U142" s="2" t="s">
        <v>43</v>
      </c>
      <c r="V142" t="str">
        <f t="shared" si="3"/>
        <v/>
      </c>
      <c r="X142" s="2" t="str">
        <f t="shared" si="4"/>
        <v>reached</v>
      </c>
      <c r="Y142" t="str">
        <f>iferror(iferror(if(VLOOKUP(E142,'Copy of Mobile_ODK'!N:X,1,false)=E142,"mobile",),if(VLOOKUP(E142,'Copy of Fixed_ODK'!N:Y,1,false)=E142,"fixed",)),)</f>
        <v/>
      </c>
      <c r="Z142" t="str">
        <f>iferror(iferror(if(VLOOKUP(E142,'Copy of Mobile_ODK'!N:X,1,false)=E142,VLOOKUP(E142,'Copy of Mobile_ODK'!N:X,10,false),),if(VLOOKUP(E142,'Copy of Fixed_ODK'!N:Y,1,false)=E142,VLOOKUP(E142,'Copy of Fixed_ODK'!N:Y,11,false),)),)</f>
        <v/>
      </c>
      <c r="AA142" t="str">
        <f>iferror(iferror(if(VLOOKUP(E142,'Copy of Mobile_ODK'!N:X,1,false)=E142,VLOOKUP(E142,'Copy of Mobile_ODK'!N:X,11,false),),if(VLOOKUP(E142,'Copy of Fixed_ODK'!N:Y,1,false)=E142,VLOOKUP(E142,'Copy of Fixed_ODK'!N:Y,12,false),)),)</f>
        <v/>
      </c>
      <c r="AB142" t="str">
        <f t="shared" si="5"/>
        <v/>
      </c>
      <c r="AC142" t="str">
        <f t="shared" si="6"/>
        <v>invalid</v>
      </c>
      <c r="AE142" s="2" t="str">
        <f t="shared" si="7"/>
        <v>no odk</v>
      </c>
      <c r="AF142" t="str">
        <f t="shared" si="8"/>
        <v/>
      </c>
    </row>
    <row r="143">
      <c r="A143" s="2">
        <v>531.0</v>
      </c>
      <c r="B143" s="2" t="s">
        <v>34</v>
      </c>
      <c r="C143" s="2" t="s">
        <v>485</v>
      </c>
      <c r="D143" s="2" t="s">
        <v>500</v>
      </c>
      <c r="E143" s="2" t="str">
        <f t="shared" si="1"/>
        <v>NganzaiKurnawaFandani Aptallari</v>
      </c>
      <c r="F143" s="2">
        <f t="shared" si="2"/>
        <v>1</v>
      </c>
      <c r="G143" s="2" t="s">
        <v>501</v>
      </c>
      <c r="H143" s="2">
        <v>12.69971</v>
      </c>
      <c r="I143" s="2">
        <v>13.1037</v>
      </c>
      <c r="J143" s="2" t="s">
        <v>38</v>
      </c>
      <c r="K143" s="2" t="s">
        <v>502</v>
      </c>
      <c r="L143" s="2">
        <v>16.0</v>
      </c>
      <c r="M143" s="2">
        <v>10.0</v>
      </c>
      <c r="N143" s="2">
        <v>4.0</v>
      </c>
      <c r="O143" s="2" t="s">
        <v>40</v>
      </c>
      <c r="P143" s="2" t="s">
        <v>41</v>
      </c>
      <c r="T143" s="2" t="s">
        <v>42</v>
      </c>
      <c r="U143" s="3" t="s">
        <v>60</v>
      </c>
      <c r="V143" t="str">
        <f t="shared" si="3"/>
        <v/>
      </c>
      <c r="W143" s="2" t="s">
        <v>53</v>
      </c>
      <c r="X143" s="2" t="str">
        <f t="shared" si="4"/>
        <v>not reached</v>
      </c>
      <c r="Y143" t="str">
        <f>iferror(iferror(if(VLOOKUP(E143,'Copy of Mobile_ODK'!N:X,1,false)=E143,"mobile",),if(VLOOKUP(E143,'Copy of Fixed_ODK'!N:Y,1,false)=E143,"fixed",)),)</f>
        <v>fixed</v>
      </c>
      <c r="Z143">
        <f>iferror(iferror(if(VLOOKUP(E143,'Copy of Mobile_ODK'!N:X,1,false)=E143,VLOOKUP(E143,'Copy of Mobile_ODK'!N:X,10,false),),if(VLOOKUP(E143,'Copy of Fixed_ODK'!N:Y,1,false)=E143,VLOOKUP(E143,'Copy of Fixed_ODK'!N:Y,11,false),)),)</f>
        <v>12.69995667</v>
      </c>
      <c r="AA143">
        <f>iferror(iferror(if(VLOOKUP(E143,'Copy of Mobile_ODK'!N:X,1,false)=E143,VLOOKUP(E143,'Copy of Mobile_ODK'!N:X,11,false),),if(VLOOKUP(E143,'Copy of Fixed_ODK'!N:Y,1,false)=E143,VLOOKUP(E143,'Copy of Fixed_ODK'!N:Y,12,false),)),)</f>
        <v>13.10369</v>
      </c>
      <c r="AB143">
        <f t="shared" si="5"/>
        <v>0.02744976614</v>
      </c>
      <c r="AC143" t="str">
        <f t="shared" si="6"/>
        <v>valid</v>
      </c>
      <c r="AE143" s="2" t="str">
        <f t="shared" si="7"/>
        <v>session diff</v>
      </c>
      <c r="AF143" t="str">
        <f t="shared" si="8"/>
        <v/>
      </c>
    </row>
    <row r="144">
      <c r="A144" s="2">
        <v>532.0</v>
      </c>
      <c r="B144" s="2" t="s">
        <v>34</v>
      </c>
      <c r="C144" s="2" t="s">
        <v>485</v>
      </c>
      <c r="D144" s="2" t="s">
        <v>503</v>
      </c>
      <c r="E144" s="2" t="str">
        <f t="shared" si="1"/>
        <v>NganzaiKurnawaFodumari</v>
      </c>
      <c r="F144" s="2">
        <f t="shared" si="2"/>
        <v>1</v>
      </c>
      <c r="G144" s="2" t="s">
        <v>504</v>
      </c>
      <c r="H144" s="2">
        <v>12.71574</v>
      </c>
      <c r="I144" s="2">
        <v>13.10512</v>
      </c>
      <c r="J144" s="2" t="s">
        <v>38</v>
      </c>
      <c r="K144" s="2" t="s">
        <v>505</v>
      </c>
      <c r="L144" s="2">
        <v>8.0</v>
      </c>
      <c r="M144" s="2">
        <v>5.0</v>
      </c>
      <c r="N144" s="2">
        <v>4.0</v>
      </c>
      <c r="O144" s="2" t="s">
        <v>40</v>
      </c>
      <c r="P144" s="2" t="s">
        <v>41</v>
      </c>
      <c r="T144" s="2" t="s">
        <v>42</v>
      </c>
      <c r="U144" s="2" t="s">
        <v>43</v>
      </c>
      <c r="V144" t="str">
        <f t="shared" si="3"/>
        <v/>
      </c>
      <c r="X144" s="2" t="str">
        <f t="shared" si="4"/>
        <v>not reached</v>
      </c>
      <c r="Y144" t="str">
        <f>iferror(iferror(if(VLOOKUP(E144,'Copy of Mobile_ODK'!N:X,1,false)=E144,"mobile",),if(VLOOKUP(E144,'Copy of Fixed_ODK'!N:Y,1,false)=E144,"fixed",)),)</f>
        <v/>
      </c>
      <c r="Z144" t="str">
        <f>iferror(iferror(if(VLOOKUP(E144,'Copy of Mobile_ODK'!N:X,1,false)=E144,VLOOKUP(E144,'Copy of Mobile_ODK'!N:X,10,false),),if(VLOOKUP(E144,'Copy of Fixed_ODK'!N:Y,1,false)=E144,VLOOKUP(E144,'Copy of Fixed_ODK'!N:Y,11,false),)),)</f>
        <v/>
      </c>
      <c r="AA144" t="str">
        <f>iferror(iferror(if(VLOOKUP(E144,'Copy of Mobile_ODK'!N:X,1,false)=E144,VLOOKUP(E144,'Copy of Mobile_ODK'!N:X,11,false),),if(VLOOKUP(E144,'Copy of Fixed_ODK'!N:Y,1,false)=E144,VLOOKUP(E144,'Copy of Fixed_ODK'!N:Y,12,false),)),)</f>
        <v/>
      </c>
      <c r="AB144" t="str">
        <f t="shared" si="5"/>
        <v/>
      </c>
      <c r="AC144" t="str">
        <f t="shared" si="6"/>
        <v>invalid</v>
      </c>
      <c r="AE144" s="2" t="str">
        <f t="shared" si="7"/>
        <v>no odk</v>
      </c>
      <c r="AF144" t="str">
        <f t="shared" si="8"/>
        <v/>
      </c>
    </row>
    <row r="145">
      <c r="A145" s="2">
        <v>533.0</v>
      </c>
      <c r="B145" s="2" t="s">
        <v>34</v>
      </c>
      <c r="C145" s="2" t="s">
        <v>485</v>
      </c>
      <c r="D145" s="2" t="s">
        <v>506</v>
      </c>
      <c r="E145" s="2" t="str">
        <f t="shared" si="1"/>
        <v>NganzaiKurnawaGaremiri</v>
      </c>
      <c r="F145" s="2">
        <f t="shared" si="2"/>
        <v>1</v>
      </c>
      <c r="G145" s="2" t="s">
        <v>507</v>
      </c>
      <c r="H145" s="2">
        <v>12.65096071</v>
      </c>
      <c r="I145" s="2">
        <v>13.08882074</v>
      </c>
      <c r="J145" s="2" t="s">
        <v>38</v>
      </c>
      <c r="K145" s="2" t="s">
        <v>508</v>
      </c>
      <c r="L145" s="2">
        <v>14.0</v>
      </c>
      <c r="M145" s="2">
        <v>9.0</v>
      </c>
      <c r="N145" s="2">
        <v>4.0</v>
      </c>
      <c r="O145" s="2" t="s">
        <v>40</v>
      </c>
      <c r="P145" s="2" t="s">
        <v>41</v>
      </c>
      <c r="T145" s="2" t="s">
        <v>42</v>
      </c>
      <c r="U145" s="3" t="s">
        <v>60</v>
      </c>
      <c r="V145" t="str">
        <f t="shared" si="3"/>
        <v/>
      </c>
      <c r="W145" s="2" t="s">
        <v>53</v>
      </c>
      <c r="X145" s="2" t="str">
        <f t="shared" si="4"/>
        <v>not reached</v>
      </c>
      <c r="Y145" t="str">
        <f>iferror(iferror(if(VLOOKUP(E145,'Copy of Mobile_ODK'!N:X,1,false)=E145,"mobile",),if(VLOOKUP(E145,'Copy of Fixed_ODK'!N:Y,1,false)=E145,"fixed",)),)</f>
        <v>fixed</v>
      </c>
      <c r="Z145">
        <f>iferror(iferror(if(VLOOKUP(E145,'Copy of Mobile_ODK'!N:X,1,false)=E145,VLOOKUP(E145,'Copy of Mobile_ODK'!N:X,10,false),),if(VLOOKUP(E145,'Copy of Fixed_ODK'!N:Y,1,false)=E145,VLOOKUP(E145,'Copy of Fixed_ODK'!N:Y,11,false),)),)</f>
        <v>12.65123167</v>
      </c>
      <c r="AA145">
        <f>iferror(iferror(if(VLOOKUP(E145,'Copy of Mobile_ODK'!N:X,1,false)=E145,VLOOKUP(E145,'Copy of Mobile_ODK'!N:X,11,false),),if(VLOOKUP(E145,'Copy of Fixed_ODK'!N:Y,1,false)=E145,VLOOKUP(E145,'Copy of Fixed_ODK'!N:Y,12,false),)),)</f>
        <v>13.08836333</v>
      </c>
      <c r="AB145">
        <f t="shared" si="5"/>
        <v>0.05805695166</v>
      </c>
      <c r="AC145" t="str">
        <f t="shared" si="6"/>
        <v>valid</v>
      </c>
      <c r="AE145" s="2" t="str">
        <f t="shared" si="7"/>
        <v>session diff</v>
      </c>
      <c r="AF145" t="str">
        <f t="shared" si="8"/>
        <v/>
      </c>
    </row>
    <row r="146">
      <c r="A146" s="2">
        <v>534.0</v>
      </c>
      <c r="B146" s="2" t="s">
        <v>34</v>
      </c>
      <c r="C146" s="2" t="s">
        <v>485</v>
      </c>
      <c r="D146" s="2" t="s">
        <v>509</v>
      </c>
      <c r="E146" s="2" t="str">
        <f t="shared" si="1"/>
        <v>NganzaiKurnawaGashiri</v>
      </c>
      <c r="F146" s="2">
        <f t="shared" si="2"/>
        <v>1</v>
      </c>
      <c r="G146" s="2" t="s">
        <v>510</v>
      </c>
      <c r="H146" s="2">
        <v>12.64833</v>
      </c>
      <c r="I146" s="2">
        <v>13.08977</v>
      </c>
      <c r="J146" s="2" t="s">
        <v>38</v>
      </c>
      <c r="K146" s="2" t="s">
        <v>511</v>
      </c>
      <c r="L146" s="2">
        <v>14.0</v>
      </c>
      <c r="M146" s="2">
        <v>9.0</v>
      </c>
      <c r="N146" s="2">
        <v>4.0</v>
      </c>
      <c r="O146" s="2" t="s">
        <v>40</v>
      </c>
      <c r="P146" s="2" t="s">
        <v>41</v>
      </c>
      <c r="T146" s="2" t="s">
        <v>42</v>
      </c>
      <c r="U146" t="s">
        <v>60</v>
      </c>
      <c r="V146" t="str">
        <f t="shared" si="3"/>
        <v/>
      </c>
      <c r="X146" s="2" t="str">
        <f t="shared" si="4"/>
        <v>not reached</v>
      </c>
      <c r="Y146" t="str">
        <f>iferror(iferror(if(VLOOKUP(E146,'Copy of Mobile_ODK'!N:X,1,false)=E146,"mobile",),if(VLOOKUP(E146,'Copy of Fixed_ODK'!N:Y,1,false)=E146,"fixed",)),)</f>
        <v/>
      </c>
      <c r="Z146" t="str">
        <f>iferror(iferror(if(VLOOKUP(E146,'Copy of Mobile_ODK'!N:X,1,false)=E146,VLOOKUP(E146,'Copy of Mobile_ODK'!N:X,10,false),),if(VLOOKUP(E146,'Copy of Fixed_ODK'!N:Y,1,false)=E146,VLOOKUP(E146,'Copy of Fixed_ODK'!N:Y,11,false),)),)</f>
        <v/>
      </c>
      <c r="AA146" t="str">
        <f>iferror(iferror(if(VLOOKUP(E146,'Copy of Mobile_ODK'!N:X,1,false)=E146,VLOOKUP(E146,'Copy of Mobile_ODK'!N:X,11,false),),if(VLOOKUP(E146,'Copy of Fixed_ODK'!N:Y,1,false)=E146,VLOOKUP(E146,'Copy of Fixed_ODK'!N:Y,12,false),)),)</f>
        <v/>
      </c>
      <c r="AB146" t="str">
        <f t="shared" si="5"/>
        <v/>
      </c>
      <c r="AC146" t="str">
        <f t="shared" si="6"/>
        <v>invalid</v>
      </c>
      <c r="AE146" s="2" t="str">
        <f t="shared" si="7"/>
        <v>no odk</v>
      </c>
      <c r="AF146" t="str">
        <f t="shared" si="8"/>
        <v/>
      </c>
    </row>
    <row r="147">
      <c r="A147" s="2">
        <v>535.0</v>
      </c>
      <c r="B147" s="2" t="s">
        <v>34</v>
      </c>
      <c r="C147" s="2" t="s">
        <v>485</v>
      </c>
      <c r="D147" s="2" t="s">
        <v>512</v>
      </c>
      <c r="E147" s="2" t="str">
        <f t="shared" si="1"/>
        <v>NganzaiKurnawaGoni Abatchari Kurnawa</v>
      </c>
      <c r="F147" s="2">
        <f t="shared" si="2"/>
        <v>1</v>
      </c>
      <c r="G147" s="2" t="s">
        <v>513</v>
      </c>
      <c r="H147" s="2">
        <v>12.62234</v>
      </c>
      <c r="I147" s="2">
        <v>13.06868</v>
      </c>
      <c r="J147" s="2" t="s">
        <v>38</v>
      </c>
      <c r="K147" s="2" t="s">
        <v>514</v>
      </c>
      <c r="L147" s="2">
        <v>13.0</v>
      </c>
      <c r="M147" s="2">
        <v>9.0</v>
      </c>
      <c r="N147" s="2">
        <v>4.0</v>
      </c>
      <c r="O147" s="2" t="s">
        <v>40</v>
      </c>
      <c r="P147" s="2" t="s">
        <v>50</v>
      </c>
      <c r="Q147" s="2" t="s">
        <v>489</v>
      </c>
      <c r="R147" s="2" t="s">
        <v>490</v>
      </c>
      <c r="T147" s="2" t="s">
        <v>53</v>
      </c>
      <c r="U147" s="2" t="s">
        <v>43</v>
      </c>
      <c r="V147" t="str">
        <f t="shared" si="3"/>
        <v/>
      </c>
      <c r="X147" s="2" t="str">
        <f t="shared" si="4"/>
        <v>reached</v>
      </c>
      <c r="Y147" t="str">
        <f>iferror(iferror(if(VLOOKUP(E147,'Copy of Mobile_ODK'!N:X,1,false)=E147,"mobile",),if(VLOOKUP(E147,'Copy of Fixed_ODK'!N:Y,1,false)=E147,"fixed",)),)</f>
        <v/>
      </c>
      <c r="Z147" t="str">
        <f>iferror(iferror(if(VLOOKUP(E147,'Copy of Mobile_ODK'!N:X,1,false)=E147,VLOOKUP(E147,'Copy of Mobile_ODK'!N:X,10,false),),if(VLOOKUP(E147,'Copy of Fixed_ODK'!N:Y,1,false)=E147,VLOOKUP(E147,'Copy of Fixed_ODK'!N:Y,11,false),)),)</f>
        <v/>
      </c>
      <c r="AA147" t="str">
        <f>iferror(iferror(if(VLOOKUP(E147,'Copy of Mobile_ODK'!N:X,1,false)=E147,VLOOKUP(E147,'Copy of Mobile_ODK'!N:X,11,false),),if(VLOOKUP(E147,'Copy of Fixed_ODK'!N:Y,1,false)=E147,VLOOKUP(E147,'Copy of Fixed_ODK'!N:Y,12,false),)),)</f>
        <v/>
      </c>
      <c r="AB147" t="str">
        <f t="shared" si="5"/>
        <v/>
      </c>
      <c r="AC147" t="str">
        <f t="shared" si="6"/>
        <v>invalid</v>
      </c>
      <c r="AE147" s="2" t="str">
        <f t="shared" si="7"/>
        <v>no odk</v>
      </c>
      <c r="AF147" t="str">
        <f t="shared" si="8"/>
        <v/>
      </c>
    </row>
    <row r="148">
      <c r="A148" s="2">
        <v>536.0</v>
      </c>
      <c r="B148" s="2" t="s">
        <v>34</v>
      </c>
      <c r="C148" s="2" t="s">
        <v>485</v>
      </c>
      <c r="D148" s="2" t="s">
        <v>515</v>
      </c>
      <c r="E148" s="2" t="str">
        <f t="shared" si="1"/>
        <v>NganzaiKurnawaGoni Kaleri</v>
      </c>
      <c r="F148" s="2">
        <f t="shared" si="2"/>
        <v>1</v>
      </c>
      <c r="G148" s="2" t="s">
        <v>516</v>
      </c>
      <c r="H148" s="2">
        <v>12.71476</v>
      </c>
      <c r="I148" s="2">
        <v>13.10236</v>
      </c>
      <c r="J148" s="2" t="s">
        <v>38</v>
      </c>
      <c r="K148" s="2" t="s">
        <v>517</v>
      </c>
      <c r="L148" s="2">
        <v>8.0</v>
      </c>
      <c r="M148" s="2">
        <v>5.0</v>
      </c>
      <c r="N148" s="2">
        <v>4.0</v>
      </c>
      <c r="O148" s="2" t="s">
        <v>40</v>
      </c>
      <c r="P148" s="2" t="s">
        <v>50</v>
      </c>
      <c r="Q148" s="2" t="s">
        <v>489</v>
      </c>
      <c r="R148" s="2" t="s">
        <v>490</v>
      </c>
      <c r="T148" s="2" t="s">
        <v>53</v>
      </c>
      <c r="U148" s="3" t="s">
        <v>60</v>
      </c>
      <c r="V148" t="str">
        <f t="shared" si="3"/>
        <v>Nganzai_R</v>
      </c>
      <c r="W148" s="2" t="s">
        <v>53</v>
      </c>
      <c r="X148" s="2" t="str">
        <f t="shared" si="4"/>
        <v>reached</v>
      </c>
      <c r="Y148" t="str">
        <f>iferror(iferror(if(VLOOKUP(E148,'Copy of Mobile_ODK'!N:X,1,false)=E148,"mobile",),if(VLOOKUP(E148,'Copy of Fixed_ODK'!N:Y,1,false)=E148,"fixed",)),)</f>
        <v/>
      </c>
      <c r="Z148" t="str">
        <f>iferror(iferror(if(VLOOKUP(E148,'Copy of Mobile_ODK'!N:X,1,false)=E148,VLOOKUP(E148,'Copy of Mobile_ODK'!N:X,10,false),),if(VLOOKUP(E148,'Copy of Fixed_ODK'!N:Y,1,false)=E148,VLOOKUP(E148,'Copy of Fixed_ODK'!N:Y,11,false),)),)</f>
        <v/>
      </c>
      <c r="AA148" t="str">
        <f>iferror(iferror(if(VLOOKUP(E148,'Copy of Mobile_ODK'!N:X,1,false)=E148,VLOOKUP(E148,'Copy of Mobile_ODK'!N:X,11,false),),if(VLOOKUP(E148,'Copy of Fixed_ODK'!N:Y,1,false)=E148,VLOOKUP(E148,'Copy of Fixed_ODK'!N:Y,12,false),)),)</f>
        <v/>
      </c>
      <c r="AB148" t="str">
        <f t="shared" si="5"/>
        <v/>
      </c>
      <c r="AC148" t="str">
        <f t="shared" si="6"/>
        <v>invalid</v>
      </c>
      <c r="AE148" s="2" t="str">
        <f t="shared" si="7"/>
        <v>no odk</v>
      </c>
      <c r="AF148" t="str">
        <f t="shared" si="8"/>
        <v/>
      </c>
    </row>
    <row r="149">
      <c r="A149" s="2">
        <v>537.0</v>
      </c>
      <c r="B149" s="2" t="s">
        <v>34</v>
      </c>
      <c r="C149" s="2" t="s">
        <v>485</v>
      </c>
      <c r="D149" s="2" t="s">
        <v>518</v>
      </c>
      <c r="E149" s="2" t="str">
        <f t="shared" si="1"/>
        <v>NganzaiKurnawaGoni Mallam Ganayatcham</v>
      </c>
      <c r="F149" s="2">
        <f t="shared" si="2"/>
        <v>1</v>
      </c>
      <c r="G149" s="2" t="s">
        <v>519</v>
      </c>
      <c r="H149" s="2">
        <v>12.64816</v>
      </c>
      <c r="I149" s="2">
        <v>13.10518</v>
      </c>
      <c r="J149" s="2" t="s">
        <v>38</v>
      </c>
      <c r="K149" s="2" t="s">
        <v>520</v>
      </c>
      <c r="L149" s="2">
        <v>8.0</v>
      </c>
      <c r="M149" s="2">
        <v>5.0</v>
      </c>
      <c r="N149" s="2">
        <v>4.0</v>
      </c>
      <c r="O149" s="2" t="s">
        <v>40</v>
      </c>
      <c r="P149" s="2" t="s">
        <v>50</v>
      </c>
      <c r="Q149" s="2" t="s">
        <v>489</v>
      </c>
      <c r="R149" s="2" t="s">
        <v>490</v>
      </c>
      <c r="T149" s="2" t="s">
        <v>53</v>
      </c>
      <c r="U149" s="2" t="s">
        <v>43</v>
      </c>
      <c r="V149" t="str">
        <f t="shared" si="3"/>
        <v/>
      </c>
      <c r="X149" s="2" t="str">
        <f t="shared" si="4"/>
        <v>reached</v>
      </c>
      <c r="Y149" t="str">
        <f>iferror(iferror(if(VLOOKUP(E149,'Copy of Mobile_ODK'!N:X,1,false)=E149,"mobile",),if(VLOOKUP(E149,'Copy of Fixed_ODK'!N:Y,1,false)=E149,"fixed",)),)</f>
        <v/>
      </c>
      <c r="Z149" t="str">
        <f>iferror(iferror(if(VLOOKUP(E149,'Copy of Mobile_ODK'!N:X,1,false)=E149,VLOOKUP(E149,'Copy of Mobile_ODK'!N:X,10,false),),if(VLOOKUP(E149,'Copy of Fixed_ODK'!N:Y,1,false)=E149,VLOOKUP(E149,'Copy of Fixed_ODK'!N:Y,11,false),)),)</f>
        <v/>
      </c>
      <c r="AA149" t="str">
        <f>iferror(iferror(if(VLOOKUP(E149,'Copy of Mobile_ODK'!N:X,1,false)=E149,VLOOKUP(E149,'Copy of Mobile_ODK'!N:X,11,false),),if(VLOOKUP(E149,'Copy of Fixed_ODK'!N:Y,1,false)=E149,VLOOKUP(E149,'Copy of Fixed_ODK'!N:Y,12,false),)),)</f>
        <v/>
      </c>
      <c r="AB149" t="str">
        <f t="shared" si="5"/>
        <v/>
      </c>
      <c r="AC149" t="str">
        <f t="shared" si="6"/>
        <v>invalid</v>
      </c>
      <c r="AE149" s="2" t="str">
        <f t="shared" si="7"/>
        <v>no odk</v>
      </c>
      <c r="AF149" t="str">
        <f t="shared" si="8"/>
        <v/>
      </c>
    </row>
    <row r="150">
      <c r="A150" s="2">
        <v>538.0</v>
      </c>
      <c r="B150" s="2" t="s">
        <v>34</v>
      </c>
      <c r="C150" s="2" t="s">
        <v>485</v>
      </c>
      <c r="D150" s="2" t="s">
        <v>521</v>
      </c>
      <c r="E150" s="2" t="str">
        <f t="shared" si="1"/>
        <v>NganzaiKurnawaGoni Moduri</v>
      </c>
      <c r="F150" s="2">
        <f t="shared" si="2"/>
        <v>1</v>
      </c>
      <c r="G150" s="2" t="s">
        <v>522</v>
      </c>
      <c r="H150" s="2">
        <v>12.65327</v>
      </c>
      <c r="I150" s="2">
        <v>13.05167</v>
      </c>
      <c r="J150" s="2" t="s">
        <v>38</v>
      </c>
      <c r="K150" s="2" t="s">
        <v>523</v>
      </c>
      <c r="L150" s="2">
        <v>20.0</v>
      </c>
      <c r="M150" s="2">
        <v>13.0</v>
      </c>
      <c r="N150" s="2">
        <v>4.0</v>
      </c>
      <c r="O150" s="2" t="s">
        <v>40</v>
      </c>
      <c r="P150" s="2" t="s">
        <v>50</v>
      </c>
      <c r="Q150" s="2" t="s">
        <v>524</v>
      </c>
      <c r="R150" s="2" t="s">
        <v>525</v>
      </c>
      <c r="T150" s="2" t="s">
        <v>53</v>
      </c>
      <c r="U150" s="2" t="s">
        <v>43</v>
      </c>
      <c r="V150" t="str">
        <f t="shared" si="3"/>
        <v/>
      </c>
      <c r="X150" s="2" t="str">
        <f t="shared" si="4"/>
        <v>not reached</v>
      </c>
      <c r="Y150" t="str">
        <f>iferror(iferror(if(VLOOKUP(E150,'Copy of Mobile_ODK'!N:X,1,false)=E150,"mobile",),if(VLOOKUP(E150,'Copy of Fixed_ODK'!N:Y,1,false)=E150,"fixed",)),)</f>
        <v/>
      </c>
      <c r="Z150" t="str">
        <f>iferror(iferror(if(VLOOKUP(E150,'Copy of Mobile_ODK'!N:X,1,false)=E150,VLOOKUP(E150,'Copy of Mobile_ODK'!N:X,10,false),),if(VLOOKUP(E150,'Copy of Fixed_ODK'!N:Y,1,false)=E150,VLOOKUP(E150,'Copy of Fixed_ODK'!N:Y,11,false),)),)</f>
        <v/>
      </c>
      <c r="AA150" t="str">
        <f>iferror(iferror(if(VLOOKUP(E150,'Copy of Mobile_ODK'!N:X,1,false)=E150,VLOOKUP(E150,'Copy of Mobile_ODK'!N:X,11,false),),if(VLOOKUP(E150,'Copy of Fixed_ODK'!N:Y,1,false)=E150,VLOOKUP(E150,'Copy of Fixed_ODK'!N:Y,12,false),)),)</f>
        <v/>
      </c>
      <c r="AB150" t="str">
        <f t="shared" si="5"/>
        <v/>
      </c>
      <c r="AC150" t="str">
        <f t="shared" si="6"/>
        <v>invalid</v>
      </c>
      <c r="AE150" s="2" t="str">
        <f t="shared" si="7"/>
        <v>no odk</v>
      </c>
      <c r="AF150" t="str">
        <f t="shared" si="8"/>
        <v/>
      </c>
    </row>
    <row r="151">
      <c r="A151" s="2">
        <v>539.0</v>
      </c>
      <c r="B151" s="2" t="s">
        <v>34</v>
      </c>
      <c r="C151" s="2" t="s">
        <v>485</v>
      </c>
      <c r="D151" s="2" t="s">
        <v>526</v>
      </c>
      <c r="E151" s="2" t="str">
        <f t="shared" si="1"/>
        <v>NganzaiKurnawaGoni Moduri Kurnawa</v>
      </c>
      <c r="F151" s="2">
        <f t="shared" si="2"/>
        <v>1</v>
      </c>
      <c r="G151" s="2" t="s">
        <v>527</v>
      </c>
      <c r="H151" s="2">
        <v>12.625638</v>
      </c>
      <c r="I151" s="2">
        <v>13.059061</v>
      </c>
      <c r="J151" s="2" t="s">
        <v>38</v>
      </c>
      <c r="K151" s="2" t="s">
        <v>528</v>
      </c>
      <c r="L151" s="2">
        <v>16.0</v>
      </c>
      <c r="M151" s="2">
        <v>10.0</v>
      </c>
      <c r="N151" s="2">
        <v>4.0</v>
      </c>
      <c r="O151" s="2" t="s">
        <v>40</v>
      </c>
      <c r="P151" s="2" t="s">
        <v>50</v>
      </c>
      <c r="Q151" s="2" t="s">
        <v>524</v>
      </c>
      <c r="R151" s="2" t="s">
        <v>525</v>
      </c>
      <c r="T151" s="2" t="s">
        <v>53</v>
      </c>
      <c r="U151" s="2" t="s">
        <v>43</v>
      </c>
      <c r="V151" t="str">
        <f t="shared" si="3"/>
        <v/>
      </c>
      <c r="X151" s="2" t="str">
        <f t="shared" si="4"/>
        <v>not reached</v>
      </c>
      <c r="Y151" t="str">
        <f>iferror(iferror(if(VLOOKUP(E151,'Copy of Mobile_ODK'!N:X,1,false)=E151,"mobile",),if(VLOOKUP(E151,'Copy of Fixed_ODK'!N:Y,1,false)=E151,"fixed",)),)</f>
        <v/>
      </c>
      <c r="Z151" t="str">
        <f>iferror(iferror(if(VLOOKUP(E151,'Copy of Mobile_ODK'!N:X,1,false)=E151,VLOOKUP(E151,'Copy of Mobile_ODK'!N:X,10,false),),if(VLOOKUP(E151,'Copy of Fixed_ODK'!N:Y,1,false)=E151,VLOOKUP(E151,'Copy of Fixed_ODK'!N:Y,11,false),)),)</f>
        <v/>
      </c>
      <c r="AA151" t="str">
        <f>iferror(iferror(if(VLOOKUP(E151,'Copy of Mobile_ODK'!N:X,1,false)=E151,VLOOKUP(E151,'Copy of Mobile_ODK'!N:X,11,false),),if(VLOOKUP(E151,'Copy of Fixed_ODK'!N:Y,1,false)=E151,VLOOKUP(E151,'Copy of Fixed_ODK'!N:Y,12,false),)),)</f>
        <v/>
      </c>
      <c r="AB151" t="str">
        <f t="shared" si="5"/>
        <v/>
      </c>
      <c r="AC151" t="str">
        <f t="shared" si="6"/>
        <v>invalid</v>
      </c>
      <c r="AE151" s="2" t="str">
        <f t="shared" si="7"/>
        <v>no odk</v>
      </c>
      <c r="AF151" t="str">
        <f t="shared" si="8"/>
        <v/>
      </c>
    </row>
    <row r="152">
      <c r="A152" s="2">
        <v>540.0</v>
      </c>
      <c r="B152" s="2" t="s">
        <v>34</v>
      </c>
      <c r="C152" s="2" t="s">
        <v>485</v>
      </c>
      <c r="D152" s="2" t="s">
        <v>529</v>
      </c>
      <c r="E152" s="2" t="str">
        <f t="shared" si="1"/>
        <v>NganzaiKurnawaGoni Wanzamari</v>
      </c>
      <c r="F152" s="2">
        <f t="shared" si="2"/>
        <v>1</v>
      </c>
      <c r="G152" s="2" t="s">
        <v>530</v>
      </c>
      <c r="H152" s="2">
        <v>12.6218</v>
      </c>
      <c r="I152" s="2">
        <v>13.06477</v>
      </c>
      <c r="J152" s="2" t="s">
        <v>38</v>
      </c>
      <c r="K152" s="2" t="s">
        <v>531</v>
      </c>
      <c r="L152" s="2">
        <v>7.0</v>
      </c>
      <c r="M152" s="2">
        <v>5.0</v>
      </c>
      <c r="N152" s="2">
        <v>4.0</v>
      </c>
      <c r="O152" s="2" t="s">
        <v>40</v>
      </c>
      <c r="P152" s="2" t="s">
        <v>50</v>
      </c>
      <c r="Q152" s="2" t="s">
        <v>524</v>
      </c>
      <c r="R152" s="2" t="s">
        <v>525</v>
      </c>
      <c r="T152" s="2" t="s">
        <v>53</v>
      </c>
      <c r="U152" s="2" t="s">
        <v>43</v>
      </c>
      <c r="V152" t="str">
        <f t="shared" si="3"/>
        <v/>
      </c>
      <c r="X152" s="2" t="str">
        <f t="shared" si="4"/>
        <v>not reached</v>
      </c>
      <c r="Y152" t="str">
        <f>iferror(iferror(if(VLOOKUP(E152,'Copy of Mobile_ODK'!N:X,1,false)=E152,"mobile",),if(VLOOKUP(E152,'Copy of Fixed_ODK'!N:Y,1,false)=E152,"fixed",)),)</f>
        <v/>
      </c>
      <c r="Z152" t="str">
        <f>iferror(iferror(if(VLOOKUP(E152,'Copy of Mobile_ODK'!N:X,1,false)=E152,VLOOKUP(E152,'Copy of Mobile_ODK'!N:X,10,false),),if(VLOOKUP(E152,'Copy of Fixed_ODK'!N:Y,1,false)=E152,VLOOKUP(E152,'Copy of Fixed_ODK'!N:Y,11,false),)),)</f>
        <v/>
      </c>
      <c r="AA152" t="str">
        <f>iferror(iferror(if(VLOOKUP(E152,'Copy of Mobile_ODK'!N:X,1,false)=E152,VLOOKUP(E152,'Copy of Mobile_ODK'!N:X,11,false),),if(VLOOKUP(E152,'Copy of Fixed_ODK'!N:Y,1,false)=E152,VLOOKUP(E152,'Copy of Fixed_ODK'!N:Y,12,false),)),)</f>
        <v/>
      </c>
      <c r="AB152" t="str">
        <f t="shared" si="5"/>
        <v/>
      </c>
      <c r="AC152" t="str">
        <f t="shared" si="6"/>
        <v>invalid</v>
      </c>
      <c r="AE152" s="2" t="str">
        <f t="shared" si="7"/>
        <v>no odk</v>
      </c>
      <c r="AF152" t="str">
        <f t="shared" si="8"/>
        <v/>
      </c>
    </row>
    <row r="153">
      <c r="A153" s="2">
        <v>541.0</v>
      </c>
      <c r="B153" s="2" t="s">
        <v>34</v>
      </c>
      <c r="C153" s="2" t="s">
        <v>485</v>
      </c>
      <c r="D153" s="2" t="s">
        <v>532</v>
      </c>
      <c r="E153" s="2" t="str">
        <f t="shared" si="1"/>
        <v>NganzaiKurnawaGoniri Hassanti</v>
      </c>
      <c r="F153" s="2">
        <f t="shared" si="2"/>
        <v>1</v>
      </c>
      <c r="G153" s="2" t="s">
        <v>533</v>
      </c>
      <c r="H153" s="2">
        <v>12.66104</v>
      </c>
      <c r="I153" s="2">
        <v>13.10734</v>
      </c>
      <c r="J153" s="2" t="s">
        <v>38</v>
      </c>
      <c r="K153" s="2" t="s">
        <v>534</v>
      </c>
      <c r="L153" s="2">
        <v>18.0</v>
      </c>
      <c r="M153" s="2">
        <v>12.0</v>
      </c>
      <c r="N153" s="2">
        <v>4.0</v>
      </c>
      <c r="O153" s="2" t="s">
        <v>40</v>
      </c>
      <c r="P153" s="2" t="s">
        <v>50</v>
      </c>
      <c r="Q153" s="2" t="s">
        <v>524</v>
      </c>
      <c r="R153" s="2" t="s">
        <v>525</v>
      </c>
      <c r="T153" s="2" t="s">
        <v>53</v>
      </c>
      <c r="U153" t="s">
        <v>60</v>
      </c>
      <c r="V153" t="str">
        <f t="shared" si="3"/>
        <v/>
      </c>
      <c r="X153" s="2" t="str">
        <f t="shared" si="4"/>
        <v>not reached</v>
      </c>
      <c r="Y153" t="str">
        <f>iferror(iferror(if(VLOOKUP(E153,'Copy of Mobile_ODK'!N:X,1,false)=E153,"mobile",),if(VLOOKUP(E153,'Copy of Fixed_ODK'!N:Y,1,false)=E153,"fixed",)),)</f>
        <v/>
      </c>
      <c r="Z153" t="str">
        <f>iferror(iferror(if(VLOOKUP(E153,'Copy of Mobile_ODK'!N:X,1,false)=E153,VLOOKUP(E153,'Copy of Mobile_ODK'!N:X,10,false),),if(VLOOKUP(E153,'Copy of Fixed_ODK'!N:Y,1,false)=E153,VLOOKUP(E153,'Copy of Fixed_ODK'!N:Y,11,false),)),)</f>
        <v/>
      </c>
      <c r="AA153" t="str">
        <f>iferror(iferror(if(VLOOKUP(E153,'Copy of Mobile_ODK'!N:X,1,false)=E153,VLOOKUP(E153,'Copy of Mobile_ODK'!N:X,11,false),),if(VLOOKUP(E153,'Copy of Fixed_ODK'!N:Y,1,false)=E153,VLOOKUP(E153,'Copy of Fixed_ODK'!N:Y,12,false),)),)</f>
        <v/>
      </c>
      <c r="AB153" t="str">
        <f t="shared" si="5"/>
        <v/>
      </c>
      <c r="AC153" t="str">
        <f t="shared" si="6"/>
        <v>invalid</v>
      </c>
      <c r="AE153" s="2" t="str">
        <f t="shared" si="7"/>
        <v>no odk</v>
      </c>
      <c r="AF153" t="str">
        <f t="shared" si="8"/>
        <v/>
      </c>
    </row>
    <row r="154">
      <c r="A154" s="2">
        <v>542.0</v>
      </c>
      <c r="B154" s="2" t="s">
        <v>34</v>
      </c>
      <c r="C154" s="2" t="s">
        <v>485</v>
      </c>
      <c r="D154" s="2" t="s">
        <v>535</v>
      </c>
      <c r="E154" s="2" t="str">
        <f t="shared" si="1"/>
        <v>NganzaiKurnawaGottori</v>
      </c>
      <c r="F154" s="2">
        <f t="shared" si="2"/>
        <v>1</v>
      </c>
      <c r="G154" s="2" t="s">
        <v>536</v>
      </c>
      <c r="H154" s="2">
        <v>12.69136054</v>
      </c>
      <c r="I154" s="2">
        <v>13.07253188</v>
      </c>
      <c r="J154" s="2" t="s">
        <v>38</v>
      </c>
      <c r="K154" s="2" t="s">
        <v>537</v>
      </c>
      <c r="L154" s="2">
        <v>11.0</v>
      </c>
      <c r="M154" s="2">
        <v>7.0</v>
      </c>
      <c r="N154" s="2">
        <v>4.0</v>
      </c>
      <c r="O154" s="2" t="s">
        <v>40</v>
      </c>
      <c r="P154" s="2" t="s">
        <v>50</v>
      </c>
      <c r="Q154" s="2" t="s">
        <v>538</v>
      </c>
      <c r="R154" s="2" t="s">
        <v>539</v>
      </c>
      <c r="T154" s="2" t="s">
        <v>53</v>
      </c>
      <c r="U154" s="2" t="s">
        <v>43</v>
      </c>
      <c r="V154" t="str">
        <f t="shared" si="3"/>
        <v/>
      </c>
      <c r="X154" s="2" t="str">
        <f t="shared" si="4"/>
        <v>reached</v>
      </c>
      <c r="Y154" t="str">
        <f>iferror(iferror(if(VLOOKUP(E154,'Copy of Mobile_ODK'!N:X,1,false)=E154,"mobile",),if(VLOOKUP(E154,'Copy of Fixed_ODK'!N:Y,1,false)=E154,"fixed",)),)</f>
        <v/>
      </c>
      <c r="Z154" t="str">
        <f>iferror(iferror(if(VLOOKUP(E154,'Copy of Mobile_ODK'!N:X,1,false)=E154,VLOOKUP(E154,'Copy of Mobile_ODK'!N:X,10,false),),if(VLOOKUP(E154,'Copy of Fixed_ODK'!N:Y,1,false)=E154,VLOOKUP(E154,'Copy of Fixed_ODK'!N:Y,11,false),)),)</f>
        <v/>
      </c>
      <c r="AA154" t="str">
        <f>iferror(iferror(if(VLOOKUP(E154,'Copy of Mobile_ODK'!N:X,1,false)=E154,VLOOKUP(E154,'Copy of Mobile_ODK'!N:X,11,false),),if(VLOOKUP(E154,'Copy of Fixed_ODK'!N:Y,1,false)=E154,VLOOKUP(E154,'Copy of Fixed_ODK'!N:Y,12,false),)),)</f>
        <v/>
      </c>
      <c r="AB154" t="str">
        <f t="shared" si="5"/>
        <v/>
      </c>
      <c r="AC154" t="str">
        <f t="shared" si="6"/>
        <v>invalid</v>
      </c>
      <c r="AE154" s="2" t="str">
        <f t="shared" si="7"/>
        <v>no odk</v>
      </c>
      <c r="AF154" t="str">
        <f t="shared" si="8"/>
        <v/>
      </c>
    </row>
    <row r="155">
      <c r="A155" s="2">
        <v>543.0</v>
      </c>
      <c r="B155" s="2" t="s">
        <v>34</v>
      </c>
      <c r="C155" s="2" t="s">
        <v>485</v>
      </c>
      <c r="D155" s="2" t="s">
        <v>540</v>
      </c>
      <c r="E155" s="2" t="str">
        <f t="shared" si="1"/>
        <v>NganzaiKurnawaGwariri</v>
      </c>
      <c r="F155" s="2">
        <f t="shared" si="2"/>
        <v>1</v>
      </c>
      <c r="G155" s="2" t="s">
        <v>541</v>
      </c>
      <c r="H155" s="2">
        <v>12.63904775</v>
      </c>
      <c r="I155" s="2">
        <v>13.0487333</v>
      </c>
      <c r="J155" s="2" t="s">
        <v>38</v>
      </c>
      <c r="K155" s="2" t="s">
        <v>542</v>
      </c>
      <c r="L155" s="2">
        <v>23.0</v>
      </c>
      <c r="M155" s="2">
        <v>15.0</v>
      </c>
      <c r="N155" s="2">
        <v>4.0</v>
      </c>
      <c r="O155" s="2" t="s">
        <v>40</v>
      </c>
      <c r="P155" s="2" t="s">
        <v>50</v>
      </c>
      <c r="Q155" s="2" t="s">
        <v>538</v>
      </c>
      <c r="R155" s="2" t="s">
        <v>539</v>
      </c>
      <c r="T155" s="2" t="s">
        <v>53</v>
      </c>
      <c r="U155" s="2" t="s">
        <v>43</v>
      </c>
      <c r="V155" t="str">
        <f t="shared" si="3"/>
        <v/>
      </c>
      <c r="X155" s="2" t="str">
        <f t="shared" si="4"/>
        <v>reached</v>
      </c>
      <c r="Y155" t="str">
        <f>iferror(iferror(if(VLOOKUP(E155,'Copy of Mobile_ODK'!N:X,1,false)=E155,"mobile",),if(VLOOKUP(E155,'Copy of Fixed_ODK'!N:Y,1,false)=E155,"fixed",)),)</f>
        <v/>
      </c>
      <c r="Z155" t="str">
        <f>iferror(iferror(if(VLOOKUP(E155,'Copy of Mobile_ODK'!N:X,1,false)=E155,VLOOKUP(E155,'Copy of Mobile_ODK'!N:X,10,false),),if(VLOOKUP(E155,'Copy of Fixed_ODK'!N:Y,1,false)=E155,VLOOKUP(E155,'Copy of Fixed_ODK'!N:Y,11,false),)),)</f>
        <v/>
      </c>
      <c r="AA155" t="str">
        <f>iferror(iferror(if(VLOOKUP(E155,'Copy of Mobile_ODK'!N:X,1,false)=E155,VLOOKUP(E155,'Copy of Mobile_ODK'!N:X,11,false),),if(VLOOKUP(E155,'Copy of Fixed_ODK'!N:Y,1,false)=E155,VLOOKUP(E155,'Copy of Fixed_ODK'!N:Y,12,false),)),)</f>
        <v/>
      </c>
      <c r="AB155" t="str">
        <f t="shared" si="5"/>
        <v/>
      </c>
      <c r="AC155" t="str">
        <f t="shared" si="6"/>
        <v>invalid</v>
      </c>
      <c r="AE155" s="2" t="str">
        <f t="shared" si="7"/>
        <v>no odk</v>
      </c>
      <c r="AF155" t="str">
        <f t="shared" si="8"/>
        <v/>
      </c>
    </row>
    <row r="156">
      <c r="A156" s="2">
        <v>544.0</v>
      </c>
      <c r="B156" s="2" t="s">
        <v>34</v>
      </c>
      <c r="C156" s="2" t="s">
        <v>485</v>
      </c>
      <c r="D156" s="2" t="s">
        <v>543</v>
      </c>
      <c r="E156" s="2" t="str">
        <f t="shared" si="1"/>
        <v>NganzaiKurnawaHassanti</v>
      </c>
      <c r="F156" s="2">
        <f t="shared" si="2"/>
        <v>1</v>
      </c>
      <c r="G156" s="2" t="s">
        <v>544</v>
      </c>
      <c r="H156" s="2">
        <v>12.66403</v>
      </c>
      <c r="I156" s="2">
        <v>13.10618</v>
      </c>
      <c r="J156" s="2" t="s">
        <v>38</v>
      </c>
      <c r="K156" s="2" t="s">
        <v>545</v>
      </c>
      <c r="L156" s="2">
        <v>10.0</v>
      </c>
      <c r="M156" s="2">
        <v>7.0</v>
      </c>
      <c r="N156" s="2">
        <v>4.0</v>
      </c>
      <c r="O156" s="2" t="s">
        <v>40</v>
      </c>
      <c r="P156" s="2" t="s">
        <v>50</v>
      </c>
      <c r="Q156" s="2" t="s">
        <v>538</v>
      </c>
      <c r="R156" s="6" t="s">
        <v>539</v>
      </c>
      <c r="T156" s="2" t="s">
        <v>53</v>
      </c>
      <c r="U156" s="3" t="s">
        <v>60</v>
      </c>
      <c r="V156" t="str">
        <f t="shared" si="3"/>
        <v>Nganzai_T</v>
      </c>
      <c r="W156" s="2" t="s">
        <v>53</v>
      </c>
      <c r="X156" s="2" t="str">
        <f t="shared" si="4"/>
        <v>reached</v>
      </c>
      <c r="Y156" t="str">
        <f>iferror(iferror(if(VLOOKUP(E156,'Copy of Mobile_ODK'!N:X,1,false)=E156,"mobile",),if(VLOOKUP(E156,'Copy of Fixed_ODK'!N:Y,1,false)=E156,"fixed",)),)</f>
        <v>fixed</v>
      </c>
      <c r="Z156">
        <f>iferror(iferror(if(VLOOKUP(E156,'Copy of Mobile_ODK'!N:X,1,false)=E156,VLOOKUP(E156,'Copy of Mobile_ODK'!N:X,10,false),),if(VLOOKUP(E156,'Copy of Fixed_ODK'!N:Y,1,false)=E156,VLOOKUP(E156,'Copy of Fixed_ODK'!N:Y,11,false),)),)</f>
        <v>12.66415833</v>
      </c>
      <c r="AA156">
        <f>iferror(iferror(if(VLOOKUP(E156,'Copy of Mobile_ODK'!N:X,1,false)=E156,VLOOKUP(E156,'Copy of Mobile_ODK'!N:X,11,false),),if(VLOOKUP(E156,'Copy of Fixed_ODK'!N:Y,1,false)=E156,VLOOKUP(E156,'Copy of Fixed_ODK'!N:Y,12,false),)),)</f>
        <v>13.10622667</v>
      </c>
      <c r="AB156">
        <f t="shared" si="5"/>
        <v>0.01514121279</v>
      </c>
      <c r="AC156" t="str">
        <f t="shared" si="6"/>
        <v>valid</v>
      </c>
      <c r="AD156" t="str">
        <f>CONCATENATE(Q156,"_primary")</f>
        <v>Nganzai_T_primary</v>
      </c>
      <c r="AE156" s="2" t="str">
        <f t="shared" si="7"/>
        <v>session ok</v>
      </c>
      <c r="AF156" t="str">
        <f t="shared" si="8"/>
        <v/>
      </c>
      <c r="AG156" s="2"/>
      <c r="AH156" s="2" t="s">
        <v>546</v>
      </c>
    </row>
    <row r="157">
      <c r="A157" s="2">
        <v>545.0</v>
      </c>
      <c r="B157" s="2" t="s">
        <v>34</v>
      </c>
      <c r="C157" s="2" t="s">
        <v>485</v>
      </c>
      <c r="D157" s="2" t="s">
        <v>547</v>
      </c>
      <c r="E157" s="2" t="str">
        <f t="shared" si="1"/>
        <v>NganzaiKurnawaKale Kujiri</v>
      </c>
      <c r="F157" s="2">
        <f t="shared" si="2"/>
        <v>1</v>
      </c>
      <c r="G157" s="2" t="s">
        <v>548</v>
      </c>
      <c r="H157" s="2">
        <v>12.71091673</v>
      </c>
      <c r="I157" s="2">
        <v>13.09867505</v>
      </c>
      <c r="J157" s="2" t="s">
        <v>38</v>
      </c>
      <c r="K157" s="2" t="s">
        <v>549</v>
      </c>
      <c r="L157" s="2">
        <v>15.0</v>
      </c>
      <c r="M157" s="2">
        <v>10.0</v>
      </c>
      <c r="N157" s="2">
        <v>4.0</v>
      </c>
      <c r="O157" s="2" t="s">
        <v>40</v>
      </c>
      <c r="P157" s="2" t="s">
        <v>50</v>
      </c>
      <c r="Q157" s="2" t="s">
        <v>538</v>
      </c>
      <c r="R157" s="2" t="s">
        <v>539</v>
      </c>
      <c r="T157" s="2" t="s">
        <v>53</v>
      </c>
      <c r="U157" s="2" t="s">
        <v>43</v>
      </c>
      <c r="V157" t="str">
        <f t="shared" si="3"/>
        <v/>
      </c>
      <c r="X157" s="2" t="str">
        <f t="shared" si="4"/>
        <v>reached</v>
      </c>
      <c r="Y157" t="str">
        <f>iferror(iferror(if(VLOOKUP(E157,'Copy of Mobile_ODK'!N:X,1,false)=E157,"mobile",),if(VLOOKUP(E157,'Copy of Fixed_ODK'!N:Y,1,false)=E157,"fixed",)),)</f>
        <v>fixed</v>
      </c>
      <c r="Z157">
        <f>iferror(iferror(if(VLOOKUP(E157,'Copy of Mobile_ODK'!N:X,1,false)=E157,VLOOKUP(E157,'Copy of Mobile_ODK'!N:X,10,false),),if(VLOOKUP(E157,'Copy of Fixed_ODK'!N:Y,1,false)=E157,VLOOKUP(E157,'Copy of Fixed_ODK'!N:Y,11,false),)),)</f>
        <v>12.71485833</v>
      </c>
      <c r="AA157">
        <f>iferror(iferror(if(VLOOKUP(E157,'Copy of Mobile_ODK'!N:X,1,false)=E157,VLOOKUP(E157,'Copy of Mobile_ODK'!N:X,11,false),),if(VLOOKUP(E157,'Copy of Fixed_ODK'!N:Y,1,false)=E157,VLOOKUP(E157,'Copy of Fixed_ODK'!N:Y,12,false),)),)</f>
        <v>13.10262167</v>
      </c>
      <c r="AB157">
        <f t="shared" si="5"/>
        <v>0.6126598318</v>
      </c>
      <c r="AC157" t="str">
        <f t="shared" si="6"/>
        <v>invalid</v>
      </c>
      <c r="AE157" s="2" t="str">
        <f t="shared" si="7"/>
        <v>session ok</v>
      </c>
      <c r="AF157" t="str">
        <f t="shared" si="8"/>
        <v>investigate</v>
      </c>
    </row>
    <row r="158">
      <c r="A158" s="2">
        <v>546.0</v>
      </c>
      <c r="B158" s="2" t="s">
        <v>34</v>
      </c>
      <c r="C158" s="2" t="s">
        <v>485</v>
      </c>
      <c r="D158" s="2" t="s">
        <v>550</v>
      </c>
      <c r="E158" s="2" t="str">
        <f t="shared" si="1"/>
        <v>NganzaiKurnawaKaleri Kurnawa</v>
      </c>
      <c r="F158" s="2">
        <f t="shared" si="2"/>
        <v>1</v>
      </c>
      <c r="G158" s="2" t="s">
        <v>551</v>
      </c>
      <c r="H158" s="2">
        <v>12.61883</v>
      </c>
      <c r="I158" s="2">
        <v>13.05889</v>
      </c>
      <c r="J158" s="2" t="s">
        <v>38</v>
      </c>
      <c r="K158" s="2" t="s">
        <v>552</v>
      </c>
      <c r="L158" s="2">
        <v>7.0</v>
      </c>
      <c r="M158" s="2">
        <v>5.0</v>
      </c>
      <c r="N158" s="2">
        <v>4.0</v>
      </c>
      <c r="O158" s="2" t="s">
        <v>40</v>
      </c>
      <c r="P158" s="2" t="s">
        <v>50</v>
      </c>
      <c r="Q158" s="2" t="s">
        <v>538</v>
      </c>
      <c r="R158" s="2" t="s">
        <v>539</v>
      </c>
      <c r="T158" s="2" t="s">
        <v>53</v>
      </c>
      <c r="U158" s="2" t="s">
        <v>43</v>
      </c>
      <c r="V158" t="str">
        <f t="shared" si="3"/>
        <v/>
      </c>
      <c r="X158" s="2" t="str">
        <f t="shared" si="4"/>
        <v>reached</v>
      </c>
      <c r="Y158" t="str">
        <f>iferror(iferror(if(VLOOKUP(E158,'Copy of Mobile_ODK'!N:X,1,false)=E158,"mobile",),if(VLOOKUP(E158,'Copy of Fixed_ODK'!N:Y,1,false)=E158,"fixed",)),)</f>
        <v/>
      </c>
      <c r="Z158" t="str">
        <f>iferror(iferror(if(VLOOKUP(E158,'Copy of Mobile_ODK'!N:X,1,false)=E158,VLOOKUP(E158,'Copy of Mobile_ODK'!N:X,10,false),),if(VLOOKUP(E158,'Copy of Fixed_ODK'!N:Y,1,false)=E158,VLOOKUP(E158,'Copy of Fixed_ODK'!N:Y,11,false),)),)</f>
        <v/>
      </c>
      <c r="AA158" t="str">
        <f>iferror(iferror(if(VLOOKUP(E158,'Copy of Mobile_ODK'!N:X,1,false)=E158,VLOOKUP(E158,'Copy of Mobile_ODK'!N:X,11,false),),if(VLOOKUP(E158,'Copy of Fixed_ODK'!N:Y,1,false)=E158,VLOOKUP(E158,'Copy of Fixed_ODK'!N:Y,12,false),)),)</f>
        <v/>
      </c>
      <c r="AB158" t="str">
        <f t="shared" si="5"/>
        <v/>
      </c>
      <c r="AC158" t="str">
        <f t="shared" si="6"/>
        <v>invalid</v>
      </c>
      <c r="AE158" s="2" t="str">
        <f t="shared" si="7"/>
        <v>no odk</v>
      </c>
      <c r="AF158" t="str">
        <f t="shared" si="8"/>
        <v/>
      </c>
    </row>
    <row r="159">
      <c r="A159" s="2">
        <v>547.0</v>
      </c>
      <c r="B159" s="2" t="s">
        <v>34</v>
      </c>
      <c r="C159" s="2" t="s">
        <v>485</v>
      </c>
      <c r="D159" s="2" t="s">
        <v>553</v>
      </c>
      <c r="E159" s="2" t="str">
        <f t="shared" si="1"/>
        <v>NganzaiKurnawaKodouri</v>
      </c>
      <c r="F159" s="2">
        <f t="shared" si="2"/>
        <v>1</v>
      </c>
      <c r="G159" s="2" t="s">
        <v>554</v>
      </c>
      <c r="H159" s="2">
        <v>12.68019</v>
      </c>
      <c r="I159" s="2">
        <v>13.07482</v>
      </c>
      <c r="J159" s="2" t="s">
        <v>38</v>
      </c>
      <c r="K159" s="2" t="s">
        <v>555</v>
      </c>
      <c r="L159" s="2">
        <v>14.0</v>
      </c>
      <c r="M159" s="2">
        <v>9.0</v>
      </c>
      <c r="N159" s="2">
        <v>4.0</v>
      </c>
      <c r="O159" s="2" t="s">
        <v>40</v>
      </c>
      <c r="P159" s="2" t="s">
        <v>50</v>
      </c>
      <c r="Q159" s="2" t="s">
        <v>538</v>
      </c>
      <c r="R159" s="2" t="s">
        <v>539</v>
      </c>
      <c r="T159" s="2" t="s">
        <v>53</v>
      </c>
      <c r="U159" s="2" t="s">
        <v>43</v>
      </c>
      <c r="V159" t="str">
        <f t="shared" si="3"/>
        <v/>
      </c>
      <c r="X159" s="2" t="str">
        <f t="shared" si="4"/>
        <v>reached</v>
      </c>
      <c r="Y159" t="str">
        <f>iferror(iferror(if(VLOOKUP(E159,'Copy of Mobile_ODK'!N:X,1,false)=E159,"mobile",),if(VLOOKUP(E159,'Copy of Fixed_ODK'!N:Y,1,false)=E159,"fixed",)),)</f>
        <v/>
      </c>
      <c r="Z159" t="str">
        <f>iferror(iferror(if(VLOOKUP(E159,'Copy of Mobile_ODK'!N:X,1,false)=E159,VLOOKUP(E159,'Copy of Mobile_ODK'!N:X,10,false),),if(VLOOKUP(E159,'Copy of Fixed_ODK'!N:Y,1,false)=E159,VLOOKUP(E159,'Copy of Fixed_ODK'!N:Y,11,false),)),)</f>
        <v/>
      </c>
      <c r="AA159" t="str">
        <f>iferror(iferror(if(VLOOKUP(E159,'Copy of Mobile_ODK'!N:X,1,false)=E159,VLOOKUP(E159,'Copy of Mobile_ODK'!N:X,11,false),),if(VLOOKUP(E159,'Copy of Fixed_ODK'!N:Y,1,false)=E159,VLOOKUP(E159,'Copy of Fixed_ODK'!N:Y,12,false),)),)</f>
        <v/>
      </c>
      <c r="AB159" t="str">
        <f t="shared" si="5"/>
        <v/>
      </c>
      <c r="AC159" t="str">
        <f t="shared" si="6"/>
        <v>invalid</v>
      </c>
      <c r="AE159" s="2" t="str">
        <f t="shared" si="7"/>
        <v>no odk</v>
      </c>
      <c r="AF159" t="str">
        <f t="shared" si="8"/>
        <v/>
      </c>
    </row>
    <row r="160">
      <c r="A160" s="2">
        <v>548.0</v>
      </c>
      <c r="B160" s="2" t="s">
        <v>34</v>
      </c>
      <c r="C160" s="2" t="s">
        <v>485</v>
      </c>
      <c r="D160" s="2" t="s">
        <v>98</v>
      </c>
      <c r="E160" s="2" t="str">
        <f t="shared" si="1"/>
        <v>NganzaiKurnawaKurari</v>
      </c>
      <c r="F160" s="2">
        <f t="shared" si="2"/>
        <v>1</v>
      </c>
      <c r="G160" s="2" t="s">
        <v>556</v>
      </c>
      <c r="H160" s="2">
        <v>12.73029</v>
      </c>
      <c r="I160" s="2">
        <v>13.08293</v>
      </c>
      <c r="J160" s="2" t="s">
        <v>38</v>
      </c>
      <c r="K160" s="2" t="s">
        <v>557</v>
      </c>
      <c r="L160" s="2">
        <v>9.0</v>
      </c>
      <c r="M160" s="2">
        <v>6.0</v>
      </c>
      <c r="N160" s="2">
        <v>4.0</v>
      </c>
      <c r="O160" s="2" t="s">
        <v>40</v>
      </c>
      <c r="P160" s="2" t="s">
        <v>41</v>
      </c>
      <c r="T160" s="2" t="s">
        <v>42</v>
      </c>
      <c r="U160" s="2" t="s">
        <v>43</v>
      </c>
      <c r="V160" t="str">
        <f t="shared" si="3"/>
        <v/>
      </c>
      <c r="X160" s="2" t="str">
        <f t="shared" si="4"/>
        <v>not reached</v>
      </c>
      <c r="Y160" t="str">
        <f>iferror(iferror(if(VLOOKUP(E160,'Copy of Mobile_ODK'!N:X,1,false)=E160,"mobile",),if(VLOOKUP(E160,'Copy of Fixed_ODK'!N:Y,1,false)=E160,"fixed",)),)</f>
        <v/>
      </c>
      <c r="Z160" t="str">
        <f>iferror(iferror(if(VLOOKUP(E160,'Copy of Mobile_ODK'!N:X,1,false)=E160,VLOOKUP(E160,'Copy of Mobile_ODK'!N:X,10,false),),if(VLOOKUP(E160,'Copy of Fixed_ODK'!N:Y,1,false)=E160,VLOOKUP(E160,'Copy of Fixed_ODK'!N:Y,11,false),)),)</f>
        <v/>
      </c>
      <c r="AA160" t="str">
        <f>iferror(iferror(if(VLOOKUP(E160,'Copy of Mobile_ODK'!N:X,1,false)=E160,VLOOKUP(E160,'Copy of Mobile_ODK'!N:X,11,false),),if(VLOOKUP(E160,'Copy of Fixed_ODK'!N:Y,1,false)=E160,VLOOKUP(E160,'Copy of Fixed_ODK'!N:Y,12,false),)),)</f>
        <v/>
      </c>
      <c r="AB160" t="str">
        <f t="shared" si="5"/>
        <v/>
      </c>
      <c r="AC160" t="str">
        <f t="shared" si="6"/>
        <v>invalid</v>
      </c>
      <c r="AE160" s="2" t="str">
        <f t="shared" si="7"/>
        <v>no odk</v>
      </c>
      <c r="AF160" t="str">
        <f t="shared" si="8"/>
        <v/>
      </c>
    </row>
    <row r="161">
      <c r="A161" s="2">
        <v>549.0</v>
      </c>
      <c r="B161" s="2" t="s">
        <v>34</v>
      </c>
      <c r="C161" s="2" t="s">
        <v>485</v>
      </c>
      <c r="D161" s="2" t="s">
        <v>558</v>
      </c>
      <c r="E161" s="2" t="str">
        <f t="shared" si="1"/>
        <v>NganzaiKurnawaMallam Umara Kumbushea</v>
      </c>
      <c r="F161" s="2">
        <f t="shared" si="2"/>
        <v>1</v>
      </c>
      <c r="G161" s="2" t="s">
        <v>559</v>
      </c>
      <c r="H161" s="2">
        <v>12.64728</v>
      </c>
      <c r="I161" s="2">
        <v>13.11212</v>
      </c>
      <c r="J161" s="2" t="s">
        <v>38</v>
      </c>
      <c r="K161" s="2" t="s">
        <v>560</v>
      </c>
      <c r="L161" s="2">
        <v>23.0</v>
      </c>
      <c r="M161" s="2">
        <v>15.0</v>
      </c>
      <c r="N161" s="2">
        <v>4.0</v>
      </c>
      <c r="O161" s="2" t="s">
        <v>40</v>
      </c>
      <c r="P161" s="2" t="s">
        <v>41</v>
      </c>
      <c r="T161" s="2" t="s">
        <v>42</v>
      </c>
      <c r="U161" s="3" t="s">
        <v>60</v>
      </c>
      <c r="V161" t="str">
        <f t="shared" si="3"/>
        <v/>
      </c>
      <c r="W161" s="2" t="s">
        <v>53</v>
      </c>
      <c r="X161" s="2" t="str">
        <f t="shared" si="4"/>
        <v>not reached</v>
      </c>
      <c r="Y161" t="str">
        <f>iferror(iferror(if(VLOOKUP(E161,'Copy of Mobile_ODK'!N:X,1,false)=E161,"mobile",),if(VLOOKUP(E161,'Copy of Fixed_ODK'!N:Y,1,false)=E161,"fixed",)),)</f>
        <v>fixed</v>
      </c>
      <c r="Z161">
        <f>iferror(iferror(if(VLOOKUP(E161,'Copy of Mobile_ODK'!N:X,1,false)=E161,VLOOKUP(E161,'Copy of Mobile_ODK'!N:X,10,false),),if(VLOOKUP(E161,'Copy of Fixed_ODK'!N:Y,1,false)=E161,VLOOKUP(E161,'Copy of Fixed_ODK'!N:Y,11,false),)),)</f>
        <v>12.64757333</v>
      </c>
      <c r="AA161">
        <f>iferror(iferror(if(VLOOKUP(E161,'Copy of Mobile_ODK'!N:X,1,false)=E161,VLOOKUP(E161,'Copy of Mobile_ODK'!N:X,11,false),),if(VLOOKUP(E161,'Copy of Fixed_ODK'!N:Y,1,false)=E161,VLOOKUP(E161,'Copy of Fixed_ODK'!N:Y,12,false),)),)</f>
        <v>13.11198167</v>
      </c>
      <c r="AB161">
        <f t="shared" si="5"/>
        <v>0.03590424855</v>
      </c>
      <c r="AC161" t="str">
        <f t="shared" si="6"/>
        <v>valid</v>
      </c>
      <c r="AE161" s="2" t="str">
        <f t="shared" si="7"/>
        <v>session diff</v>
      </c>
      <c r="AF161" t="str">
        <f t="shared" si="8"/>
        <v/>
      </c>
    </row>
    <row r="162">
      <c r="A162" s="2">
        <v>550.0</v>
      </c>
      <c r="B162" s="2" t="s">
        <v>34</v>
      </c>
      <c r="C162" s="2" t="s">
        <v>485</v>
      </c>
      <c r="D162" s="2" t="s">
        <v>561</v>
      </c>
      <c r="E162" s="2" t="str">
        <f t="shared" si="1"/>
        <v>NganzaiKurnawaMallum Bukarti Kurna</v>
      </c>
      <c r="F162" s="2">
        <f t="shared" si="2"/>
        <v>1</v>
      </c>
      <c r="G162" s="2" t="s">
        <v>562</v>
      </c>
      <c r="H162" s="2">
        <v>12.69484</v>
      </c>
      <c r="I162" s="2">
        <v>13.09559</v>
      </c>
      <c r="J162" s="2" t="s">
        <v>38</v>
      </c>
      <c r="K162" s="2" t="s">
        <v>563</v>
      </c>
      <c r="L162" s="2">
        <v>9.0</v>
      </c>
      <c r="M162" s="2">
        <v>6.0</v>
      </c>
      <c r="N162" s="2">
        <v>4.0</v>
      </c>
      <c r="O162" s="2" t="s">
        <v>40</v>
      </c>
      <c r="P162" s="2" t="s">
        <v>41</v>
      </c>
      <c r="T162" s="2" t="s">
        <v>42</v>
      </c>
      <c r="U162" s="2" t="s">
        <v>43</v>
      </c>
      <c r="V162" t="str">
        <f t="shared" si="3"/>
        <v/>
      </c>
      <c r="X162" s="2" t="str">
        <f t="shared" si="4"/>
        <v>not reached</v>
      </c>
      <c r="Y162" t="str">
        <f>iferror(iferror(if(VLOOKUP(E162,'Copy of Mobile_ODK'!N:X,1,false)=E162,"mobile",),if(VLOOKUP(E162,'Copy of Fixed_ODK'!N:Y,1,false)=E162,"fixed",)),)</f>
        <v/>
      </c>
      <c r="Z162" t="str">
        <f>iferror(iferror(if(VLOOKUP(E162,'Copy of Mobile_ODK'!N:X,1,false)=E162,VLOOKUP(E162,'Copy of Mobile_ODK'!N:X,10,false),),if(VLOOKUP(E162,'Copy of Fixed_ODK'!N:Y,1,false)=E162,VLOOKUP(E162,'Copy of Fixed_ODK'!N:Y,11,false),)),)</f>
        <v/>
      </c>
      <c r="AA162" t="str">
        <f>iferror(iferror(if(VLOOKUP(E162,'Copy of Mobile_ODK'!N:X,1,false)=E162,VLOOKUP(E162,'Copy of Mobile_ODK'!N:X,11,false),),if(VLOOKUP(E162,'Copy of Fixed_ODK'!N:Y,1,false)=E162,VLOOKUP(E162,'Copy of Fixed_ODK'!N:Y,12,false),)),)</f>
        <v/>
      </c>
      <c r="AB162" t="str">
        <f t="shared" si="5"/>
        <v/>
      </c>
      <c r="AC162" t="str">
        <f t="shared" si="6"/>
        <v>invalid</v>
      </c>
      <c r="AE162" s="2" t="str">
        <f t="shared" si="7"/>
        <v>no odk</v>
      </c>
      <c r="AF162" t="str">
        <f t="shared" si="8"/>
        <v/>
      </c>
    </row>
    <row r="163">
      <c r="A163" s="2">
        <v>551.0</v>
      </c>
      <c r="B163" s="2" t="s">
        <v>34</v>
      </c>
      <c r="C163" s="2" t="s">
        <v>485</v>
      </c>
      <c r="D163" s="2" t="s">
        <v>564</v>
      </c>
      <c r="E163" s="2" t="str">
        <f t="shared" si="1"/>
        <v>NganzaiKurnawaModu Bintumi</v>
      </c>
      <c r="F163" s="2">
        <f t="shared" si="2"/>
        <v>1</v>
      </c>
      <c r="G163" s="2" t="s">
        <v>565</v>
      </c>
      <c r="H163" s="2">
        <v>12.69610122</v>
      </c>
      <c r="I163" s="2">
        <v>13.09462773</v>
      </c>
      <c r="J163" s="2" t="s">
        <v>38</v>
      </c>
      <c r="K163" s="2" t="s">
        <v>566</v>
      </c>
      <c r="L163" s="2">
        <v>9.0</v>
      </c>
      <c r="M163" s="2">
        <v>6.0</v>
      </c>
      <c r="N163" s="2">
        <v>4.0</v>
      </c>
      <c r="O163" s="2" t="s">
        <v>40</v>
      </c>
      <c r="P163" s="2" t="s">
        <v>50</v>
      </c>
      <c r="Q163" s="2" t="s">
        <v>538</v>
      </c>
      <c r="R163" s="2" t="s">
        <v>539</v>
      </c>
      <c r="T163" s="2" t="s">
        <v>53</v>
      </c>
      <c r="U163" s="2" t="s">
        <v>43</v>
      </c>
      <c r="V163" t="str">
        <f t="shared" si="3"/>
        <v/>
      </c>
      <c r="X163" s="2" t="str">
        <f t="shared" si="4"/>
        <v>reached</v>
      </c>
      <c r="Y163" t="str">
        <f>iferror(iferror(if(VLOOKUP(E163,'Copy of Mobile_ODK'!N:X,1,false)=E163,"mobile",),if(VLOOKUP(E163,'Copy of Fixed_ODK'!N:Y,1,false)=E163,"fixed",)),)</f>
        <v/>
      </c>
      <c r="Z163" t="str">
        <f>iferror(iferror(if(VLOOKUP(E163,'Copy of Mobile_ODK'!N:X,1,false)=E163,VLOOKUP(E163,'Copy of Mobile_ODK'!N:X,10,false),),if(VLOOKUP(E163,'Copy of Fixed_ODK'!N:Y,1,false)=E163,VLOOKUP(E163,'Copy of Fixed_ODK'!N:Y,11,false),)),)</f>
        <v/>
      </c>
      <c r="AA163" t="str">
        <f>iferror(iferror(if(VLOOKUP(E163,'Copy of Mobile_ODK'!N:X,1,false)=E163,VLOOKUP(E163,'Copy of Mobile_ODK'!N:X,11,false),),if(VLOOKUP(E163,'Copy of Fixed_ODK'!N:Y,1,false)=E163,VLOOKUP(E163,'Copy of Fixed_ODK'!N:Y,12,false),)),)</f>
        <v/>
      </c>
      <c r="AB163" t="str">
        <f t="shared" si="5"/>
        <v/>
      </c>
      <c r="AC163" t="str">
        <f t="shared" si="6"/>
        <v>invalid</v>
      </c>
      <c r="AE163" s="2" t="str">
        <f t="shared" si="7"/>
        <v>no odk</v>
      </c>
      <c r="AF163" t="str">
        <f t="shared" si="8"/>
        <v/>
      </c>
    </row>
    <row r="164">
      <c r="A164" s="2">
        <v>552.0</v>
      </c>
      <c r="B164" s="2" t="s">
        <v>34</v>
      </c>
      <c r="C164" s="2" t="s">
        <v>485</v>
      </c>
      <c r="D164" s="2" t="s">
        <v>567</v>
      </c>
      <c r="E164" s="2" t="str">
        <f t="shared" si="1"/>
        <v>NganzaiKurnawaModu Dombori</v>
      </c>
      <c r="F164" s="2">
        <f t="shared" si="2"/>
        <v>1</v>
      </c>
      <c r="G164" s="2" t="s">
        <v>568</v>
      </c>
      <c r="H164" s="2">
        <v>12.630225</v>
      </c>
      <c r="I164" s="2">
        <v>13.113834</v>
      </c>
      <c r="J164" s="2" t="s">
        <v>38</v>
      </c>
      <c r="K164" s="2" t="s">
        <v>569</v>
      </c>
      <c r="L164" s="2">
        <v>12.0</v>
      </c>
      <c r="M164" s="2">
        <v>8.0</v>
      </c>
      <c r="N164" s="2">
        <v>4.0</v>
      </c>
      <c r="O164" s="2" t="s">
        <v>40</v>
      </c>
      <c r="P164" s="2" t="s">
        <v>50</v>
      </c>
      <c r="Q164" s="2" t="s">
        <v>538</v>
      </c>
      <c r="R164" s="2" t="s">
        <v>539</v>
      </c>
      <c r="T164" s="2" t="s">
        <v>53</v>
      </c>
      <c r="U164" s="2" t="s">
        <v>43</v>
      </c>
      <c r="V164" t="str">
        <f t="shared" si="3"/>
        <v/>
      </c>
      <c r="X164" s="2" t="str">
        <f t="shared" si="4"/>
        <v>reached</v>
      </c>
      <c r="Y164" t="str">
        <f>iferror(iferror(if(VLOOKUP(E164,'Copy of Mobile_ODK'!N:X,1,false)=E164,"mobile",),if(VLOOKUP(E164,'Copy of Fixed_ODK'!N:Y,1,false)=E164,"fixed",)),)</f>
        <v/>
      </c>
      <c r="Z164" t="str">
        <f>iferror(iferror(if(VLOOKUP(E164,'Copy of Mobile_ODK'!N:X,1,false)=E164,VLOOKUP(E164,'Copy of Mobile_ODK'!N:X,10,false),),if(VLOOKUP(E164,'Copy of Fixed_ODK'!N:Y,1,false)=E164,VLOOKUP(E164,'Copy of Fixed_ODK'!N:Y,11,false),)),)</f>
        <v/>
      </c>
      <c r="AA164" t="str">
        <f>iferror(iferror(if(VLOOKUP(E164,'Copy of Mobile_ODK'!N:X,1,false)=E164,VLOOKUP(E164,'Copy of Mobile_ODK'!N:X,11,false),),if(VLOOKUP(E164,'Copy of Fixed_ODK'!N:Y,1,false)=E164,VLOOKUP(E164,'Copy of Fixed_ODK'!N:Y,12,false),)),)</f>
        <v/>
      </c>
      <c r="AB164" t="str">
        <f t="shared" si="5"/>
        <v/>
      </c>
      <c r="AC164" t="str">
        <f t="shared" si="6"/>
        <v>invalid</v>
      </c>
      <c r="AE164" s="2" t="str">
        <f t="shared" si="7"/>
        <v>no odk</v>
      </c>
      <c r="AF164" t="str">
        <f t="shared" si="8"/>
        <v/>
      </c>
    </row>
    <row r="165">
      <c r="A165" s="2">
        <v>553.0</v>
      </c>
      <c r="B165" s="2" t="s">
        <v>34</v>
      </c>
      <c r="C165" s="2" t="s">
        <v>485</v>
      </c>
      <c r="D165" s="2" t="s">
        <v>570</v>
      </c>
      <c r="E165" s="2" t="str">
        <f t="shared" si="1"/>
        <v>NganzaiKurnawaModu Faltari</v>
      </c>
      <c r="F165" s="2">
        <f t="shared" si="2"/>
        <v>1</v>
      </c>
      <c r="G165" s="2" t="s">
        <v>571</v>
      </c>
      <c r="H165" s="2">
        <v>12.67291</v>
      </c>
      <c r="I165" s="2">
        <v>13.10852</v>
      </c>
      <c r="J165" s="2" t="s">
        <v>38</v>
      </c>
      <c r="K165" s="2" t="s">
        <v>572</v>
      </c>
      <c r="L165" s="2">
        <v>8.0</v>
      </c>
      <c r="M165" s="2">
        <v>5.0</v>
      </c>
      <c r="N165" s="2">
        <v>4.0</v>
      </c>
      <c r="O165" s="2" t="s">
        <v>40</v>
      </c>
      <c r="P165" s="2" t="s">
        <v>50</v>
      </c>
      <c r="Q165" s="2" t="s">
        <v>538</v>
      </c>
      <c r="R165" s="2" t="s">
        <v>539</v>
      </c>
      <c r="T165" s="2" t="s">
        <v>53</v>
      </c>
      <c r="U165" s="2" t="s">
        <v>43</v>
      </c>
      <c r="V165" t="str">
        <f t="shared" si="3"/>
        <v/>
      </c>
      <c r="X165" s="2" t="str">
        <f t="shared" si="4"/>
        <v>reached</v>
      </c>
      <c r="Y165" t="str">
        <f>iferror(iferror(if(VLOOKUP(E165,'Copy of Mobile_ODK'!N:X,1,false)=E165,"mobile",),if(VLOOKUP(E165,'Copy of Fixed_ODK'!N:Y,1,false)=E165,"fixed",)),)</f>
        <v/>
      </c>
      <c r="Z165" t="str">
        <f>iferror(iferror(if(VLOOKUP(E165,'Copy of Mobile_ODK'!N:X,1,false)=E165,VLOOKUP(E165,'Copy of Mobile_ODK'!N:X,10,false),),if(VLOOKUP(E165,'Copy of Fixed_ODK'!N:Y,1,false)=E165,VLOOKUP(E165,'Copy of Fixed_ODK'!N:Y,11,false),)),)</f>
        <v/>
      </c>
      <c r="AA165" t="str">
        <f>iferror(iferror(if(VLOOKUP(E165,'Copy of Mobile_ODK'!N:X,1,false)=E165,VLOOKUP(E165,'Copy of Mobile_ODK'!N:X,11,false),),if(VLOOKUP(E165,'Copy of Fixed_ODK'!N:Y,1,false)=E165,VLOOKUP(E165,'Copy of Fixed_ODK'!N:Y,12,false),)),)</f>
        <v/>
      </c>
      <c r="AB165" t="str">
        <f t="shared" si="5"/>
        <v/>
      </c>
      <c r="AC165" t="str">
        <f t="shared" si="6"/>
        <v>invalid</v>
      </c>
      <c r="AE165" s="2" t="str">
        <f t="shared" si="7"/>
        <v>no odk</v>
      </c>
      <c r="AF165" t="str">
        <f t="shared" si="8"/>
        <v/>
      </c>
    </row>
    <row r="166">
      <c r="A166" s="2">
        <v>554.0</v>
      </c>
      <c r="B166" s="2" t="s">
        <v>34</v>
      </c>
      <c r="C166" s="2" t="s">
        <v>485</v>
      </c>
      <c r="D166" s="2" t="s">
        <v>573</v>
      </c>
      <c r="E166" s="2" t="str">
        <f t="shared" si="1"/>
        <v>NganzaiKurnawaSayinari</v>
      </c>
      <c r="F166" s="2">
        <f t="shared" si="2"/>
        <v>1</v>
      </c>
      <c r="G166" s="2" t="s">
        <v>574</v>
      </c>
      <c r="H166" s="2">
        <v>12.67867</v>
      </c>
      <c r="I166" s="2">
        <v>13.08894</v>
      </c>
      <c r="J166" s="2" t="s">
        <v>38</v>
      </c>
      <c r="K166" s="2" t="s">
        <v>575</v>
      </c>
      <c r="L166" s="2">
        <v>13.0</v>
      </c>
      <c r="M166" s="2">
        <v>9.0</v>
      </c>
      <c r="N166" s="2">
        <v>4.0</v>
      </c>
      <c r="O166" s="2" t="s">
        <v>40</v>
      </c>
      <c r="P166" s="2" t="s">
        <v>50</v>
      </c>
      <c r="Q166" s="2" t="s">
        <v>538</v>
      </c>
      <c r="R166" s="6" t="s">
        <v>539</v>
      </c>
      <c r="T166" s="2" t="s">
        <v>53</v>
      </c>
      <c r="U166" s="3" t="s">
        <v>60</v>
      </c>
      <c r="V166" t="str">
        <f t="shared" si="3"/>
        <v>Nganzai_T</v>
      </c>
      <c r="W166" s="2" t="s">
        <v>53</v>
      </c>
      <c r="X166" s="2" t="str">
        <f t="shared" si="4"/>
        <v>reached</v>
      </c>
      <c r="Y166" t="str">
        <f>iferror(iferror(if(VLOOKUP(E166,'Copy of Mobile_ODK'!N:X,1,false)=E166,"mobile",),if(VLOOKUP(E166,'Copy of Fixed_ODK'!N:Y,1,false)=E166,"fixed",)),)</f>
        <v>fixed</v>
      </c>
      <c r="Z166">
        <f>iferror(iferror(if(VLOOKUP(E166,'Copy of Mobile_ODK'!N:X,1,false)=E166,VLOOKUP(E166,'Copy of Mobile_ODK'!N:X,10,false),),if(VLOOKUP(E166,'Copy of Fixed_ODK'!N:Y,1,false)=E166,VLOOKUP(E166,'Copy of Fixed_ODK'!N:Y,11,false),)),)</f>
        <v>12.67905667</v>
      </c>
      <c r="AA166">
        <f>iferror(iferror(if(VLOOKUP(E166,'Copy of Mobile_ODK'!N:X,1,false)=E166,VLOOKUP(E166,'Copy of Mobile_ODK'!N:X,11,false),),if(VLOOKUP(E166,'Copy of Fixed_ODK'!N:Y,1,false)=E166,VLOOKUP(E166,'Copy of Fixed_ODK'!N:Y,12,false),)),)</f>
        <v>13.089885</v>
      </c>
      <c r="AB166">
        <f t="shared" si="5"/>
        <v>0.1111681394</v>
      </c>
      <c r="AC166" t="str">
        <f t="shared" si="6"/>
        <v>valid</v>
      </c>
      <c r="AD166" t="str">
        <f>CONCATENATE(Q166,"_primary")</f>
        <v>Nganzai_T_primary</v>
      </c>
      <c r="AE166" s="2" t="str">
        <f t="shared" si="7"/>
        <v>session ok</v>
      </c>
      <c r="AF166" t="str">
        <f t="shared" si="8"/>
        <v/>
      </c>
      <c r="AG166" s="2"/>
      <c r="AH166" s="2" t="s">
        <v>546</v>
      </c>
    </row>
    <row r="167">
      <c r="A167" s="2">
        <v>555.0</v>
      </c>
      <c r="B167" s="2" t="s">
        <v>34</v>
      </c>
      <c r="C167" s="2" t="s">
        <v>485</v>
      </c>
      <c r="D167" s="2" t="s">
        <v>576</v>
      </c>
      <c r="E167" s="2" t="str">
        <f t="shared" si="1"/>
        <v>NganzaiKurnawaSheruri</v>
      </c>
      <c r="F167" s="2">
        <f t="shared" si="2"/>
        <v>1</v>
      </c>
      <c r="G167" s="2" t="s">
        <v>577</v>
      </c>
      <c r="H167" s="2">
        <v>12.67762</v>
      </c>
      <c r="I167" s="2">
        <v>13.064</v>
      </c>
      <c r="J167" s="2" t="s">
        <v>38</v>
      </c>
      <c r="K167" s="2" t="s">
        <v>578</v>
      </c>
      <c r="L167" s="2">
        <v>6.0</v>
      </c>
      <c r="M167" s="2">
        <v>4.0</v>
      </c>
      <c r="N167" s="2">
        <v>4.0</v>
      </c>
      <c r="O167" s="2" t="s">
        <v>40</v>
      </c>
      <c r="P167" s="2" t="s">
        <v>50</v>
      </c>
      <c r="Q167" s="2" t="s">
        <v>538</v>
      </c>
      <c r="R167" s="2" t="s">
        <v>539</v>
      </c>
      <c r="T167" s="2" t="s">
        <v>53</v>
      </c>
      <c r="U167" s="2" t="s">
        <v>43</v>
      </c>
      <c r="V167" t="str">
        <f t="shared" si="3"/>
        <v/>
      </c>
      <c r="X167" s="2" t="str">
        <f t="shared" si="4"/>
        <v>reached</v>
      </c>
      <c r="Y167" t="str">
        <f>iferror(iferror(if(VLOOKUP(E167,'Copy of Mobile_ODK'!N:X,1,false)=E167,"mobile",),if(VLOOKUP(E167,'Copy of Fixed_ODK'!N:Y,1,false)=E167,"fixed",)),)</f>
        <v/>
      </c>
      <c r="Z167" t="str">
        <f>iferror(iferror(if(VLOOKUP(E167,'Copy of Mobile_ODK'!N:X,1,false)=E167,VLOOKUP(E167,'Copy of Mobile_ODK'!N:X,10,false),),if(VLOOKUP(E167,'Copy of Fixed_ODK'!N:Y,1,false)=E167,VLOOKUP(E167,'Copy of Fixed_ODK'!N:Y,11,false),)),)</f>
        <v/>
      </c>
      <c r="AA167" t="str">
        <f>iferror(iferror(if(VLOOKUP(E167,'Copy of Mobile_ODK'!N:X,1,false)=E167,VLOOKUP(E167,'Copy of Mobile_ODK'!N:X,11,false),),if(VLOOKUP(E167,'Copy of Fixed_ODK'!N:Y,1,false)=E167,VLOOKUP(E167,'Copy of Fixed_ODK'!N:Y,12,false),)),)</f>
        <v/>
      </c>
      <c r="AB167" t="str">
        <f t="shared" si="5"/>
        <v/>
      </c>
      <c r="AC167" t="str">
        <f t="shared" si="6"/>
        <v>invalid</v>
      </c>
      <c r="AE167" s="2" t="str">
        <f t="shared" si="7"/>
        <v>no odk</v>
      </c>
      <c r="AF167" t="str">
        <f t="shared" si="8"/>
        <v/>
      </c>
    </row>
    <row r="168">
      <c r="A168" s="2">
        <v>556.0</v>
      </c>
      <c r="B168" s="2" t="s">
        <v>34</v>
      </c>
      <c r="C168" s="2" t="s">
        <v>485</v>
      </c>
      <c r="D168" s="2" t="s">
        <v>579</v>
      </c>
      <c r="E168" s="2" t="str">
        <f t="shared" si="1"/>
        <v>NganzaiKurnawaUmarabiriri</v>
      </c>
      <c r="F168" s="2">
        <f t="shared" si="2"/>
        <v>1</v>
      </c>
      <c r="G168" s="2" t="s">
        <v>580</v>
      </c>
      <c r="H168" s="2">
        <v>12.702423</v>
      </c>
      <c r="I168" s="2">
        <v>13.083091</v>
      </c>
      <c r="J168" s="2" t="s">
        <v>38</v>
      </c>
      <c r="K168" s="2" t="s">
        <v>581</v>
      </c>
      <c r="L168" s="2">
        <v>18.0</v>
      </c>
      <c r="M168" s="2">
        <v>12.0</v>
      </c>
      <c r="N168" s="2">
        <v>4.0</v>
      </c>
      <c r="O168" s="2" t="s">
        <v>40</v>
      </c>
      <c r="P168" s="2" t="s">
        <v>50</v>
      </c>
      <c r="Q168" s="2" t="s">
        <v>538</v>
      </c>
      <c r="R168" s="6" t="s">
        <v>539</v>
      </c>
      <c r="T168" s="2" t="s">
        <v>53</v>
      </c>
      <c r="U168" s="3" t="s">
        <v>60</v>
      </c>
      <c r="V168" t="str">
        <f t="shared" si="3"/>
        <v>Nganzai_T</v>
      </c>
      <c r="W168" s="2" t="s">
        <v>53</v>
      </c>
      <c r="X168" s="2" t="str">
        <f t="shared" si="4"/>
        <v>reached</v>
      </c>
      <c r="Y168" t="str">
        <f>iferror(iferror(if(VLOOKUP(E168,'Copy of Mobile_ODK'!N:X,1,false)=E168,"mobile",),if(VLOOKUP(E168,'Copy of Fixed_ODK'!N:Y,1,false)=E168,"fixed",)),)</f>
        <v>fixed</v>
      </c>
      <c r="Z168">
        <f>iferror(iferror(if(VLOOKUP(E168,'Copy of Mobile_ODK'!N:X,1,false)=E168,VLOOKUP(E168,'Copy of Mobile_ODK'!N:X,10,false),),if(VLOOKUP(E168,'Copy of Fixed_ODK'!N:Y,1,false)=E168,VLOOKUP(E168,'Copy of Fixed_ODK'!N:Y,11,false),)),)</f>
        <v>12.70216</v>
      </c>
      <c r="AA168">
        <f>iferror(iferror(if(VLOOKUP(E168,'Copy of Mobile_ODK'!N:X,1,false)=E168,VLOOKUP(E168,'Copy of Mobile_ODK'!N:X,11,false),),if(VLOOKUP(E168,'Copy of Fixed_ODK'!N:Y,1,false)=E168,VLOOKUP(E168,'Copy of Fixed_ODK'!N:Y,12,false),)),)</f>
        <v>13.08300167</v>
      </c>
      <c r="AB168">
        <f t="shared" si="5"/>
        <v>0.03080778411</v>
      </c>
      <c r="AC168" t="str">
        <f t="shared" si="6"/>
        <v>valid</v>
      </c>
      <c r="AD168" t="str">
        <f>CONCATENATE(Q168,"_primary")</f>
        <v>Nganzai_T_primary</v>
      </c>
      <c r="AE168" s="2" t="str">
        <f t="shared" si="7"/>
        <v>session ok</v>
      </c>
      <c r="AF168" t="str">
        <f t="shared" si="8"/>
        <v/>
      </c>
      <c r="AG168" s="2"/>
      <c r="AH168" s="2" t="s">
        <v>546</v>
      </c>
    </row>
    <row r="169">
      <c r="A169" s="2">
        <v>557.0</v>
      </c>
      <c r="B169" s="2" t="s">
        <v>34</v>
      </c>
      <c r="C169" s="2" t="s">
        <v>582</v>
      </c>
      <c r="D169" s="2" t="s">
        <v>583</v>
      </c>
      <c r="E169" s="2" t="str">
        <f t="shared" si="1"/>
        <v>NganzaiSabsabuwaFanda Laweri</v>
      </c>
      <c r="F169" s="2">
        <f t="shared" si="2"/>
        <v>1</v>
      </c>
      <c r="G169" s="2" t="s">
        <v>584</v>
      </c>
      <c r="H169" s="2">
        <v>12.57704</v>
      </c>
      <c r="I169" s="2">
        <v>13.16399</v>
      </c>
      <c r="J169" s="2" t="s">
        <v>38</v>
      </c>
      <c r="K169" s="2" t="s">
        <v>585</v>
      </c>
      <c r="L169" s="2">
        <v>13.0</v>
      </c>
      <c r="M169" s="2">
        <v>9.0</v>
      </c>
      <c r="N169" s="2">
        <v>4.0</v>
      </c>
      <c r="O169" s="2" t="s">
        <v>40</v>
      </c>
      <c r="P169" s="2" t="s">
        <v>50</v>
      </c>
      <c r="Q169" s="2" t="s">
        <v>538</v>
      </c>
      <c r="R169" s="2" t="s">
        <v>539</v>
      </c>
      <c r="T169" s="2" t="s">
        <v>53</v>
      </c>
      <c r="U169" s="2" t="s">
        <v>43</v>
      </c>
      <c r="V169" t="str">
        <f t="shared" si="3"/>
        <v/>
      </c>
      <c r="X169" s="2" t="str">
        <f t="shared" si="4"/>
        <v>reached</v>
      </c>
      <c r="Y169" t="str">
        <f>iferror(iferror(if(VLOOKUP(E169,'Copy of Mobile_ODK'!N:X,1,false)=E169,"mobile",),if(VLOOKUP(E169,'Copy of Fixed_ODK'!N:Y,1,false)=E169,"fixed",)),)</f>
        <v/>
      </c>
      <c r="Z169" t="str">
        <f>iferror(iferror(if(VLOOKUP(E169,'Copy of Mobile_ODK'!N:X,1,false)=E169,VLOOKUP(E169,'Copy of Mobile_ODK'!N:X,10,false),),if(VLOOKUP(E169,'Copy of Fixed_ODK'!N:Y,1,false)=E169,VLOOKUP(E169,'Copy of Fixed_ODK'!N:Y,11,false),)),)</f>
        <v/>
      </c>
      <c r="AA169" t="str">
        <f>iferror(iferror(if(VLOOKUP(E169,'Copy of Mobile_ODK'!N:X,1,false)=E169,VLOOKUP(E169,'Copy of Mobile_ODK'!N:X,11,false),),if(VLOOKUP(E169,'Copy of Fixed_ODK'!N:Y,1,false)=E169,VLOOKUP(E169,'Copy of Fixed_ODK'!N:Y,12,false),)),)</f>
        <v/>
      </c>
      <c r="AB169" t="str">
        <f t="shared" si="5"/>
        <v/>
      </c>
      <c r="AC169" t="str">
        <f t="shared" si="6"/>
        <v>invalid</v>
      </c>
      <c r="AE169" s="2" t="str">
        <f t="shared" si="7"/>
        <v>no odk</v>
      </c>
      <c r="AF169" t="str">
        <f t="shared" si="8"/>
        <v/>
      </c>
    </row>
    <row r="170">
      <c r="A170" s="2">
        <v>558.0</v>
      </c>
      <c r="B170" s="2" t="s">
        <v>34</v>
      </c>
      <c r="C170" s="2" t="s">
        <v>582</v>
      </c>
      <c r="D170" s="2" t="s">
        <v>586</v>
      </c>
      <c r="E170" s="2" t="str">
        <f t="shared" si="1"/>
        <v>NganzaiSabsabuwaGoni Usmanti</v>
      </c>
      <c r="F170" s="2">
        <f t="shared" si="2"/>
        <v>1</v>
      </c>
      <c r="G170" s="2" t="s">
        <v>587</v>
      </c>
      <c r="H170" s="2">
        <v>12.57996</v>
      </c>
      <c r="I170" s="2">
        <v>12.98932</v>
      </c>
      <c r="J170" s="2" t="s">
        <v>38</v>
      </c>
      <c r="K170" s="2" t="s">
        <v>588</v>
      </c>
      <c r="L170" s="2">
        <v>22.0</v>
      </c>
      <c r="M170" s="2">
        <v>14.0</v>
      </c>
      <c r="N170" s="2">
        <v>4.0</v>
      </c>
      <c r="O170" s="2" t="s">
        <v>40</v>
      </c>
      <c r="P170" s="2" t="s">
        <v>50</v>
      </c>
      <c r="Q170" s="2" t="s">
        <v>538</v>
      </c>
      <c r="R170" s="6" t="s">
        <v>539</v>
      </c>
      <c r="T170" s="2" t="s">
        <v>53</v>
      </c>
      <c r="U170" s="3" t="s">
        <v>60</v>
      </c>
      <c r="V170" t="str">
        <f t="shared" si="3"/>
        <v>Nganzai_T</v>
      </c>
      <c r="W170" s="2" t="s">
        <v>53</v>
      </c>
      <c r="X170" s="2" t="str">
        <f t="shared" si="4"/>
        <v>reached</v>
      </c>
      <c r="Y170" t="str">
        <f>iferror(iferror(if(VLOOKUP(E170,'Copy of Mobile_ODK'!N:X,1,false)=E170,"mobile",),if(VLOOKUP(E170,'Copy of Fixed_ODK'!N:Y,1,false)=E170,"fixed",)),)</f>
        <v>fixed</v>
      </c>
      <c r="Z170">
        <f>iferror(iferror(if(VLOOKUP(E170,'Copy of Mobile_ODK'!N:X,1,false)=E170,VLOOKUP(E170,'Copy of Mobile_ODK'!N:X,10,false),),if(VLOOKUP(E170,'Copy of Fixed_ODK'!N:Y,1,false)=E170,VLOOKUP(E170,'Copy of Fixed_ODK'!N:Y,11,false),)),)</f>
        <v>12.579445</v>
      </c>
      <c r="AA170">
        <f>iferror(iferror(if(VLOOKUP(E170,'Copy of Mobile_ODK'!N:X,1,false)=E170,VLOOKUP(E170,'Copy of Mobile_ODK'!N:X,11,false),),if(VLOOKUP(E170,'Copy of Fixed_ODK'!N:Y,1,false)=E170,VLOOKUP(E170,'Copy of Fixed_ODK'!N:Y,12,false),)),)</f>
        <v>12.98965</v>
      </c>
      <c r="AB170">
        <f t="shared" si="5"/>
        <v>0.0675420445</v>
      </c>
      <c r="AC170" t="str">
        <f t="shared" si="6"/>
        <v>valid</v>
      </c>
      <c r="AD170" t="str">
        <f>CONCATENATE(Q170,"_primary")</f>
        <v>Nganzai_T_primary</v>
      </c>
      <c r="AE170" s="2" t="str">
        <f t="shared" si="7"/>
        <v>session ok</v>
      </c>
      <c r="AF170" t="str">
        <f t="shared" si="8"/>
        <v/>
      </c>
      <c r="AG170" s="2"/>
      <c r="AH170" s="2" t="s">
        <v>589</v>
      </c>
    </row>
    <row r="171">
      <c r="A171" s="2">
        <v>559.0</v>
      </c>
      <c r="B171" s="2" t="s">
        <v>34</v>
      </c>
      <c r="C171" s="2" t="s">
        <v>582</v>
      </c>
      <c r="D171" s="2" t="s">
        <v>590</v>
      </c>
      <c r="E171" s="2" t="str">
        <f t="shared" si="1"/>
        <v>NganzaiSabsabuwaKafaram</v>
      </c>
      <c r="F171" s="2">
        <f t="shared" si="2"/>
        <v>1</v>
      </c>
      <c r="G171" s="2" t="s">
        <v>591</v>
      </c>
      <c r="H171" s="2">
        <v>12.53884</v>
      </c>
      <c r="I171" s="2">
        <v>13.03967</v>
      </c>
      <c r="J171" s="2" t="s">
        <v>38</v>
      </c>
      <c r="K171" s="2" t="s">
        <v>592</v>
      </c>
      <c r="L171" s="2">
        <v>21.0</v>
      </c>
      <c r="M171" s="2">
        <v>14.0</v>
      </c>
      <c r="N171" s="2">
        <v>4.0</v>
      </c>
      <c r="O171" s="2" t="s">
        <v>40</v>
      </c>
      <c r="P171" s="2" t="s">
        <v>50</v>
      </c>
      <c r="Q171" s="2" t="s">
        <v>593</v>
      </c>
      <c r="R171" s="2" t="s">
        <v>594</v>
      </c>
      <c r="T171" s="2" t="s">
        <v>53</v>
      </c>
      <c r="U171" s="2" t="s">
        <v>43</v>
      </c>
      <c r="V171" t="str">
        <f t="shared" si="3"/>
        <v/>
      </c>
      <c r="X171" s="2" t="str">
        <f t="shared" si="4"/>
        <v>not reached</v>
      </c>
      <c r="Y171" t="str">
        <f>iferror(iferror(if(VLOOKUP(E171,'Copy of Mobile_ODK'!N:X,1,false)=E171,"mobile",),if(VLOOKUP(E171,'Copy of Fixed_ODK'!N:Y,1,false)=E171,"fixed",)),)</f>
        <v/>
      </c>
      <c r="Z171" t="str">
        <f>iferror(iferror(if(VLOOKUP(E171,'Copy of Mobile_ODK'!N:X,1,false)=E171,VLOOKUP(E171,'Copy of Mobile_ODK'!N:X,10,false),),if(VLOOKUP(E171,'Copy of Fixed_ODK'!N:Y,1,false)=E171,VLOOKUP(E171,'Copy of Fixed_ODK'!N:Y,11,false),)),)</f>
        <v/>
      </c>
      <c r="AA171" t="str">
        <f>iferror(iferror(if(VLOOKUP(E171,'Copy of Mobile_ODK'!N:X,1,false)=E171,VLOOKUP(E171,'Copy of Mobile_ODK'!N:X,11,false),),if(VLOOKUP(E171,'Copy of Fixed_ODK'!N:Y,1,false)=E171,VLOOKUP(E171,'Copy of Fixed_ODK'!N:Y,12,false),)),)</f>
        <v/>
      </c>
      <c r="AB171" t="str">
        <f t="shared" si="5"/>
        <v/>
      </c>
      <c r="AC171" t="str">
        <f t="shared" si="6"/>
        <v>invalid</v>
      </c>
      <c r="AE171" s="2" t="str">
        <f t="shared" si="7"/>
        <v>no odk</v>
      </c>
      <c r="AF171" t="str">
        <f t="shared" si="8"/>
        <v/>
      </c>
    </row>
    <row r="172">
      <c r="A172" s="2">
        <v>560.0</v>
      </c>
      <c r="B172" s="2" t="s">
        <v>34</v>
      </c>
      <c r="C172" s="2" t="s">
        <v>582</v>
      </c>
      <c r="D172" s="2" t="s">
        <v>595</v>
      </c>
      <c r="E172" s="2" t="str">
        <f t="shared" si="1"/>
        <v>NganzaiSabsabuwaKawuya</v>
      </c>
      <c r="F172" s="2">
        <f t="shared" si="2"/>
        <v>1</v>
      </c>
      <c r="G172" s="2" t="s">
        <v>596</v>
      </c>
      <c r="H172" s="2">
        <v>12.55131</v>
      </c>
      <c r="I172" s="2">
        <v>13.08952</v>
      </c>
      <c r="J172" s="2" t="s">
        <v>38</v>
      </c>
      <c r="K172" s="2" t="s">
        <v>597</v>
      </c>
      <c r="L172" s="2">
        <v>33.0</v>
      </c>
      <c r="M172" s="2">
        <v>21.0</v>
      </c>
      <c r="N172" s="2">
        <v>4.0</v>
      </c>
      <c r="O172" s="2" t="s">
        <v>40</v>
      </c>
      <c r="P172" s="2" t="s">
        <v>50</v>
      </c>
      <c r="Q172" s="2" t="s">
        <v>593</v>
      </c>
      <c r="R172" s="2" t="s">
        <v>594</v>
      </c>
      <c r="T172" s="2" t="s">
        <v>53</v>
      </c>
      <c r="U172" s="2" t="s">
        <v>43</v>
      </c>
      <c r="V172" t="str">
        <f t="shared" si="3"/>
        <v/>
      </c>
      <c r="X172" s="2" t="str">
        <f t="shared" si="4"/>
        <v>not reached</v>
      </c>
      <c r="Y172" t="str">
        <f>iferror(iferror(if(VLOOKUP(E172,'Copy of Mobile_ODK'!N:X,1,false)=E172,"mobile",),if(VLOOKUP(E172,'Copy of Fixed_ODK'!N:Y,1,false)=E172,"fixed",)),)</f>
        <v/>
      </c>
      <c r="Z172" t="str">
        <f>iferror(iferror(if(VLOOKUP(E172,'Copy of Mobile_ODK'!N:X,1,false)=E172,VLOOKUP(E172,'Copy of Mobile_ODK'!N:X,10,false),),if(VLOOKUP(E172,'Copy of Fixed_ODK'!N:Y,1,false)=E172,VLOOKUP(E172,'Copy of Fixed_ODK'!N:Y,11,false),)),)</f>
        <v/>
      </c>
      <c r="AA172" t="str">
        <f>iferror(iferror(if(VLOOKUP(E172,'Copy of Mobile_ODK'!N:X,1,false)=E172,VLOOKUP(E172,'Copy of Mobile_ODK'!N:X,11,false),),if(VLOOKUP(E172,'Copy of Fixed_ODK'!N:Y,1,false)=E172,VLOOKUP(E172,'Copy of Fixed_ODK'!N:Y,12,false),)),)</f>
        <v/>
      </c>
      <c r="AB172" t="str">
        <f t="shared" si="5"/>
        <v/>
      </c>
      <c r="AC172" t="str">
        <f t="shared" si="6"/>
        <v>invalid</v>
      </c>
      <c r="AE172" s="2" t="str">
        <f t="shared" si="7"/>
        <v>no odk</v>
      </c>
      <c r="AF172" t="str">
        <f t="shared" si="8"/>
        <v/>
      </c>
    </row>
    <row r="173">
      <c r="A173" s="2">
        <v>561.0</v>
      </c>
      <c r="B173" s="2" t="s">
        <v>34</v>
      </c>
      <c r="C173" s="2" t="s">
        <v>582</v>
      </c>
      <c r="D173" s="2" t="s">
        <v>598</v>
      </c>
      <c r="E173" s="2" t="str">
        <f t="shared" si="1"/>
        <v>NganzaiSabsabuwaMallam Bujiri</v>
      </c>
      <c r="F173" s="2">
        <f t="shared" si="2"/>
        <v>1</v>
      </c>
      <c r="G173" s="2" t="s">
        <v>599</v>
      </c>
      <c r="H173" s="2">
        <v>12.57111</v>
      </c>
      <c r="I173" s="2">
        <v>13.02719</v>
      </c>
      <c r="J173" s="2" t="s">
        <v>38</v>
      </c>
      <c r="K173" s="2" t="s">
        <v>600</v>
      </c>
      <c r="L173" s="2">
        <v>22.0</v>
      </c>
      <c r="M173" s="2">
        <v>14.0</v>
      </c>
      <c r="N173" s="2">
        <v>4.0</v>
      </c>
      <c r="O173" s="2" t="s">
        <v>40</v>
      </c>
      <c r="P173" s="2" t="s">
        <v>50</v>
      </c>
      <c r="Q173" s="2" t="s">
        <v>593</v>
      </c>
      <c r="R173" s="2" t="s">
        <v>594</v>
      </c>
      <c r="T173" s="2" t="s">
        <v>53</v>
      </c>
      <c r="U173" s="2" t="s">
        <v>43</v>
      </c>
      <c r="V173" t="str">
        <f t="shared" si="3"/>
        <v/>
      </c>
      <c r="X173" s="2" t="str">
        <f t="shared" si="4"/>
        <v>not reached</v>
      </c>
      <c r="Y173" t="str">
        <f>iferror(iferror(if(VLOOKUP(E173,'Copy of Mobile_ODK'!N:X,1,false)=E173,"mobile",),if(VLOOKUP(E173,'Copy of Fixed_ODK'!N:Y,1,false)=E173,"fixed",)),)</f>
        <v>fixed</v>
      </c>
      <c r="Z173">
        <f>iferror(iferror(if(VLOOKUP(E173,'Copy of Mobile_ODK'!N:X,1,false)=E173,VLOOKUP(E173,'Copy of Mobile_ODK'!N:X,10,false),),if(VLOOKUP(E173,'Copy of Fixed_ODK'!N:Y,1,false)=E173,VLOOKUP(E173,'Copy of Fixed_ODK'!N:Y,11,false),)),)</f>
        <v>12.54867833</v>
      </c>
      <c r="AA173">
        <f>iferror(iferror(if(VLOOKUP(E173,'Copy of Mobile_ODK'!N:X,1,false)=E173,VLOOKUP(E173,'Copy of Mobile_ODK'!N:X,11,false),),if(VLOOKUP(E173,'Copy of Fixed_ODK'!N:Y,1,false)=E173,VLOOKUP(E173,'Copy of Fixed_ODK'!N:Y,12,false),)),)</f>
        <v>13.02596667</v>
      </c>
      <c r="AB173">
        <f t="shared" si="5"/>
        <v>2.4978192</v>
      </c>
      <c r="AC173" t="str">
        <f t="shared" si="6"/>
        <v>invalid</v>
      </c>
      <c r="AE173" s="2" t="str">
        <f t="shared" si="7"/>
        <v>session ok</v>
      </c>
      <c r="AF173" t="str">
        <f t="shared" si="8"/>
        <v>investigate</v>
      </c>
    </row>
    <row r="174">
      <c r="A174" s="2">
        <v>562.0</v>
      </c>
      <c r="B174" s="2" t="s">
        <v>34</v>
      </c>
      <c r="C174" s="2" t="s">
        <v>582</v>
      </c>
      <c r="D174" s="2" t="s">
        <v>601</v>
      </c>
      <c r="E174" s="2" t="str">
        <f t="shared" si="1"/>
        <v>NganzaiSabsabuwaMallam Karamti</v>
      </c>
      <c r="F174" s="2">
        <f t="shared" si="2"/>
        <v>1</v>
      </c>
      <c r="G174" s="2" t="s">
        <v>602</v>
      </c>
      <c r="H174" s="2">
        <v>12.54815</v>
      </c>
      <c r="I174" s="2">
        <v>12.9901</v>
      </c>
      <c r="J174" s="2" t="s">
        <v>38</v>
      </c>
      <c r="K174" s="2" t="s">
        <v>603</v>
      </c>
      <c r="L174" s="2">
        <v>16.0</v>
      </c>
      <c r="M174" s="2">
        <v>10.0</v>
      </c>
      <c r="N174" s="2">
        <v>4.0</v>
      </c>
      <c r="O174" s="2" t="s">
        <v>40</v>
      </c>
      <c r="P174" s="2" t="s">
        <v>50</v>
      </c>
      <c r="Q174" s="2" t="s">
        <v>593</v>
      </c>
      <c r="R174" s="2" t="s">
        <v>594</v>
      </c>
      <c r="T174" s="2" t="s">
        <v>53</v>
      </c>
      <c r="U174" s="2" t="s">
        <v>43</v>
      </c>
      <c r="V174" t="str">
        <f t="shared" si="3"/>
        <v/>
      </c>
      <c r="X174" s="2" t="str">
        <f t="shared" si="4"/>
        <v>not reached</v>
      </c>
      <c r="Y174" t="str">
        <f>iferror(iferror(if(VLOOKUP(E174,'Copy of Mobile_ODK'!N:X,1,false)=E174,"mobile",),if(VLOOKUP(E174,'Copy of Fixed_ODK'!N:Y,1,false)=E174,"fixed",)),)</f>
        <v/>
      </c>
      <c r="Z174" t="str">
        <f>iferror(iferror(if(VLOOKUP(E174,'Copy of Mobile_ODK'!N:X,1,false)=E174,VLOOKUP(E174,'Copy of Mobile_ODK'!N:X,10,false),),if(VLOOKUP(E174,'Copy of Fixed_ODK'!N:Y,1,false)=E174,VLOOKUP(E174,'Copy of Fixed_ODK'!N:Y,11,false),)),)</f>
        <v/>
      </c>
      <c r="AA174" t="str">
        <f>iferror(iferror(if(VLOOKUP(E174,'Copy of Mobile_ODK'!N:X,1,false)=E174,VLOOKUP(E174,'Copy of Mobile_ODK'!N:X,11,false),),if(VLOOKUP(E174,'Copy of Fixed_ODK'!N:Y,1,false)=E174,VLOOKUP(E174,'Copy of Fixed_ODK'!N:Y,12,false),)),)</f>
        <v/>
      </c>
      <c r="AB174" t="str">
        <f t="shared" si="5"/>
        <v/>
      </c>
      <c r="AC174" t="str">
        <f t="shared" si="6"/>
        <v>invalid</v>
      </c>
      <c r="AE174" s="2" t="str">
        <f t="shared" si="7"/>
        <v>no odk</v>
      </c>
      <c r="AF174" t="str">
        <f t="shared" si="8"/>
        <v/>
      </c>
    </row>
    <row r="175">
      <c r="A175" s="2">
        <v>563.0</v>
      </c>
      <c r="B175" s="2" t="s">
        <v>34</v>
      </c>
      <c r="C175" s="2" t="s">
        <v>582</v>
      </c>
      <c r="D175" s="2" t="s">
        <v>604</v>
      </c>
      <c r="E175" s="2" t="str">
        <f t="shared" si="1"/>
        <v>NganzaiSabsabuwaMallum Kyariri</v>
      </c>
      <c r="F175" s="2">
        <f t="shared" si="2"/>
        <v>1</v>
      </c>
      <c r="G175" s="2" t="s">
        <v>605</v>
      </c>
      <c r="H175" s="2">
        <v>12.58218</v>
      </c>
      <c r="I175" s="2">
        <v>13.148955</v>
      </c>
      <c r="J175" s="2" t="s">
        <v>38</v>
      </c>
      <c r="K175" s="2" t="s">
        <v>606</v>
      </c>
      <c r="L175" s="2">
        <v>15.0</v>
      </c>
      <c r="M175" s="2">
        <v>10.0</v>
      </c>
      <c r="N175" s="2">
        <v>4.0</v>
      </c>
      <c r="O175" s="2" t="s">
        <v>40</v>
      </c>
      <c r="P175" s="2" t="s">
        <v>50</v>
      </c>
      <c r="Q175" s="2" t="s">
        <v>593</v>
      </c>
      <c r="R175" s="2" t="s">
        <v>594</v>
      </c>
      <c r="T175" s="2" t="s">
        <v>53</v>
      </c>
      <c r="U175" s="2" t="s">
        <v>43</v>
      </c>
      <c r="V175" t="str">
        <f t="shared" si="3"/>
        <v/>
      </c>
      <c r="X175" s="2" t="str">
        <f t="shared" si="4"/>
        <v>not reached</v>
      </c>
      <c r="Y175" t="str">
        <f>iferror(iferror(if(VLOOKUP(E175,'Copy of Mobile_ODK'!N:X,1,false)=E175,"mobile",),if(VLOOKUP(E175,'Copy of Fixed_ODK'!N:Y,1,false)=E175,"fixed",)),)</f>
        <v/>
      </c>
      <c r="Z175" t="str">
        <f>iferror(iferror(if(VLOOKUP(E175,'Copy of Mobile_ODK'!N:X,1,false)=E175,VLOOKUP(E175,'Copy of Mobile_ODK'!N:X,10,false),),if(VLOOKUP(E175,'Copy of Fixed_ODK'!N:Y,1,false)=E175,VLOOKUP(E175,'Copy of Fixed_ODK'!N:Y,11,false),)),)</f>
        <v/>
      </c>
      <c r="AA175" t="str">
        <f>iferror(iferror(if(VLOOKUP(E175,'Copy of Mobile_ODK'!N:X,1,false)=E175,VLOOKUP(E175,'Copy of Mobile_ODK'!N:X,11,false),),if(VLOOKUP(E175,'Copy of Fixed_ODK'!N:Y,1,false)=E175,VLOOKUP(E175,'Copy of Fixed_ODK'!N:Y,12,false),)),)</f>
        <v/>
      </c>
      <c r="AB175" t="str">
        <f t="shared" si="5"/>
        <v/>
      </c>
      <c r="AC175" t="str">
        <f t="shared" si="6"/>
        <v>invalid</v>
      </c>
      <c r="AE175" s="2" t="str">
        <f t="shared" si="7"/>
        <v>no odk</v>
      </c>
      <c r="AF175" t="str">
        <f t="shared" si="8"/>
        <v/>
      </c>
    </row>
    <row r="176">
      <c r="A176" s="2">
        <v>564.0</v>
      </c>
      <c r="B176" s="4" t="s">
        <v>34</v>
      </c>
      <c r="C176" s="4" t="s">
        <v>582</v>
      </c>
      <c r="D176" s="4" t="s">
        <v>607</v>
      </c>
      <c r="E176" s="2" t="str">
        <f t="shared" si="1"/>
        <v>NganzaiSabsabuwaMatta Zarari</v>
      </c>
      <c r="F176" s="2">
        <f t="shared" si="2"/>
        <v>1</v>
      </c>
      <c r="G176" s="4" t="e">
        <v>#N/A</v>
      </c>
      <c r="H176" s="4" t="e">
        <v>#N/A</v>
      </c>
      <c r="I176" s="4" t="e">
        <v>#N/A</v>
      </c>
      <c r="J176" s="4" t="s">
        <v>38</v>
      </c>
      <c r="K176" s="4" t="s">
        <v>608</v>
      </c>
      <c r="L176" s="2">
        <v>14.0</v>
      </c>
      <c r="M176" s="4">
        <v>9.0</v>
      </c>
      <c r="N176" s="2">
        <v>4.0</v>
      </c>
      <c r="O176" s="4" t="s">
        <v>40</v>
      </c>
      <c r="P176" s="4" t="s">
        <v>50</v>
      </c>
      <c r="Q176" s="4" t="s">
        <v>452</v>
      </c>
      <c r="R176" s="4" t="s">
        <v>453</v>
      </c>
      <c r="T176" s="2" t="s">
        <v>53</v>
      </c>
      <c r="U176" s="2" t="s">
        <v>43</v>
      </c>
      <c r="V176" t="str">
        <f t="shared" si="3"/>
        <v/>
      </c>
      <c r="X176" s="2" t="str">
        <f t="shared" si="4"/>
        <v>reached</v>
      </c>
      <c r="Y176" t="str">
        <f>iferror(iferror(if(VLOOKUP(E176,'Copy of Mobile_ODK'!N:X,1,false)=E176,"mobile",),if(VLOOKUP(E176,'Copy of Fixed_ODK'!N:Y,1,false)=E176,"fixed",)),)</f>
        <v/>
      </c>
      <c r="Z176" t="str">
        <f>iferror(iferror(if(VLOOKUP(E176,'Copy of Mobile_ODK'!N:X,1,false)=E176,VLOOKUP(E176,'Copy of Mobile_ODK'!N:X,10,false),),if(VLOOKUP(E176,'Copy of Fixed_ODK'!N:Y,1,false)=E176,VLOOKUP(E176,'Copy of Fixed_ODK'!N:Y,11,false),)),)</f>
        <v/>
      </c>
      <c r="AA176" t="str">
        <f>iferror(iferror(if(VLOOKUP(E176,'Copy of Mobile_ODK'!N:X,1,false)=E176,VLOOKUP(E176,'Copy of Mobile_ODK'!N:X,11,false),),if(VLOOKUP(E176,'Copy of Fixed_ODK'!N:Y,1,false)=E176,VLOOKUP(E176,'Copy of Fixed_ODK'!N:Y,12,false),)),)</f>
        <v/>
      </c>
      <c r="AB176" t="str">
        <f t="shared" si="5"/>
        <v/>
      </c>
      <c r="AC176" t="str">
        <f t="shared" si="6"/>
        <v>invalid</v>
      </c>
      <c r="AE176" s="2" t="str">
        <f t="shared" si="7"/>
        <v>no odk</v>
      </c>
      <c r="AF176" t="str">
        <f t="shared" si="8"/>
        <v/>
      </c>
    </row>
    <row r="177">
      <c r="A177" s="2">
        <v>565.0</v>
      </c>
      <c r="B177" s="2" t="s">
        <v>34</v>
      </c>
      <c r="C177" s="2" t="s">
        <v>582</v>
      </c>
      <c r="D177" s="2" t="s">
        <v>609</v>
      </c>
      <c r="E177" s="2" t="str">
        <f t="shared" si="1"/>
        <v>NganzaiSabsabuwaModu Aidami</v>
      </c>
      <c r="F177" s="2">
        <f t="shared" si="2"/>
        <v>1</v>
      </c>
      <c r="G177" s="2" t="s">
        <v>610</v>
      </c>
      <c r="H177" s="2">
        <v>12.61191</v>
      </c>
      <c r="I177" s="2">
        <v>13.09205</v>
      </c>
      <c r="J177" s="2" t="s">
        <v>38</v>
      </c>
      <c r="K177" s="2" t="s">
        <v>611</v>
      </c>
      <c r="L177" s="2">
        <v>15.0</v>
      </c>
      <c r="M177" s="2">
        <v>10.0</v>
      </c>
      <c r="N177" s="2">
        <v>4.0</v>
      </c>
      <c r="O177" s="2" t="s">
        <v>40</v>
      </c>
      <c r="P177" s="2" t="s">
        <v>50</v>
      </c>
      <c r="Q177" s="2" t="s">
        <v>593</v>
      </c>
      <c r="R177" s="2" t="s">
        <v>594</v>
      </c>
      <c r="T177" s="2" t="s">
        <v>53</v>
      </c>
      <c r="U177" s="2" t="s">
        <v>43</v>
      </c>
      <c r="V177" t="str">
        <f t="shared" si="3"/>
        <v/>
      </c>
      <c r="X177" s="2" t="str">
        <f t="shared" si="4"/>
        <v>not reached</v>
      </c>
      <c r="Y177" t="str">
        <f>iferror(iferror(if(VLOOKUP(E177,'Copy of Mobile_ODK'!N:X,1,false)=E177,"mobile",),if(VLOOKUP(E177,'Copy of Fixed_ODK'!N:Y,1,false)=E177,"fixed",)),)</f>
        <v/>
      </c>
      <c r="Z177" t="str">
        <f>iferror(iferror(if(VLOOKUP(E177,'Copy of Mobile_ODK'!N:X,1,false)=E177,VLOOKUP(E177,'Copy of Mobile_ODK'!N:X,10,false),),if(VLOOKUP(E177,'Copy of Fixed_ODK'!N:Y,1,false)=E177,VLOOKUP(E177,'Copy of Fixed_ODK'!N:Y,11,false),)),)</f>
        <v/>
      </c>
      <c r="AA177" t="str">
        <f>iferror(iferror(if(VLOOKUP(E177,'Copy of Mobile_ODK'!N:X,1,false)=E177,VLOOKUP(E177,'Copy of Mobile_ODK'!N:X,11,false),),if(VLOOKUP(E177,'Copy of Fixed_ODK'!N:Y,1,false)=E177,VLOOKUP(E177,'Copy of Fixed_ODK'!N:Y,12,false),)),)</f>
        <v/>
      </c>
      <c r="AB177" t="str">
        <f t="shared" si="5"/>
        <v/>
      </c>
      <c r="AC177" t="str">
        <f t="shared" si="6"/>
        <v>invalid</v>
      </c>
      <c r="AE177" s="2" t="str">
        <f t="shared" si="7"/>
        <v>no odk</v>
      </c>
      <c r="AF177" t="str">
        <f t="shared" si="8"/>
        <v/>
      </c>
    </row>
    <row r="178">
      <c r="A178" s="2">
        <v>567.0</v>
      </c>
      <c r="B178" s="2" t="s">
        <v>34</v>
      </c>
      <c r="C178" s="2" t="s">
        <v>582</v>
      </c>
      <c r="D178" s="2" t="s">
        <v>612</v>
      </c>
      <c r="E178" s="2" t="str">
        <f t="shared" si="1"/>
        <v>NganzaiSabsabuwaModu Kur Mbatcha</v>
      </c>
      <c r="F178" s="2">
        <f t="shared" si="2"/>
        <v>1</v>
      </c>
      <c r="G178" s="2" t="s">
        <v>613</v>
      </c>
      <c r="H178" s="2">
        <v>12.56185</v>
      </c>
      <c r="I178" s="2">
        <v>13.119</v>
      </c>
      <c r="J178" s="2" t="s">
        <v>38</v>
      </c>
      <c r="K178" s="2" t="s">
        <v>614</v>
      </c>
      <c r="L178" s="2">
        <v>7.0</v>
      </c>
      <c r="M178" s="2">
        <v>5.0</v>
      </c>
      <c r="N178" s="2">
        <v>4.0</v>
      </c>
      <c r="O178" s="2" t="s">
        <v>40</v>
      </c>
      <c r="P178" s="2" t="s">
        <v>41</v>
      </c>
      <c r="T178" s="2" t="s">
        <v>42</v>
      </c>
      <c r="U178" s="2" t="s">
        <v>43</v>
      </c>
      <c r="V178" t="str">
        <f t="shared" si="3"/>
        <v/>
      </c>
      <c r="X178" s="2" t="str">
        <f t="shared" si="4"/>
        <v>not reached</v>
      </c>
      <c r="Y178" t="str">
        <f>iferror(iferror(if(VLOOKUP(E178,'Copy of Mobile_ODK'!N:X,1,false)=E178,"mobile",),if(VLOOKUP(E178,'Copy of Fixed_ODK'!N:Y,1,false)=E178,"fixed",)),)</f>
        <v>mobile</v>
      </c>
      <c r="Z178">
        <f>iferror(iferror(if(VLOOKUP(E178,'Copy of Mobile_ODK'!N:X,1,false)=E178,VLOOKUP(E178,'Copy of Mobile_ODK'!N:X,10,false),),if(VLOOKUP(E178,'Copy of Fixed_ODK'!N:Y,1,false)=E178,VLOOKUP(E178,'Copy of Fixed_ODK'!N:Y,11,false),)),)</f>
        <v>12.52834167</v>
      </c>
      <c r="AA178">
        <f>iferror(iferror(if(VLOOKUP(E178,'Copy of Mobile_ODK'!N:X,1,false)=E178,VLOOKUP(E178,'Copy of Mobile_ODK'!N:X,11,false),),if(VLOOKUP(E178,'Copy of Fixed_ODK'!N:Y,1,false)=E178,VLOOKUP(E178,'Copy of Fixed_ODK'!N:Y,12,false),)),)</f>
        <v>13.1391</v>
      </c>
      <c r="AB178">
        <f t="shared" si="5"/>
        <v>4.317682334</v>
      </c>
      <c r="AC178" t="str">
        <f t="shared" si="6"/>
        <v>invalid</v>
      </c>
      <c r="AE178" s="2" t="str">
        <f t="shared" si="7"/>
        <v>session ok</v>
      </c>
      <c r="AF178" t="str">
        <f t="shared" si="8"/>
        <v>investigate</v>
      </c>
    </row>
    <row r="179">
      <c r="A179" s="2">
        <v>568.0</v>
      </c>
      <c r="B179" s="2" t="s">
        <v>34</v>
      </c>
      <c r="C179" s="2" t="s">
        <v>582</v>
      </c>
      <c r="D179" s="2" t="s">
        <v>615</v>
      </c>
      <c r="E179" s="2" t="str">
        <f t="shared" si="1"/>
        <v>NganzaiSabsabuwaModu Yanaye</v>
      </c>
      <c r="F179" s="2">
        <f t="shared" si="2"/>
        <v>1</v>
      </c>
      <c r="G179" s="2" t="s">
        <v>616</v>
      </c>
      <c r="H179" s="2">
        <v>12.53523</v>
      </c>
      <c r="I179" s="2">
        <v>13.00696</v>
      </c>
      <c r="J179" s="2" t="s">
        <v>38</v>
      </c>
      <c r="K179" s="2" t="s">
        <v>617</v>
      </c>
      <c r="L179" s="2">
        <v>18.0</v>
      </c>
      <c r="M179" s="2">
        <v>12.0</v>
      </c>
      <c r="N179" s="2">
        <v>4.0</v>
      </c>
      <c r="O179" s="2" t="s">
        <v>40</v>
      </c>
      <c r="P179" s="2" t="s">
        <v>50</v>
      </c>
      <c r="Q179" s="2" t="s">
        <v>593</v>
      </c>
      <c r="R179" s="2" t="s">
        <v>594</v>
      </c>
      <c r="T179" s="2" t="s">
        <v>53</v>
      </c>
      <c r="U179" s="2" t="s">
        <v>43</v>
      </c>
      <c r="V179" t="str">
        <f t="shared" si="3"/>
        <v/>
      </c>
      <c r="X179" s="2" t="str">
        <f t="shared" si="4"/>
        <v>not reached</v>
      </c>
      <c r="Y179" t="str">
        <f>iferror(iferror(if(VLOOKUP(E179,'Copy of Mobile_ODK'!N:X,1,false)=E179,"mobile",),if(VLOOKUP(E179,'Copy of Fixed_ODK'!N:Y,1,false)=E179,"fixed",)),)</f>
        <v/>
      </c>
      <c r="Z179" t="str">
        <f>iferror(iferror(if(VLOOKUP(E179,'Copy of Mobile_ODK'!N:X,1,false)=E179,VLOOKUP(E179,'Copy of Mobile_ODK'!N:X,10,false),),if(VLOOKUP(E179,'Copy of Fixed_ODK'!N:Y,1,false)=E179,VLOOKUP(E179,'Copy of Fixed_ODK'!N:Y,11,false),)),)</f>
        <v/>
      </c>
      <c r="AA179" t="str">
        <f>iferror(iferror(if(VLOOKUP(E179,'Copy of Mobile_ODK'!N:X,1,false)=E179,VLOOKUP(E179,'Copy of Mobile_ODK'!N:X,11,false),),if(VLOOKUP(E179,'Copy of Fixed_ODK'!N:Y,1,false)=E179,VLOOKUP(E179,'Copy of Fixed_ODK'!N:Y,12,false),)),)</f>
        <v/>
      </c>
      <c r="AB179" t="str">
        <f t="shared" si="5"/>
        <v/>
      </c>
      <c r="AC179" t="str">
        <f t="shared" si="6"/>
        <v>invalid</v>
      </c>
      <c r="AE179" s="2" t="str">
        <f t="shared" si="7"/>
        <v>no odk</v>
      </c>
      <c r="AF179" t="str">
        <f t="shared" si="8"/>
        <v/>
      </c>
    </row>
    <row r="180">
      <c r="A180" s="2">
        <v>569.0</v>
      </c>
      <c r="B180" s="2" t="s">
        <v>34</v>
      </c>
      <c r="C180" s="2" t="s">
        <v>582</v>
      </c>
      <c r="D180" s="2" t="s">
        <v>618</v>
      </c>
      <c r="E180" s="2" t="str">
        <f t="shared" si="1"/>
        <v>NganzaiSabsabuwaNgoiram</v>
      </c>
      <c r="F180" s="2">
        <f t="shared" si="2"/>
        <v>1</v>
      </c>
      <c r="G180" s="2" t="s">
        <v>619</v>
      </c>
      <c r="H180" s="2">
        <v>12.56869</v>
      </c>
      <c r="I180" s="2">
        <v>13.13045</v>
      </c>
      <c r="J180" s="2" t="s">
        <v>38</v>
      </c>
      <c r="K180" s="2" t="s">
        <v>620</v>
      </c>
      <c r="L180" s="2">
        <v>20.0</v>
      </c>
      <c r="M180" s="2">
        <v>13.0</v>
      </c>
      <c r="N180" s="2">
        <v>4.0</v>
      </c>
      <c r="O180" s="2" t="s">
        <v>40</v>
      </c>
      <c r="P180" s="2" t="s">
        <v>50</v>
      </c>
      <c r="Q180" s="2" t="s">
        <v>593</v>
      </c>
      <c r="R180" s="2" t="s">
        <v>594</v>
      </c>
      <c r="T180" s="2" t="s">
        <v>53</v>
      </c>
      <c r="U180" s="2" t="s">
        <v>43</v>
      </c>
      <c r="V180" t="str">
        <f t="shared" si="3"/>
        <v/>
      </c>
      <c r="X180" s="2" t="str">
        <f t="shared" si="4"/>
        <v>not reached</v>
      </c>
      <c r="Y180" t="str">
        <f>iferror(iferror(if(VLOOKUP(E180,'Copy of Mobile_ODK'!N:X,1,false)=E180,"mobile",),if(VLOOKUP(E180,'Copy of Fixed_ODK'!N:Y,1,false)=E180,"fixed",)),)</f>
        <v/>
      </c>
      <c r="Z180" t="str">
        <f>iferror(iferror(if(VLOOKUP(E180,'Copy of Mobile_ODK'!N:X,1,false)=E180,VLOOKUP(E180,'Copy of Mobile_ODK'!N:X,10,false),),if(VLOOKUP(E180,'Copy of Fixed_ODK'!N:Y,1,false)=E180,VLOOKUP(E180,'Copy of Fixed_ODK'!N:Y,11,false),)),)</f>
        <v/>
      </c>
      <c r="AA180" t="str">
        <f>iferror(iferror(if(VLOOKUP(E180,'Copy of Mobile_ODK'!N:X,1,false)=E180,VLOOKUP(E180,'Copy of Mobile_ODK'!N:X,11,false),),if(VLOOKUP(E180,'Copy of Fixed_ODK'!N:Y,1,false)=E180,VLOOKUP(E180,'Copy of Fixed_ODK'!N:Y,12,false),)),)</f>
        <v/>
      </c>
      <c r="AB180" t="str">
        <f t="shared" si="5"/>
        <v/>
      </c>
      <c r="AC180" t="str">
        <f t="shared" si="6"/>
        <v>invalid</v>
      </c>
      <c r="AE180" s="2" t="str">
        <f t="shared" si="7"/>
        <v>no odk</v>
      </c>
      <c r="AF180" t="str">
        <f t="shared" si="8"/>
        <v/>
      </c>
    </row>
    <row r="181">
      <c r="A181" s="2">
        <v>570.0</v>
      </c>
      <c r="B181" s="2" t="s">
        <v>34</v>
      </c>
      <c r="C181" s="2" t="s">
        <v>582</v>
      </c>
      <c r="D181" s="2" t="s">
        <v>621</v>
      </c>
      <c r="E181" s="2" t="str">
        <f t="shared" si="1"/>
        <v>NganzaiSabsabuwaSullum Kellu</v>
      </c>
      <c r="F181" s="2">
        <f t="shared" si="2"/>
        <v>1</v>
      </c>
      <c r="G181" s="2" t="s">
        <v>622</v>
      </c>
      <c r="H181" s="2">
        <v>12.57018696</v>
      </c>
      <c r="I181" s="2">
        <v>13.15402603</v>
      </c>
      <c r="J181" s="2" t="s">
        <v>38</v>
      </c>
      <c r="K181" s="2" t="s">
        <v>623</v>
      </c>
      <c r="L181" s="2">
        <v>8.0</v>
      </c>
      <c r="M181" s="2">
        <v>5.0</v>
      </c>
      <c r="N181" s="2">
        <v>3.0</v>
      </c>
      <c r="O181" s="2" t="s">
        <v>40</v>
      </c>
      <c r="P181" s="2" t="s">
        <v>50</v>
      </c>
      <c r="Q181" s="2" t="s">
        <v>624</v>
      </c>
      <c r="R181" s="2" t="s">
        <v>625</v>
      </c>
      <c r="T181" s="2" t="s">
        <v>53</v>
      </c>
      <c r="U181" s="2" t="s">
        <v>43</v>
      </c>
      <c r="V181" t="str">
        <f t="shared" si="3"/>
        <v/>
      </c>
      <c r="X181" s="2" t="str">
        <f t="shared" si="4"/>
        <v>reached</v>
      </c>
      <c r="Y181" t="str">
        <f>iferror(iferror(if(VLOOKUP(E181,'Copy of Mobile_ODK'!N:X,1,false)=E181,"mobile",),if(VLOOKUP(E181,'Copy of Fixed_ODK'!N:Y,1,false)=E181,"fixed",)),)</f>
        <v/>
      </c>
      <c r="Z181" t="str">
        <f>iferror(iferror(if(VLOOKUP(E181,'Copy of Mobile_ODK'!N:X,1,false)=E181,VLOOKUP(E181,'Copy of Mobile_ODK'!N:X,10,false),),if(VLOOKUP(E181,'Copy of Fixed_ODK'!N:Y,1,false)=E181,VLOOKUP(E181,'Copy of Fixed_ODK'!N:Y,11,false),)),)</f>
        <v/>
      </c>
      <c r="AA181" t="str">
        <f>iferror(iferror(if(VLOOKUP(E181,'Copy of Mobile_ODK'!N:X,1,false)=E181,VLOOKUP(E181,'Copy of Mobile_ODK'!N:X,11,false),),if(VLOOKUP(E181,'Copy of Fixed_ODK'!N:Y,1,false)=E181,VLOOKUP(E181,'Copy of Fixed_ODK'!N:Y,12,false),)),)</f>
        <v/>
      </c>
      <c r="AB181" t="str">
        <f t="shared" si="5"/>
        <v/>
      </c>
      <c r="AC181" t="str">
        <f t="shared" si="6"/>
        <v>invalid</v>
      </c>
      <c r="AE181" s="2" t="str">
        <f t="shared" si="7"/>
        <v>no odk</v>
      </c>
      <c r="AF181" t="str">
        <f t="shared" si="8"/>
        <v/>
      </c>
    </row>
    <row r="182">
      <c r="A182" s="2">
        <v>572.0</v>
      </c>
      <c r="B182" s="2" t="s">
        <v>34</v>
      </c>
      <c r="C182" s="2" t="s">
        <v>582</v>
      </c>
      <c r="D182" s="2" t="s">
        <v>626</v>
      </c>
      <c r="E182" s="2" t="str">
        <f t="shared" si="1"/>
        <v>NganzaiSabsabuwaUmara Ngumari</v>
      </c>
      <c r="F182" s="2">
        <f t="shared" si="2"/>
        <v>1</v>
      </c>
      <c r="G182" s="2" t="s">
        <v>627</v>
      </c>
      <c r="H182" s="2">
        <v>12.59189</v>
      </c>
      <c r="I182" s="2">
        <v>13.12404</v>
      </c>
      <c r="J182" s="2" t="s">
        <v>38</v>
      </c>
      <c r="K182" s="2" t="s">
        <v>628</v>
      </c>
      <c r="L182" s="2">
        <v>1.0</v>
      </c>
      <c r="M182" s="2">
        <v>1.0</v>
      </c>
      <c r="N182" s="2">
        <v>3.0</v>
      </c>
      <c r="O182" s="2" t="s">
        <v>40</v>
      </c>
      <c r="P182" s="2" t="s">
        <v>41</v>
      </c>
      <c r="T182" s="2" t="s">
        <v>42</v>
      </c>
      <c r="U182" s="2" t="s">
        <v>43</v>
      </c>
      <c r="V182" t="str">
        <f t="shared" si="3"/>
        <v/>
      </c>
      <c r="X182" s="2" t="str">
        <f t="shared" si="4"/>
        <v>not reached</v>
      </c>
      <c r="Y182" t="str">
        <f>iferror(iferror(if(VLOOKUP(E182,'Copy of Mobile_ODK'!N:X,1,false)=E182,"mobile",),if(VLOOKUP(E182,'Copy of Fixed_ODK'!N:Y,1,false)=E182,"fixed",)),)</f>
        <v/>
      </c>
      <c r="Z182" t="str">
        <f>iferror(iferror(if(VLOOKUP(E182,'Copy of Mobile_ODK'!N:X,1,false)=E182,VLOOKUP(E182,'Copy of Mobile_ODK'!N:X,10,false),),if(VLOOKUP(E182,'Copy of Fixed_ODK'!N:Y,1,false)=E182,VLOOKUP(E182,'Copy of Fixed_ODK'!N:Y,11,false),)),)</f>
        <v/>
      </c>
      <c r="AA182" t="str">
        <f>iferror(iferror(if(VLOOKUP(E182,'Copy of Mobile_ODK'!N:X,1,false)=E182,VLOOKUP(E182,'Copy of Mobile_ODK'!N:X,11,false),),if(VLOOKUP(E182,'Copy of Fixed_ODK'!N:Y,1,false)=E182,VLOOKUP(E182,'Copy of Fixed_ODK'!N:Y,12,false),)),)</f>
        <v/>
      </c>
      <c r="AB182" t="str">
        <f t="shared" si="5"/>
        <v/>
      </c>
      <c r="AC182" t="str">
        <f t="shared" si="6"/>
        <v>invalid</v>
      </c>
      <c r="AE182" s="2" t="str">
        <f t="shared" si="7"/>
        <v>no odk</v>
      </c>
      <c r="AF182" t="str">
        <f t="shared" si="8"/>
        <v/>
      </c>
    </row>
    <row r="183">
      <c r="A183" s="2">
        <v>573.0</v>
      </c>
      <c r="B183" s="2" t="s">
        <v>34</v>
      </c>
      <c r="C183" s="2" t="s">
        <v>582</v>
      </c>
      <c r="D183" s="2" t="s">
        <v>629</v>
      </c>
      <c r="E183" s="2" t="str">
        <f t="shared" si="1"/>
        <v>NganzaiSabsabuwaUmara Zarari</v>
      </c>
      <c r="F183" s="2">
        <f t="shared" si="2"/>
        <v>1</v>
      </c>
      <c r="G183" s="2" t="s">
        <v>630</v>
      </c>
      <c r="H183" s="2">
        <v>12.5561</v>
      </c>
      <c r="I183" s="2">
        <v>13.14976</v>
      </c>
      <c r="J183" s="2" t="s">
        <v>38</v>
      </c>
      <c r="K183" s="2" t="s">
        <v>631</v>
      </c>
      <c r="L183" s="2">
        <v>14.0</v>
      </c>
      <c r="M183" s="2">
        <v>9.0</v>
      </c>
      <c r="N183" s="2">
        <v>3.0</v>
      </c>
      <c r="O183" s="2" t="s">
        <v>40</v>
      </c>
      <c r="P183" s="2" t="s">
        <v>50</v>
      </c>
      <c r="Q183" s="2" t="s">
        <v>624</v>
      </c>
      <c r="R183" s="2" t="s">
        <v>625</v>
      </c>
      <c r="T183" s="2" t="s">
        <v>53</v>
      </c>
      <c r="U183" s="2" t="s">
        <v>43</v>
      </c>
      <c r="V183" t="str">
        <f t="shared" si="3"/>
        <v/>
      </c>
      <c r="X183" s="2" t="str">
        <f t="shared" si="4"/>
        <v>reached</v>
      </c>
      <c r="Y183" t="str">
        <f>iferror(iferror(if(VLOOKUP(E183,'Copy of Mobile_ODK'!N:X,1,false)=E183,"mobile",),if(VLOOKUP(E183,'Copy of Fixed_ODK'!N:Y,1,false)=E183,"fixed",)),)</f>
        <v/>
      </c>
      <c r="Z183" t="str">
        <f>iferror(iferror(if(VLOOKUP(E183,'Copy of Mobile_ODK'!N:X,1,false)=E183,VLOOKUP(E183,'Copy of Mobile_ODK'!N:X,10,false),),if(VLOOKUP(E183,'Copy of Fixed_ODK'!N:Y,1,false)=E183,VLOOKUP(E183,'Copy of Fixed_ODK'!N:Y,11,false),)),)</f>
        <v/>
      </c>
      <c r="AA183" t="str">
        <f>iferror(iferror(if(VLOOKUP(E183,'Copy of Mobile_ODK'!N:X,1,false)=E183,VLOOKUP(E183,'Copy of Mobile_ODK'!N:X,11,false),),if(VLOOKUP(E183,'Copy of Fixed_ODK'!N:Y,1,false)=E183,VLOOKUP(E183,'Copy of Fixed_ODK'!N:Y,12,false),)),)</f>
        <v/>
      </c>
      <c r="AB183" t="str">
        <f t="shared" si="5"/>
        <v/>
      </c>
      <c r="AC183" t="str">
        <f t="shared" si="6"/>
        <v>invalid</v>
      </c>
      <c r="AE183" s="2" t="str">
        <f t="shared" si="7"/>
        <v>no odk</v>
      </c>
      <c r="AF183" t="str">
        <f t="shared" si="8"/>
        <v/>
      </c>
    </row>
    <row r="184">
      <c r="A184" s="2">
        <v>575.0</v>
      </c>
      <c r="B184" s="2" t="s">
        <v>34</v>
      </c>
      <c r="C184" s="2" t="s">
        <v>582</v>
      </c>
      <c r="D184" s="2" t="s">
        <v>632</v>
      </c>
      <c r="E184" s="2" t="str">
        <f t="shared" si="1"/>
        <v>NganzaiSabsabuwaYa Karuri</v>
      </c>
      <c r="F184" s="2">
        <f t="shared" si="2"/>
        <v>1</v>
      </c>
      <c r="G184" s="2" t="s">
        <v>633</v>
      </c>
      <c r="H184" s="2">
        <v>12.546864</v>
      </c>
      <c r="I184" s="2">
        <v>13.014626</v>
      </c>
      <c r="J184" s="2" t="s">
        <v>38</v>
      </c>
      <c r="K184" s="2" t="s">
        <v>634</v>
      </c>
      <c r="L184" s="2">
        <v>1.0</v>
      </c>
      <c r="M184" s="2">
        <v>1.0</v>
      </c>
      <c r="N184" s="2">
        <v>4.0</v>
      </c>
      <c r="O184" s="2" t="s">
        <v>40</v>
      </c>
      <c r="P184" s="2" t="s">
        <v>41</v>
      </c>
      <c r="T184" s="2" t="s">
        <v>42</v>
      </c>
      <c r="U184" s="2" t="s">
        <v>43</v>
      </c>
      <c r="V184" t="str">
        <f t="shared" si="3"/>
        <v/>
      </c>
      <c r="X184" s="2" t="str">
        <f t="shared" si="4"/>
        <v>not reached</v>
      </c>
      <c r="Y184" t="str">
        <f>iferror(iferror(if(VLOOKUP(E184,'Copy of Mobile_ODK'!N:X,1,false)=E184,"mobile",),if(VLOOKUP(E184,'Copy of Fixed_ODK'!N:Y,1,false)=E184,"fixed",)),)</f>
        <v>mobile</v>
      </c>
      <c r="Z184">
        <f>iferror(iferror(if(VLOOKUP(E184,'Copy of Mobile_ODK'!N:X,1,false)=E184,VLOOKUP(E184,'Copy of Mobile_ODK'!N:X,10,false),),if(VLOOKUP(E184,'Copy of Fixed_ODK'!N:Y,1,false)=E184,VLOOKUP(E184,'Copy of Fixed_ODK'!N:Y,11,false),)),)</f>
        <v>12.58616833</v>
      </c>
      <c r="AA184">
        <f>iferror(iferror(if(VLOOKUP(E184,'Copy of Mobile_ODK'!N:X,1,false)=E184,VLOOKUP(E184,'Copy of Mobile_ODK'!N:X,11,false),),if(VLOOKUP(E184,'Copy of Fixed_ODK'!N:Y,1,false)=E184,VLOOKUP(E184,'Copy of Fixed_ODK'!N:Y,12,false),)),)</f>
        <v>12.998035</v>
      </c>
      <c r="AB184">
        <f t="shared" si="5"/>
        <v>4.726845611</v>
      </c>
      <c r="AC184" t="str">
        <f t="shared" si="6"/>
        <v>invalid</v>
      </c>
      <c r="AE184" s="2" t="str">
        <f t="shared" si="7"/>
        <v>session ok</v>
      </c>
      <c r="AF184" t="str">
        <f t="shared" si="8"/>
        <v>investigate</v>
      </c>
    </row>
    <row r="185">
      <c r="A185" s="2">
        <v>576.0</v>
      </c>
      <c r="B185" s="2" t="s">
        <v>34</v>
      </c>
      <c r="C185" s="2" t="s">
        <v>582</v>
      </c>
      <c r="D185" s="2" t="s">
        <v>635</v>
      </c>
      <c r="E185" s="2" t="str">
        <f t="shared" si="1"/>
        <v>NganzaiSabsabuwaYa Malairi</v>
      </c>
      <c r="F185" s="2">
        <f t="shared" si="2"/>
        <v>1</v>
      </c>
      <c r="G185" s="2" t="s">
        <v>636</v>
      </c>
      <c r="H185" s="2">
        <v>12.56805</v>
      </c>
      <c r="I185" s="2">
        <v>13.11973</v>
      </c>
      <c r="J185" s="2" t="s">
        <v>38</v>
      </c>
      <c r="K185" s="2" t="s">
        <v>637</v>
      </c>
      <c r="L185" s="2">
        <v>18.0</v>
      </c>
      <c r="M185" s="2">
        <v>12.0</v>
      </c>
      <c r="N185" s="2">
        <v>3.0</v>
      </c>
      <c r="O185" s="2" t="s">
        <v>40</v>
      </c>
      <c r="P185" s="2" t="s">
        <v>50</v>
      </c>
      <c r="Q185" s="2" t="s">
        <v>624</v>
      </c>
      <c r="R185" s="2" t="s">
        <v>625</v>
      </c>
      <c r="T185" s="2" t="s">
        <v>53</v>
      </c>
      <c r="U185" s="2" t="s">
        <v>43</v>
      </c>
      <c r="V185" t="str">
        <f t="shared" si="3"/>
        <v/>
      </c>
      <c r="X185" s="2" t="str">
        <f t="shared" si="4"/>
        <v>reached</v>
      </c>
      <c r="Y185" t="str">
        <f>iferror(iferror(if(VLOOKUP(E185,'Copy of Mobile_ODK'!N:X,1,false)=E185,"mobile",),if(VLOOKUP(E185,'Copy of Fixed_ODK'!N:Y,1,false)=E185,"fixed",)),)</f>
        <v/>
      </c>
      <c r="Z185" t="str">
        <f>iferror(iferror(if(VLOOKUP(E185,'Copy of Mobile_ODK'!N:X,1,false)=E185,VLOOKUP(E185,'Copy of Mobile_ODK'!N:X,10,false),),if(VLOOKUP(E185,'Copy of Fixed_ODK'!N:Y,1,false)=E185,VLOOKUP(E185,'Copy of Fixed_ODK'!N:Y,11,false),)),)</f>
        <v/>
      </c>
      <c r="AA185" t="str">
        <f>iferror(iferror(if(VLOOKUP(E185,'Copy of Mobile_ODK'!N:X,1,false)=E185,VLOOKUP(E185,'Copy of Mobile_ODK'!N:X,11,false),),if(VLOOKUP(E185,'Copy of Fixed_ODK'!N:Y,1,false)=E185,VLOOKUP(E185,'Copy of Fixed_ODK'!N:Y,12,false),)),)</f>
        <v/>
      </c>
      <c r="AB185" t="str">
        <f t="shared" si="5"/>
        <v/>
      </c>
      <c r="AC185" t="str">
        <f t="shared" si="6"/>
        <v>invalid</v>
      </c>
      <c r="AE185" s="2" t="str">
        <f t="shared" si="7"/>
        <v>no odk</v>
      </c>
      <c r="AF185" t="str">
        <f t="shared" si="8"/>
        <v/>
      </c>
    </row>
    <row r="186">
      <c r="A186" s="2">
        <v>577.0</v>
      </c>
      <c r="B186" s="2" t="s">
        <v>34</v>
      </c>
      <c r="C186" s="2" t="s">
        <v>582</v>
      </c>
      <c r="D186" s="2" t="s">
        <v>638</v>
      </c>
      <c r="E186" s="2" t="str">
        <f t="shared" si="1"/>
        <v>NganzaiSabsabuwaYoberi</v>
      </c>
      <c r="F186" s="2">
        <f t="shared" si="2"/>
        <v>1</v>
      </c>
      <c r="G186" s="2" t="s">
        <v>639</v>
      </c>
      <c r="H186" s="2">
        <v>12.53074</v>
      </c>
      <c r="I186" s="2">
        <v>12.98621</v>
      </c>
      <c r="J186" s="2" t="s">
        <v>38</v>
      </c>
      <c r="K186" s="2" t="s">
        <v>640</v>
      </c>
      <c r="L186" s="2">
        <v>15.0</v>
      </c>
      <c r="M186" s="2">
        <v>10.0</v>
      </c>
      <c r="N186" s="2">
        <v>3.0</v>
      </c>
      <c r="O186" s="2" t="s">
        <v>40</v>
      </c>
      <c r="P186" s="2" t="s">
        <v>50</v>
      </c>
      <c r="Q186" s="2" t="s">
        <v>624</v>
      </c>
      <c r="R186" s="2" t="s">
        <v>625</v>
      </c>
      <c r="T186" s="2" t="s">
        <v>53</v>
      </c>
      <c r="U186" s="3" t="s">
        <v>60</v>
      </c>
      <c r="V186" t="str">
        <f t="shared" si="3"/>
        <v>Nganzai_V</v>
      </c>
      <c r="W186" s="2" t="s">
        <v>53</v>
      </c>
      <c r="X186" s="2" t="str">
        <f t="shared" si="4"/>
        <v>reached</v>
      </c>
      <c r="Y186" t="str">
        <f>iferror(iferror(if(VLOOKUP(E186,'Copy of Mobile_ODK'!N:X,1,false)=E186,"mobile",),if(VLOOKUP(E186,'Copy of Fixed_ODK'!N:Y,1,false)=E186,"fixed",)),)</f>
        <v>fixed</v>
      </c>
      <c r="Z186">
        <f>iferror(iferror(if(VLOOKUP(E186,'Copy of Mobile_ODK'!N:X,1,false)=E186,VLOOKUP(E186,'Copy of Mobile_ODK'!N:X,10,false),),if(VLOOKUP(E186,'Copy of Fixed_ODK'!N:Y,1,false)=E186,VLOOKUP(E186,'Copy of Fixed_ODK'!N:Y,11,false),)),)</f>
        <v>12.53069</v>
      </c>
      <c r="AA186">
        <f>iferror(iferror(if(VLOOKUP(E186,'Copy of Mobile_ODK'!N:X,1,false)=E186,VLOOKUP(E186,'Copy of Mobile_ODK'!N:X,11,false),),if(VLOOKUP(E186,'Copy of Fixed_ODK'!N:Y,1,false)=E186,VLOOKUP(E186,'Copy of Fixed_ODK'!N:Y,12,false),)),)</f>
        <v>12.98626667</v>
      </c>
      <c r="AB186">
        <f t="shared" si="5"/>
        <v>0.008292042613</v>
      </c>
      <c r="AC186" t="str">
        <f t="shared" si="6"/>
        <v>valid</v>
      </c>
      <c r="AD186" t="str">
        <f>CONCATENATE(Q186,"_primary")</f>
        <v>Nganzai_V_primary</v>
      </c>
      <c r="AE186" s="2" t="str">
        <f t="shared" si="7"/>
        <v>session ok</v>
      </c>
      <c r="AF186" t="str">
        <f t="shared" si="8"/>
        <v/>
      </c>
    </row>
    <row r="187">
      <c r="A187" s="2">
        <v>578.0</v>
      </c>
      <c r="B187" s="2" t="s">
        <v>34</v>
      </c>
      <c r="C187" s="2" t="s">
        <v>582</v>
      </c>
      <c r="D187" s="2" t="s">
        <v>641</v>
      </c>
      <c r="E187" s="2" t="str">
        <f t="shared" si="1"/>
        <v>NganzaiSabsabuwaYuram Damburi</v>
      </c>
      <c r="F187" s="2">
        <f t="shared" si="2"/>
        <v>1</v>
      </c>
      <c r="G187" s="2" t="s">
        <v>642</v>
      </c>
      <c r="H187" s="2">
        <v>12.61385</v>
      </c>
      <c r="I187" s="2">
        <v>13.06753</v>
      </c>
      <c r="J187" s="2" t="s">
        <v>38</v>
      </c>
      <c r="K187" s="2" t="s">
        <v>643</v>
      </c>
      <c r="L187" s="2">
        <v>16.0</v>
      </c>
      <c r="M187" s="2">
        <v>10.0</v>
      </c>
      <c r="N187" s="2">
        <v>3.0</v>
      </c>
      <c r="O187" s="2" t="s">
        <v>40</v>
      </c>
      <c r="P187" s="2" t="s">
        <v>50</v>
      </c>
      <c r="Q187" s="2" t="s">
        <v>624</v>
      </c>
      <c r="R187" s="2" t="s">
        <v>625</v>
      </c>
      <c r="T187" s="2" t="s">
        <v>53</v>
      </c>
      <c r="U187" s="2" t="s">
        <v>43</v>
      </c>
      <c r="V187" t="str">
        <f t="shared" si="3"/>
        <v/>
      </c>
      <c r="X187" s="2" t="str">
        <f t="shared" si="4"/>
        <v>reached</v>
      </c>
      <c r="Y187" t="str">
        <f>iferror(iferror(if(VLOOKUP(E187,'Copy of Mobile_ODK'!N:X,1,false)=E187,"mobile",),if(VLOOKUP(E187,'Copy of Fixed_ODK'!N:Y,1,false)=E187,"fixed",)),)</f>
        <v/>
      </c>
      <c r="Z187" t="str">
        <f>iferror(iferror(if(VLOOKUP(E187,'Copy of Mobile_ODK'!N:X,1,false)=E187,VLOOKUP(E187,'Copy of Mobile_ODK'!N:X,10,false),),if(VLOOKUP(E187,'Copy of Fixed_ODK'!N:Y,1,false)=E187,VLOOKUP(E187,'Copy of Fixed_ODK'!N:Y,11,false),)),)</f>
        <v/>
      </c>
      <c r="AA187" t="str">
        <f>iferror(iferror(if(VLOOKUP(E187,'Copy of Mobile_ODK'!N:X,1,false)=E187,VLOOKUP(E187,'Copy of Mobile_ODK'!N:X,11,false),),if(VLOOKUP(E187,'Copy of Fixed_ODK'!N:Y,1,false)=E187,VLOOKUP(E187,'Copy of Fixed_ODK'!N:Y,12,false),)),)</f>
        <v/>
      </c>
      <c r="AB187" t="str">
        <f t="shared" si="5"/>
        <v/>
      </c>
      <c r="AC187" t="str">
        <f t="shared" si="6"/>
        <v>invalid</v>
      </c>
      <c r="AE187" s="2" t="str">
        <f t="shared" si="7"/>
        <v>no odk</v>
      </c>
      <c r="AF187" t="str">
        <f t="shared" si="8"/>
        <v/>
      </c>
    </row>
    <row r="188">
      <c r="A188" s="2">
        <v>579.0</v>
      </c>
      <c r="B188" s="2" t="s">
        <v>34</v>
      </c>
      <c r="C188" s="2" t="s">
        <v>582</v>
      </c>
      <c r="D188" s="2" t="s">
        <v>644</v>
      </c>
      <c r="E188" s="2" t="str">
        <f t="shared" si="1"/>
        <v>NganzaiSabsabuwaYuramti</v>
      </c>
      <c r="F188" s="2">
        <f t="shared" si="2"/>
        <v>1</v>
      </c>
      <c r="G188" s="2" t="s">
        <v>645</v>
      </c>
      <c r="H188" s="2">
        <v>12.57021</v>
      </c>
      <c r="I188" s="2">
        <v>13.12007</v>
      </c>
      <c r="J188" s="2" t="s">
        <v>38</v>
      </c>
      <c r="K188" s="2" t="s">
        <v>646</v>
      </c>
      <c r="L188" s="2">
        <v>13.0</v>
      </c>
      <c r="M188" s="2">
        <v>9.0</v>
      </c>
      <c r="N188" s="2">
        <v>4.0</v>
      </c>
      <c r="O188" s="2" t="s">
        <v>40</v>
      </c>
      <c r="P188" s="2" t="s">
        <v>41</v>
      </c>
      <c r="T188" s="2" t="s">
        <v>42</v>
      </c>
      <c r="U188" s="2" t="s">
        <v>43</v>
      </c>
      <c r="V188" t="str">
        <f t="shared" si="3"/>
        <v/>
      </c>
      <c r="X188" s="2" t="str">
        <f t="shared" si="4"/>
        <v>not reached</v>
      </c>
      <c r="Y188" t="str">
        <f>iferror(iferror(if(VLOOKUP(E188,'Copy of Mobile_ODK'!N:X,1,false)=E188,"mobile",),if(VLOOKUP(E188,'Copy of Fixed_ODK'!N:Y,1,false)=E188,"fixed",)),)</f>
        <v/>
      </c>
      <c r="Z188" t="str">
        <f>iferror(iferror(if(VLOOKUP(E188,'Copy of Mobile_ODK'!N:X,1,false)=E188,VLOOKUP(E188,'Copy of Mobile_ODK'!N:X,10,false),),if(VLOOKUP(E188,'Copy of Fixed_ODK'!N:Y,1,false)=E188,VLOOKUP(E188,'Copy of Fixed_ODK'!N:Y,11,false),)),)</f>
        <v/>
      </c>
      <c r="AA188" t="str">
        <f>iferror(iferror(if(VLOOKUP(E188,'Copy of Mobile_ODK'!N:X,1,false)=E188,VLOOKUP(E188,'Copy of Mobile_ODK'!N:X,11,false),),if(VLOOKUP(E188,'Copy of Fixed_ODK'!N:Y,1,false)=E188,VLOOKUP(E188,'Copy of Fixed_ODK'!N:Y,12,false),)),)</f>
        <v/>
      </c>
      <c r="AB188" t="str">
        <f t="shared" si="5"/>
        <v/>
      </c>
      <c r="AC188" t="str">
        <f t="shared" si="6"/>
        <v>invalid</v>
      </c>
      <c r="AE188" s="2" t="str">
        <f t="shared" si="7"/>
        <v>no odk</v>
      </c>
      <c r="AF188" t="str">
        <f t="shared" si="8"/>
        <v/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9.38"/>
    <col customWidth="1" min="6" max="6" width="27.5"/>
  </cols>
  <sheetData>
    <row r="1">
      <c r="A1" s="2" t="s">
        <v>1350</v>
      </c>
      <c r="B1" s="2" t="s">
        <v>1361</v>
      </c>
      <c r="C1" s="2" t="s">
        <v>647</v>
      </c>
      <c r="D1" s="2" t="s">
        <v>3046</v>
      </c>
      <c r="E1" s="2" t="s">
        <v>1896</v>
      </c>
      <c r="F1" s="2" t="s">
        <v>1897</v>
      </c>
      <c r="G1" s="2" t="s">
        <v>1898</v>
      </c>
      <c r="H1" s="2" t="s">
        <v>1899</v>
      </c>
      <c r="I1" s="2" t="s">
        <v>1900</v>
      </c>
      <c r="J1" s="2" t="s">
        <v>1901</v>
      </c>
      <c r="K1" s="2" t="s">
        <v>1902</v>
      </c>
      <c r="L1" s="2" t="s">
        <v>1903</v>
      </c>
      <c r="M1" s="2" t="s">
        <v>652</v>
      </c>
      <c r="N1" s="2" t="s">
        <v>1904</v>
      </c>
      <c r="O1" s="2" t="s">
        <v>1907</v>
      </c>
      <c r="P1" s="2" t="s">
        <v>1908</v>
      </c>
      <c r="Q1" s="2" t="s">
        <v>1909</v>
      </c>
      <c r="R1" s="2" t="s">
        <v>1910</v>
      </c>
      <c r="S1" s="2" t="s">
        <v>3047</v>
      </c>
      <c r="T1" s="2" t="s">
        <v>3048</v>
      </c>
      <c r="U1" s="2" t="s">
        <v>3049</v>
      </c>
      <c r="V1" s="2" t="s">
        <v>3050</v>
      </c>
      <c r="W1" s="2" t="s">
        <v>3051</v>
      </c>
      <c r="X1" s="2" t="s">
        <v>3052</v>
      </c>
      <c r="Y1" s="2" t="s">
        <v>3053</v>
      </c>
      <c r="Z1" s="2" t="s">
        <v>3054</v>
      </c>
      <c r="AA1" s="2" t="s">
        <v>3055</v>
      </c>
      <c r="AB1" s="2" t="s">
        <v>3056</v>
      </c>
      <c r="AC1" s="2" t="s">
        <v>3057</v>
      </c>
      <c r="AD1" s="2" t="s">
        <v>3058</v>
      </c>
      <c r="AE1" s="2" t="s">
        <v>3059</v>
      </c>
      <c r="AF1" s="2" t="s">
        <v>3060</v>
      </c>
      <c r="AG1" s="2" t="s">
        <v>3061</v>
      </c>
      <c r="AH1" s="2" t="s">
        <v>3062</v>
      </c>
      <c r="AI1" s="2" t="s">
        <v>3063</v>
      </c>
      <c r="AJ1" s="2" t="s">
        <v>3064</v>
      </c>
      <c r="AK1" s="2" t="s">
        <v>1911</v>
      </c>
      <c r="AL1" s="2" t="s">
        <v>1912</v>
      </c>
      <c r="AM1" s="2" t="s">
        <v>1913</v>
      </c>
      <c r="AN1" s="2" t="s">
        <v>1914</v>
      </c>
      <c r="AO1" s="2" t="s">
        <v>1915</v>
      </c>
      <c r="AP1" s="2" t="s">
        <v>1916</v>
      </c>
      <c r="AQ1" s="2" t="s">
        <v>1917</v>
      </c>
      <c r="AR1" s="2" t="s">
        <v>1918</v>
      </c>
      <c r="AS1" s="2" t="s">
        <v>1919</v>
      </c>
      <c r="AT1" s="2" t="s">
        <v>1920</v>
      </c>
      <c r="AU1" s="2" t="s">
        <v>1921</v>
      </c>
      <c r="AV1" s="2" t="s">
        <v>1922</v>
      </c>
      <c r="AW1" s="2" t="s">
        <v>1923</v>
      </c>
      <c r="AX1" s="2" t="s">
        <v>1924</v>
      </c>
      <c r="AY1" s="2" t="s">
        <v>1925</v>
      </c>
      <c r="AZ1" s="2" t="s">
        <v>1926</v>
      </c>
      <c r="BA1" s="2" t="s">
        <v>1927</v>
      </c>
      <c r="BB1" s="2" t="s">
        <v>1929</v>
      </c>
      <c r="BC1" s="2" t="s">
        <v>3065</v>
      </c>
    </row>
    <row r="2">
      <c r="A2" s="2">
        <v>13.26203833</v>
      </c>
      <c r="B2" s="2">
        <v>10.651585</v>
      </c>
      <c r="C2" s="2">
        <v>1.0</v>
      </c>
      <c r="D2" s="2" t="s">
        <v>1931</v>
      </c>
      <c r="E2" s="2" t="s">
        <v>2941</v>
      </c>
      <c r="F2" s="2" t="s">
        <v>2942</v>
      </c>
      <c r="G2" s="2" t="s">
        <v>2943</v>
      </c>
      <c r="H2" s="49">
        <v>8.66E14</v>
      </c>
      <c r="I2" s="2">
        <v>102.0</v>
      </c>
      <c r="J2" s="2" t="s">
        <v>3066</v>
      </c>
      <c r="K2" s="2">
        <v>10202.0</v>
      </c>
      <c r="L2" s="2" t="s">
        <v>656</v>
      </c>
      <c r="M2" s="2" t="s">
        <v>42</v>
      </c>
      <c r="N2" s="2" t="s">
        <v>2944</v>
      </c>
      <c r="O2" s="2" t="s">
        <v>705</v>
      </c>
      <c r="P2" s="2" t="s">
        <v>2945</v>
      </c>
      <c r="R2" s="2" t="s">
        <v>2946</v>
      </c>
      <c r="AK2" s="2" t="s">
        <v>2947</v>
      </c>
      <c r="AL2" s="2">
        <v>10.65158667</v>
      </c>
      <c r="AM2" s="2">
        <v>13.262035</v>
      </c>
      <c r="AN2" s="2" t="s">
        <v>1939</v>
      </c>
      <c r="AO2" s="2">
        <v>10.651585</v>
      </c>
      <c r="AP2" s="2">
        <v>13.26203833</v>
      </c>
      <c r="AQ2" s="2" t="s">
        <v>1939</v>
      </c>
      <c r="AR2" s="2">
        <v>3.0</v>
      </c>
      <c r="AS2" s="2" t="s">
        <v>2948</v>
      </c>
      <c r="AT2" s="2">
        <v>1.0</v>
      </c>
      <c r="AU2" s="2">
        <v>1.0</v>
      </c>
      <c r="AV2" s="2">
        <v>1.0</v>
      </c>
      <c r="AW2" s="2">
        <v>0.0</v>
      </c>
      <c r="AX2" s="2">
        <v>4.0</v>
      </c>
      <c r="AY2" s="2">
        <v>5.0</v>
      </c>
      <c r="BA2" s="2">
        <v>2.0</v>
      </c>
      <c r="BB2" s="2" t="s">
        <v>828</v>
      </c>
      <c r="BC2" s="2" t="s">
        <v>38</v>
      </c>
    </row>
    <row r="3">
      <c r="A3" s="2">
        <v>13.2673</v>
      </c>
      <c r="B3" s="2">
        <v>10.66841167</v>
      </c>
      <c r="C3" s="2">
        <v>2.0</v>
      </c>
      <c r="D3" s="2" t="s">
        <v>1931</v>
      </c>
      <c r="E3" s="2" t="s">
        <v>2956</v>
      </c>
      <c r="F3" s="2" t="s">
        <v>2957</v>
      </c>
      <c r="G3" s="2" t="s">
        <v>2958</v>
      </c>
      <c r="H3" s="49">
        <v>8.66E14</v>
      </c>
      <c r="I3" s="2">
        <v>102.0</v>
      </c>
      <c r="J3" s="2" t="s">
        <v>3066</v>
      </c>
      <c r="K3" s="2">
        <v>10202.0</v>
      </c>
      <c r="L3" s="2" t="s">
        <v>656</v>
      </c>
      <c r="M3" s="2" t="s">
        <v>42</v>
      </c>
      <c r="N3" s="2" t="s">
        <v>2944</v>
      </c>
      <c r="O3" s="2" t="s">
        <v>708</v>
      </c>
      <c r="P3" s="2" t="s">
        <v>2959</v>
      </c>
      <c r="R3" s="2" t="s">
        <v>2960</v>
      </c>
      <c r="AK3" s="2" t="s">
        <v>2961</v>
      </c>
      <c r="AL3" s="2">
        <v>10.66841</v>
      </c>
      <c r="AM3" s="2">
        <v>13.267295</v>
      </c>
      <c r="AN3" s="2" t="s">
        <v>1939</v>
      </c>
      <c r="AO3" s="2">
        <v>10.66841167</v>
      </c>
      <c r="AP3" s="2">
        <v>13.2673</v>
      </c>
      <c r="AQ3" s="2" t="s">
        <v>1939</v>
      </c>
      <c r="AR3" s="2">
        <v>3.0</v>
      </c>
      <c r="AS3" s="2" t="s">
        <v>2962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31.0</v>
      </c>
      <c r="BA3" s="2">
        <v>1.0</v>
      </c>
      <c r="BB3" s="2" t="s">
        <v>828</v>
      </c>
      <c r="BC3" s="2" t="s">
        <v>38</v>
      </c>
    </row>
    <row r="4">
      <c r="A4" s="2">
        <v>12.682225</v>
      </c>
      <c r="B4" s="2">
        <v>10.574675</v>
      </c>
      <c r="C4" s="2">
        <v>3.0</v>
      </c>
      <c r="D4" s="2" t="s">
        <v>1931</v>
      </c>
      <c r="E4" s="2" t="s">
        <v>3005</v>
      </c>
      <c r="F4" s="2" t="s">
        <v>3006</v>
      </c>
      <c r="G4" s="2" t="s">
        <v>3007</v>
      </c>
      <c r="H4" s="49">
        <v>8.66E14</v>
      </c>
      <c r="I4" s="2">
        <v>102.0</v>
      </c>
      <c r="J4" s="2" t="s">
        <v>3066</v>
      </c>
      <c r="K4" s="2">
        <v>10207.0</v>
      </c>
      <c r="L4" s="2" t="s">
        <v>661</v>
      </c>
      <c r="M4" s="2" t="s">
        <v>42</v>
      </c>
      <c r="N4" s="2" t="s">
        <v>3008</v>
      </c>
      <c r="O4" s="2" t="s">
        <v>1717</v>
      </c>
      <c r="P4" s="2" t="s">
        <v>3009</v>
      </c>
      <c r="R4" s="2" t="s">
        <v>3010</v>
      </c>
      <c r="AK4" s="2" t="s">
        <v>3011</v>
      </c>
      <c r="AL4" s="2">
        <v>10.57465</v>
      </c>
      <c r="AM4" s="2">
        <v>12.68231</v>
      </c>
      <c r="AN4" s="2" t="s">
        <v>1939</v>
      </c>
      <c r="AO4" s="2">
        <v>10.574675</v>
      </c>
      <c r="AP4" s="2">
        <v>12.682225</v>
      </c>
      <c r="AQ4" s="2" t="s">
        <v>1939</v>
      </c>
      <c r="AR4" s="2">
        <v>3.0</v>
      </c>
      <c r="AS4" s="2" t="s">
        <v>3012</v>
      </c>
      <c r="AT4" s="2">
        <v>0.0</v>
      </c>
      <c r="AU4" s="2">
        <v>0.0</v>
      </c>
      <c r="AV4" s="2">
        <v>2.0</v>
      </c>
      <c r="AW4" s="2">
        <v>0.0</v>
      </c>
      <c r="AX4" s="2">
        <v>6.0</v>
      </c>
      <c r="AY4" s="2">
        <v>2.0</v>
      </c>
      <c r="BA4" s="2">
        <v>13.0</v>
      </c>
      <c r="BB4" s="2" t="s">
        <v>828</v>
      </c>
      <c r="BC4" s="2" t="s">
        <v>38</v>
      </c>
    </row>
    <row r="5">
      <c r="A5" s="2">
        <v>12.72092167</v>
      </c>
      <c r="B5" s="2">
        <v>10.58232333</v>
      </c>
      <c r="C5" s="2">
        <v>4.0</v>
      </c>
      <c r="D5" s="2" t="s">
        <v>1931</v>
      </c>
      <c r="E5" s="2" t="s">
        <v>3020</v>
      </c>
      <c r="F5" s="2" t="s">
        <v>3021</v>
      </c>
      <c r="G5" s="2" t="s">
        <v>3022</v>
      </c>
      <c r="H5" s="49">
        <v>8.66E14</v>
      </c>
      <c r="I5" s="2">
        <v>102.0</v>
      </c>
      <c r="J5" s="2" t="s">
        <v>3066</v>
      </c>
      <c r="K5" s="2">
        <v>10207.0</v>
      </c>
      <c r="L5" s="2" t="s">
        <v>661</v>
      </c>
      <c r="M5" s="2" t="s">
        <v>42</v>
      </c>
      <c r="N5" s="2" t="s">
        <v>3000</v>
      </c>
      <c r="O5" s="2" t="s">
        <v>662</v>
      </c>
      <c r="P5" s="2" t="s">
        <v>3023</v>
      </c>
      <c r="R5" s="2" t="s">
        <v>3024</v>
      </c>
      <c r="AK5" s="2" t="s">
        <v>3025</v>
      </c>
      <c r="AL5" s="2">
        <v>10.61490167</v>
      </c>
      <c r="AM5" s="2">
        <v>12.69888167</v>
      </c>
      <c r="AN5" s="2" t="s">
        <v>1939</v>
      </c>
      <c r="AO5" s="2">
        <v>10.58232333</v>
      </c>
      <c r="AP5" s="2">
        <v>12.72092167</v>
      </c>
      <c r="AQ5" s="2" t="s">
        <v>1939</v>
      </c>
      <c r="AR5" s="2">
        <v>3.0</v>
      </c>
      <c r="AS5" s="2" t="s">
        <v>3026</v>
      </c>
      <c r="AT5" s="2">
        <v>2.0</v>
      </c>
      <c r="AU5" s="2">
        <v>2.0</v>
      </c>
      <c r="AV5" s="2">
        <v>5.0</v>
      </c>
      <c r="AW5" s="2">
        <v>0.0</v>
      </c>
      <c r="AX5" s="2">
        <v>7.0</v>
      </c>
      <c r="AY5" s="2">
        <v>11.0</v>
      </c>
      <c r="BA5" s="2">
        <v>8.0</v>
      </c>
      <c r="BB5" s="2" t="s">
        <v>828</v>
      </c>
      <c r="BC5" s="2" t="s">
        <v>828</v>
      </c>
    </row>
    <row r="6">
      <c r="A6" s="2">
        <v>12.72369167</v>
      </c>
      <c r="B6" s="2">
        <v>10.58042667</v>
      </c>
      <c r="C6" s="2">
        <v>5.0</v>
      </c>
      <c r="D6" s="2" t="s">
        <v>1931</v>
      </c>
      <c r="E6" s="2" t="s">
        <v>3013</v>
      </c>
      <c r="F6" s="2" t="s">
        <v>3014</v>
      </c>
      <c r="G6" s="2" t="s">
        <v>3015</v>
      </c>
      <c r="H6" s="49">
        <v>8.66E14</v>
      </c>
      <c r="I6" s="2">
        <v>102.0</v>
      </c>
      <c r="J6" s="2" t="s">
        <v>3066</v>
      </c>
      <c r="K6" s="2">
        <v>10207.0</v>
      </c>
      <c r="L6" s="2" t="s">
        <v>661</v>
      </c>
      <c r="M6" s="2" t="s">
        <v>42</v>
      </c>
      <c r="N6" s="2" t="s">
        <v>3000</v>
      </c>
      <c r="O6" s="2" t="s">
        <v>668</v>
      </c>
      <c r="P6" s="2" t="s">
        <v>3016</v>
      </c>
      <c r="R6" s="2" t="s">
        <v>3017</v>
      </c>
      <c r="AK6" s="2" t="s">
        <v>3018</v>
      </c>
      <c r="AL6" s="2">
        <v>10.58045667</v>
      </c>
      <c r="AM6" s="2">
        <v>12.72369333</v>
      </c>
      <c r="AN6" s="2" t="s">
        <v>1939</v>
      </c>
      <c r="AO6" s="2">
        <v>10.58042667</v>
      </c>
      <c r="AP6" s="2">
        <v>12.72369167</v>
      </c>
      <c r="AQ6" s="2" t="s">
        <v>1939</v>
      </c>
      <c r="AR6" s="2">
        <v>3.0</v>
      </c>
      <c r="AS6" s="2" t="s">
        <v>3019</v>
      </c>
      <c r="AT6" s="2">
        <v>0.0</v>
      </c>
      <c r="AU6" s="2">
        <v>8.0</v>
      </c>
      <c r="AV6" s="2">
        <v>8.0</v>
      </c>
      <c r="AW6" s="2">
        <v>0.0</v>
      </c>
      <c r="AX6" s="2">
        <v>8.0</v>
      </c>
      <c r="AY6" s="2">
        <v>9.0</v>
      </c>
      <c r="BA6" s="2">
        <v>3.0</v>
      </c>
      <c r="BB6" s="2" t="s">
        <v>38</v>
      </c>
      <c r="BC6" s="2" t="s">
        <v>38</v>
      </c>
    </row>
    <row r="7">
      <c r="A7" s="2">
        <v>12.69001333</v>
      </c>
      <c r="B7" s="2">
        <v>10.748235</v>
      </c>
      <c r="C7" s="2">
        <v>6.0</v>
      </c>
      <c r="D7" s="2" t="s">
        <v>1931</v>
      </c>
      <c r="E7" s="2" t="s">
        <v>3034</v>
      </c>
      <c r="F7" s="2" t="s">
        <v>3035</v>
      </c>
      <c r="G7" s="2" t="s">
        <v>3036</v>
      </c>
      <c r="H7" s="2" t="s">
        <v>3037</v>
      </c>
      <c r="I7" s="2">
        <v>102.0</v>
      </c>
      <c r="J7" s="2" t="s">
        <v>3066</v>
      </c>
      <c r="K7" s="2">
        <v>10207.0</v>
      </c>
      <c r="L7" s="2" t="s">
        <v>661</v>
      </c>
      <c r="M7" s="2" t="s">
        <v>42</v>
      </c>
      <c r="N7" s="2" t="s">
        <v>3000</v>
      </c>
      <c r="O7" s="2" t="s">
        <v>3038</v>
      </c>
      <c r="P7" s="2" t="s">
        <v>2156</v>
      </c>
      <c r="Q7" s="2" t="s">
        <v>3038</v>
      </c>
      <c r="R7" s="2" t="s">
        <v>1946</v>
      </c>
      <c r="AK7" s="2" t="s">
        <v>3039</v>
      </c>
      <c r="AL7" s="2">
        <v>10.74526167</v>
      </c>
      <c r="AM7" s="2">
        <v>12.68884667</v>
      </c>
      <c r="AN7" s="2" t="s">
        <v>1939</v>
      </c>
      <c r="AO7" s="2">
        <v>10.748235</v>
      </c>
      <c r="AP7" s="2">
        <v>12.69001333</v>
      </c>
      <c r="AQ7" s="2" t="s">
        <v>1939</v>
      </c>
      <c r="AR7" s="2">
        <v>3.0</v>
      </c>
      <c r="AS7" s="2" t="s">
        <v>3040</v>
      </c>
      <c r="AT7" s="2">
        <v>0.0</v>
      </c>
      <c r="AU7" s="2">
        <v>1.0</v>
      </c>
      <c r="AV7" s="2">
        <v>4.0</v>
      </c>
      <c r="AW7" s="2">
        <v>0.0</v>
      </c>
      <c r="AX7" s="2">
        <v>4.0</v>
      </c>
      <c r="AY7" s="2">
        <v>6.0</v>
      </c>
      <c r="BB7" s="2" t="s">
        <v>828</v>
      </c>
      <c r="BC7" s="2" t="s">
        <v>828</v>
      </c>
    </row>
    <row r="8">
      <c r="A8" s="2">
        <v>12.69915333</v>
      </c>
      <c r="B8" s="2">
        <v>10.74167</v>
      </c>
      <c r="C8" s="2">
        <v>7.0</v>
      </c>
      <c r="D8" s="2" t="s">
        <v>1931</v>
      </c>
      <c r="E8" s="2" t="s">
        <v>3041</v>
      </c>
      <c r="F8" s="2" t="s">
        <v>3042</v>
      </c>
      <c r="G8" s="2" t="s">
        <v>3043</v>
      </c>
      <c r="H8" s="2" t="s">
        <v>3037</v>
      </c>
      <c r="I8" s="2">
        <v>102.0</v>
      </c>
      <c r="J8" s="2" t="s">
        <v>3066</v>
      </c>
      <c r="K8" s="2">
        <v>10207.0</v>
      </c>
      <c r="L8" s="2" t="s">
        <v>661</v>
      </c>
      <c r="M8" s="2" t="s">
        <v>42</v>
      </c>
      <c r="N8" s="2" t="s">
        <v>3000</v>
      </c>
      <c r="O8" s="2" t="s">
        <v>711</v>
      </c>
      <c r="P8" s="2" t="s">
        <v>3001</v>
      </c>
      <c r="R8" s="2" t="s">
        <v>1946</v>
      </c>
      <c r="AK8" s="2" t="s">
        <v>3044</v>
      </c>
      <c r="AL8" s="2">
        <v>10.741765</v>
      </c>
      <c r="AM8" s="2">
        <v>12.69911167</v>
      </c>
      <c r="AN8" s="2" t="s">
        <v>1939</v>
      </c>
      <c r="AO8" s="2">
        <v>10.74167</v>
      </c>
      <c r="AP8" s="2">
        <v>12.69915333</v>
      </c>
      <c r="AQ8" s="2" t="s">
        <v>1939</v>
      </c>
      <c r="AR8" s="2">
        <v>3.0</v>
      </c>
      <c r="AS8" s="2" t="s">
        <v>3045</v>
      </c>
      <c r="AT8" s="2">
        <v>0.0</v>
      </c>
      <c r="AU8" s="2">
        <v>3.0</v>
      </c>
      <c r="AV8" s="2">
        <v>3.0</v>
      </c>
      <c r="AW8" s="2">
        <v>0.0</v>
      </c>
      <c r="AX8" s="2">
        <v>3.0</v>
      </c>
      <c r="AY8" s="2">
        <v>5.0</v>
      </c>
      <c r="BA8" s="2">
        <v>3.0</v>
      </c>
      <c r="BB8" s="2" t="s">
        <v>828</v>
      </c>
      <c r="BC8" s="2" t="s">
        <v>38</v>
      </c>
    </row>
    <row r="9">
      <c r="A9" s="2">
        <v>12.68225333</v>
      </c>
      <c r="B9" s="2">
        <v>10.574665</v>
      </c>
      <c r="C9" s="2">
        <v>8.0</v>
      </c>
      <c r="D9" s="2" t="s">
        <v>1931</v>
      </c>
      <c r="E9" s="2" t="s">
        <v>2997</v>
      </c>
      <c r="F9" s="2" t="s">
        <v>2998</v>
      </c>
      <c r="G9" s="2" t="s">
        <v>2999</v>
      </c>
      <c r="H9" s="49">
        <v>8.66E14</v>
      </c>
      <c r="I9" s="2">
        <v>102.0</v>
      </c>
      <c r="J9" s="2" t="s">
        <v>3066</v>
      </c>
      <c r="K9" s="2">
        <v>10207.0</v>
      </c>
      <c r="L9" s="2" t="s">
        <v>661</v>
      </c>
      <c r="M9" s="2" t="s">
        <v>42</v>
      </c>
      <c r="N9" s="2" t="s">
        <v>3000</v>
      </c>
      <c r="O9" s="2" t="s">
        <v>711</v>
      </c>
      <c r="P9" s="2" t="s">
        <v>3001</v>
      </c>
      <c r="R9" s="2" t="s">
        <v>3002</v>
      </c>
      <c r="AK9" s="2" t="s">
        <v>3003</v>
      </c>
      <c r="AL9" s="2">
        <v>10.57468833</v>
      </c>
      <c r="AM9" s="2">
        <v>12.68223833</v>
      </c>
      <c r="AN9" s="2" t="s">
        <v>1939</v>
      </c>
      <c r="AO9" s="2">
        <v>10.574665</v>
      </c>
      <c r="AP9" s="2">
        <v>12.68225333</v>
      </c>
      <c r="AQ9" s="2" t="s">
        <v>1939</v>
      </c>
      <c r="AR9" s="2">
        <v>3.0</v>
      </c>
      <c r="AS9" s="2" t="s">
        <v>3004</v>
      </c>
      <c r="AT9" s="2">
        <v>1.0</v>
      </c>
      <c r="AU9" s="2">
        <v>6.0</v>
      </c>
      <c r="AV9" s="2">
        <v>8.0</v>
      </c>
      <c r="AW9" s="2">
        <v>0.0</v>
      </c>
      <c r="AX9" s="2">
        <v>9.0</v>
      </c>
      <c r="AY9" s="2">
        <v>10.0</v>
      </c>
      <c r="BA9" s="2">
        <v>3.0</v>
      </c>
      <c r="BB9" s="2" t="s">
        <v>828</v>
      </c>
      <c r="BC9" s="2" t="s">
        <v>38</v>
      </c>
    </row>
    <row r="10">
      <c r="A10" s="2">
        <v>12.657435</v>
      </c>
      <c r="B10" s="2">
        <v>10.75283333</v>
      </c>
      <c r="C10" s="2">
        <v>9.0</v>
      </c>
      <c r="D10" s="2" t="s">
        <v>1931</v>
      </c>
      <c r="E10" s="2" t="s">
        <v>3027</v>
      </c>
      <c r="F10" s="2" t="s">
        <v>3028</v>
      </c>
      <c r="G10" s="2" t="s">
        <v>3029</v>
      </c>
      <c r="H10" s="49">
        <v>8.66E14</v>
      </c>
      <c r="I10" s="2">
        <v>102.0</v>
      </c>
      <c r="J10" s="2" t="s">
        <v>3066</v>
      </c>
      <c r="K10" s="2">
        <v>10207.0</v>
      </c>
      <c r="L10" s="2" t="s">
        <v>661</v>
      </c>
      <c r="M10" s="2" t="s">
        <v>42</v>
      </c>
      <c r="N10" s="2" t="s">
        <v>3030</v>
      </c>
      <c r="O10" s="2" t="s">
        <v>679</v>
      </c>
      <c r="P10" s="2" t="s">
        <v>3031</v>
      </c>
      <c r="R10" s="2" t="s">
        <v>1946</v>
      </c>
      <c r="AK10" s="2" t="s">
        <v>3032</v>
      </c>
      <c r="AL10" s="2">
        <v>10.75314833</v>
      </c>
      <c r="AM10" s="2">
        <v>12.66409167</v>
      </c>
      <c r="AN10" s="2" t="s">
        <v>1939</v>
      </c>
      <c r="AO10" s="2">
        <v>10.75283333</v>
      </c>
      <c r="AP10" s="2">
        <v>12.657435</v>
      </c>
      <c r="AQ10" s="2" t="s">
        <v>1939</v>
      </c>
      <c r="AR10" s="2">
        <v>3.0</v>
      </c>
      <c r="AS10" s="2" t="s">
        <v>3033</v>
      </c>
      <c r="AT10" s="2">
        <v>1.0</v>
      </c>
      <c r="AU10" s="2">
        <v>2.0</v>
      </c>
      <c r="AV10" s="2">
        <v>4.0</v>
      </c>
      <c r="AW10" s="2">
        <v>0.0</v>
      </c>
      <c r="AX10" s="2">
        <v>5.0</v>
      </c>
      <c r="AY10" s="2">
        <v>13.0</v>
      </c>
      <c r="BA10" s="2">
        <v>7.0</v>
      </c>
      <c r="BB10" s="2" t="s">
        <v>38</v>
      </c>
      <c r="BC10" s="2" t="s">
        <v>38</v>
      </c>
    </row>
    <row r="11">
      <c r="A11" s="2">
        <v>12.50231</v>
      </c>
      <c r="B11" s="2">
        <v>10.64708833</v>
      </c>
      <c r="C11" s="2">
        <v>10.0</v>
      </c>
      <c r="D11" s="2" t="s">
        <v>1931</v>
      </c>
      <c r="E11" s="2" t="s">
        <v>2976</v>
      </c>
      <c r="F11" s="2" t="s">
        <v>2977</v>
      </c>
      <c r="G11" s="2" t="s">
        <v>2978</v>
      </c>
      <c r="H11" s="49">
        <v>8.66E14</v>
      </c>
      <c r="I11" s="2">
        <v>102.0</v>
      </c>
      <c r="J11" s="2" t="s">
        <v>3066</v>
      </c>
      <c r="K11" s="2">
        <v>10208.0</v>
      </c>
      <c r="L11" s="2" t="s">
        <v>682</v>
      </c>
      <c r="M11" s="2" t="s">
        <v>42</v>
      </c>
      <c r="N11" s="2" t="s">
        <v>2966</v>
      </c>
      <c r="O11" s="2" t="s">
        <v>683</v>
      </c>
      <c r="P11" s="2" t="s">
        <v>2979</v>
      </c>
      <c r="R11" s="2" t="s">
        <v>2980</v>
      </c>
      <c r="AK11" s="2" t="s">
        <v>2981</v>
      </c>
      <c r="AL11" s="2">
        <v>10.64864833</v>
      </c>
      <c r="AM11" s="2">
        <v>12.504015</v>
      </c>
      <c r="AN11" s="2" t="s">
        <v>1939</v>
      </c>
      <c r="AO11" s="2">
        <v>10.64708833</v>
      </c>
      <c r="AP11" s="2">
        <v>12.50231</v>
      </c>
      <c r="AQ11" s="2" t="s">
        <v>1939</v>
      </c>
      <c r="AR11" s="2">
        <v>3.0</v>
      </c>
      <c r="AS11" s="2" t="s">
        <v>2982</v>
      </c>
      <c r="AT11" s="2">
        <v>0.0</v>
      </c>
      <c r="AU11" s="2">
        <v>2.0</v>
      </c>
      <c r="AV11" s="2">
        <v>6.0</v>
      </c>
      <c r="AW11" s="2">
        <v>0.0</v>
      </c>
      <c r="AX11" s="2">
        <v>25.0</v>
      </c>
      <c r="AY11" s="2">
        <v>8.0</v>
      </c>
      <c r="BA11" s="2">
        <v>6.0</v>
      </c>
      <c r="BB11" s="2" t="s">
        <v>828</v>
      </c>
      <c r="BC11" s="2" t="s">
        <v>828</v>
      </c>
    </row>
    <row r="12">
      <c r="A12" s="2">
        <v>12.640325</v>
      </c>
      <c r="B12" s="2">
        <v>10.637005</v>
      </c>
      <c r="C12" s="2">
        <v>11.0</v>
      </c>
      <c r="D12" s="2" t="s">
        <v>1931</v>
      </c>
      <c r="E12" s="2" t="s">
        <v>2983</v>
      </c>
      <c r="F12" s="2" t="s">
        <v>2984</v>
      </c>
      <c r="G12" s="2" t="s">
        <v>2985</v>
      </c>
      <c r="H12" s="49">
        <v>8.66E14</v>
      </c>
      <c r="I12" s="2">
        <v>102.0</v>
      </c>
      <c r="J12" s="2" t="s">
        <v>3066</v>
      </c>
      <c r="K12" s="2">
        <v>10208.0</v>
      </c>
      <c r="L12" s="2" t="s">
        <v>682</v>
      </c>
      <c r="M12" s="2" t="s">
        <v>42</v>
      </c>
      <c r="N12" s="2" t="s">
        <v>2966</v>
      </c>
      <c r="O12" s="2" t="s">
        <v>686</v>
      </c>
      <c r="P12" s="2" t="s">
        <v>2986</v>
      </c>
      <c r="R12" s="2" t="s">
        <v>2987</v>
      </c>
      <c r="AK12" s="2" t="s">
        <v>2988</v>
      </c>
      <c r="AL12" s="2">
        <v>10.67603167</v>
      </c>
      <c r="AM12" s="2">
        <v>12.65305333</v>
      </c>
      <c r="AN12" s="2" t="s">
        <v>1939</v>
      </c>
      <c r="AO12" s="2">
        <v>10.637005</v>
      </c>
      <c r="AP12" s="2">
        <v>12.640325</v>
      </c>
      <c r="AQ12" s="2" t="s">
        <v>1939</v>
      </c>
      <c r="AR12" s="2">
        <v>3.0</v>
      </c>
      <c r="AS12" s="2" t="s">
        <v>2989</v>
      </c>
      <c r="AT12" s="2">
        <v>0.0</v>
      </c>
      <c r="AU12" s="2">
        <v>7.0</v>
      </c>
      <c r="AV12" s="2">
        <v>10.0</v>
      </c>
      <c r="AW12" s="2">
        <v>0.0</v>
      </c>
      <c r="AX12" s="2">
        <v>46.0</v>
      </c>
      <c r="AY12" s="2">
        <v>13.0</v>
      </c>
      <c r="BA12" s="2">
        <v>8.0</v>
      </c>
      <c r="BB12" s="2" t="s">
        <v>828</v>
      </c>
      <c r="BC12" s="2" t="s">
        <v>38</v>
      </c>
    </row>
    <row r="13">
      <c r="A13" s="2">
        <v>12.52474</v>
      </c>
      <c r="B13" s="2">
        <v>10.65366333</v>
      </c>
      <c r="C13" s="2">
        <v>12.0</v>
      </c>
      <c r="D13" s="2" t="s">
        <v>1931</v>
      </c>
      <c r="E13" s="2" t="s">
        <v>2963</v>
      </c>
      <c r="F13" s="2" t="s">
        <v>2964</v>
      </c>
      <c r="G13" s="2" t="s">
        <v>2965</v>
      </c>
      <c r="H13" s="49">
        <v>8.66E14</v>
      </c>
      <c r="I13" s="2">
        <v>102.0</v>
      </c>
      <c r="J13" s="2" t="s">
        <v>3066</v>
      </c>
      <c r="K13" s="2">
        <v>10208.0</v>
      </c>
      <c r="L13" s="2" t="s">
        <v>682</v>
      </c>
      <c r="M13" s="2" t="s">
        <v>42</v>
      </c>
      <c r="N13" s="2" t="s">
        <v>2966</v>
      </c>
      <c r="O13" s="2" t="s">
        <v>723</v>
      </c>
      <c r="P13" s="2" t="s">
        <v>2967</v>
      </c>
      <c r="R13" s="2" t="s">
        <v>2968</v>
      </c>
      <c r="AK13" s="2" t="s">
        <v>2969</v>
      </c>
      <c r="AL13" s="2">
        <v>10.651075</v>
      </c>
      <c r="AM13" s="2">
        <v>12.52364333</v>
      </c>
      <c r="AN13" s="2" t="s">
        <v>1939</v>
      </c>
      <c r="AO13" s="2">
        <v>10.65366333</v>
      </c>
      <c r="AP13" s="2">
        <v>12.52474</v>
      </c>
      <c r="AQ13" s="2" t="s">
        <v>1939</v>
      </c>
      <c r="AR13" s="2">
        <v>3.0</v>
      </c>
      <c r="AS13" s="2" t="s">
        <v>2970</v>
      </c>
      <c r="AT13" s="2">
        <v>0.0</v>
      </c>
      <c r="AU13" s="2">
        <v>1.0</v>
      </c>
      <c r="AV13" s="2">
        <v>5.0</v>
      </c>
      <c r="AW13" s="2">
        <v>0.0</v>
      </c>
      <c r="AX13" s="2">
        <v>21.0</v>
      </c>
      <c r="AY13" s="2">
        <v>7.0</v>
      </c>
      <c r="BA13" s="2">
        <v>15.0</v>
      </c>
      <c r="BB13" s="2" t="s">
        <v>828</v>
      </c>
      <c r="BC13" s="2" t="s">
        <v>828</v>
      </c>
    </row>
    <row r="14">
      <c r="A14" s="2">
        <v>12.65305333</v>
      </c>
      <c r="B14" s="2">
        <v>10.67603167</v>
      </c>
      <c r="C14" s="2">
        <v>13.0</v>
      </c>
      <c r="D14" s="2" t="s">
        <v>1931</v>
      </c>
      <c r="E14" s="2" t="s">
        <v>2990</v>
      </c>
      <c r="F14" s="2" t="s">
        <v>2991</v>
      </c>
      <c r="G14" s="2" t="s">
        <v>2992</v>
      </c>
      <c r="H14" s="49">
        <v>8.66E14</v>
      </c>
      <c r="I14" s="2">
        <v>102.0</v>
      </c>
      <c r="J14" s="2" t="s">
        <v>3066</v>
      </c>
      <c r="K14" s="2">
        <v>10208.0</v>
      </c>
      <c r="L14" s="2" t="s">
        <v>682</v>
      </c>
      <c r="M14" s="2" t="s">
        <v>42</v>
      </c>
      <c r="N14" s="2" t="s">
        <v>2966</v>
      </c>
      <c r="O14" s="2" t="s">
        <v>689</v>
      </c>
      <c r="P14" s="2" t="s">
        <v>2993</v>
      </c>
      <c r="R14" s="2" t="s">
        <v>2994</v>
      </c>
      <c r="AK14" s="2" t="s">
        <v>2995</v>
      </c>
      <c r="AL14" s="2">
        <v>10.574665</v>
      </c>
      <c r="AM14" s="2">
        <v>12.682225</v>
      </c>
      <c r="AN14" s="2" t="s">
        <v>1939</v>
      </c>
      <c r="AO14" s="2">
        <v>10.67603167</v>
      </c>
      <c r="AP14" s="2">
        <v>12.65305333</v>
      </c>
      <c r="AQ14" s="2" t="s">
        <v>1939</v>
      </c>
      <c r="AR14" s="2">
        <v>3.0</v>
      </c>
      <c r="AS14" s="2" t="s">
        <v>2996</v>
      </c>
      <c r="AT14" s="2">
        <v>0.0</v>
      </c>
      <c r="AU14" s="2">
        <v>4.0</v>
      </c>
      <c r="AV14" s="2">
        <v>5.0</v>
      </c>
      <c r="AW14" s="2">
        <v>6.0</v>
      </c>
      <c r="AX14" s="2">
        <v>25.0</v>
      </c>
      <c r="AY14" s="2">
        <v>9.0</v>
      </c>
      <c r="BA14" s="2">
        <v>36.0</v>
      </c>
      <c r="BB14" s="2" t="s">
        <v>38</v>
      </c>
      <c r="BC14" s="2" t="s">
        <v>38</v>
      </c>
    </row>
    <row r="15">
      <c r="A15" s="2">
        <v>12.190065</v>
      </c>
      <c r="B15" s="2">
        <v>10.62021333</v>
      </c>
      <c r="C15" s="2">
        <v>14.0</v>
      </c>
      <c r="D15" s="2" t="s">
        <v>1931</v>
      </c>
      <c r="E15" s="2" t="s">
        <v>1932</v>
      </c>
      <c r="F15" s="2" t="s">
        <v>1933</v>
      </c>
      <c r="G15" s="2" t="s">
        <v>1934</v>
      </c>
      <c r="H15" s="49">
        <v>8.66E14</v>
      </c>
      <c r="I15" s="2">
        <v>105.0</v>
      </c>
      <c r="J15" s="2" t="s">
        <v>729</v>
      </c>
      <c r="K15" s="2">
        <v>10501.0</v>
      </c>
      <c r="L15" s="2" t="s">
        <v>730</v>
      </c>
      <c r="M15" s="2" t="s">
        <v>42</v>
      </c>
      <c r="N15" s="2" t="s">
        <v>1935</v>
      </c>
      <c r="O15" s="2" t="s">
        <v>731</v>
      </c>
      <c r="P15" s="2" t="s">
        <v>1936</v>
      </c>
      <c r="R15" s="2" t="s">
        <v>1937</v>
      </c>
      <c r="AK15" s="2" t="s">
        <v>1938</v>
      </c>
      <c r="AL15" s="2">
        <v>10.62024333</v>
      </c>
      <c r="AM15" s="2">
        <v>12.19007</v>
      </c>
      <c r="AN15" s="2" t="s">
        <v>1939</v>
      </c>
      <c r="AO15" s="2">
        <v>10.62021333</v>
      </c>
      <c r="AP15" s="2">
        <v>12.190065</v>
      </c>
      <c r="AQ15" s="2" t="s">
        <v>1939</v>
      </c>
      <c r="AR15" s="2">
        <v>3.0</v>
      </c>
      <c r="AS15" s="2" t="s">
        <v>1940</v>
      </c>
      <c r="AT15" s="2">
        <v>30.0</v>
      </c>
      <c r="AU15" s="2">
        <v>25.0</v>
      </c>
      <c r="AV15" s="2">
        <v>20.0</v>
      </c>
      <c r="AW15" s="2">
        <v>25.0</v>
      </c>
      <c r="AX15" s="2">
        <v>50.0</v>
      </c>
      <c r="AY15" s="2">
        <v>20.0</v>
      </c>
      <c r="BA15" s="2">
        <v>79.0</v>
      </c>
      <c r="BB15" s="2" t="s">
        <v>828</v>
      </c>
      <c r="BC15" s="2" t="s">
        <v>38</v>
      </c>
    </row>
    <row r="16">
      <c r="A16" s="2">
        <v>12.19908667</v>
      </c>
      <c r="B16" s="2">
        <v>10.883825</v>
      </c>
      <c r="C16" s="2">
        <v>15.0</v>
      </c>
      <c r="D16" s="2" t="s">
        <v>1931</v>
      </c>
      <c r="E16" s="2" t="s">
        <v>2928</v>
      </c>
      <c r="F16" s="2" t="s">
        <v>2929</v>
      </c>
      <c r="G16" s="2" t="s">
        <v>2930</v>
      </c>
      <c r="H16" s="49">
        <v>8.64E14</v>
      </c>
      <c r="I16" s="2">
        <v>105.0</v>
      </c>
      <c r="J16" s="2" t="s">
        <v>729</v>
      </c>
      <c r="K16" s="2">
        <v>10501.0</v>
      </c>
      <c r="L16" s="2" t="s">
        <v>730</v>
      </c>
      <c r="M16" s="2" t="s">
        <v>42</v>
      </c>
      <c r="N16" s="2" t="s">
        <v>2817</v>
      </c>
      <c r="O16" s="2" t="s">
        <v>740</v>
      </c>
      <c r="P16" s="2" t="s">
        <v>2931</v>
      </c>
      <c r="R16" s="2" t="s">
        <v>2932</v>
      </c>
      <c r="AK16" s="2" t="s">
        <v>2933</v>
      </c>
      <c r="AL16" s="2">
        <v>10.883825</v>
      </c>
      <c r="AM16" s="2">
        <v>12.19908667</v>
      </c>
      <c r="AN16" s="2" t="s">
        <v>1939</v>
      </c>
      <c r="AO16" s="2">
        <v>10.883825</v>
      </c>
      <c r="AP16" s="2">
        <v>12.19908667</v>
      </c>
      <c r="AQ16" s="2" t="s">
        <v>1939</v>
      </c>
      <c r="AR16" s="2">
        <v>3.0</v>
      </c>
      <c r="AS16" s="2" t="s">
        <v>2934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BA16" s="2">
        <v>34.0</v>
      </c>
      <c r="BB16" s="2" t="s">
        <v>38</v>
      </c>
      <c r="BC16" s="2" t="s">
        <v>38</v>
      </c>
    </row>
    <row r="17">
      <c r="A17" s="2">
        <v>12.02279667</v>
      </c>
      <c r="B17" s="2">
        <v>10.96212167</v>
      </c>
      <c r="C17" s="2">
        <v>16.0</v>
      </c>
      <c r="D17" s="2" t="s">
        <v>1931</v>
      </c>
      <c r="E17" s="2" t="s">
        <v>2899</v>
      </c>
      <c r="F17" s="2" t="s">
        <v>2900</v>
      </c>
      <c r="G17" s="2" t="s">
        <v>2901</v>
      </c>
      <c r="H17" s="49">
        <v>8.65E14</v>
      </c>
      <c r="I17" s="2">
        <v>105.0</v>
      </c>
      <c r="J17" s="2" t="s">
        <v>729</v>
      </c>
      <c r="K17" s="2">
        <v>10501.0</v>
      </c>
      <c r="L17" s="2" t="s">
        <v>730</v>
      </c>
      <c r="M17" s="2" t="s">
        <v>42</v>
      </c>
      <c r="N17" s="2" t="s">
        <v>2902</v>
      </c>
      <c r="O17" s="2" t="s">
        <v>743</v>
      </c>
      <c r="P17" s="2" t="s">
        <v>2903</v>
      </c>
      <c r="R17" s="2" t="s">
        <v>2904</v>
      </c>
      <c r="AK17" s="2" t="s">
        <v>2905</v>
      </c>
      <c r="AL17" s="2">
        <v>10.96209</v>
      </c>
      <c r="AM17" s="2">
        <v>12.02280833</v>
      </c>
      <c r="AN17" s="2" t="s">
        <v>1939</v>
      </c>
      <c r="AO17" s="2">
        <v>10.96212167</v>
      </c>
      <c r="AP17" s="2">
        <v>12.02279667</v>
      </c>
      <c r="AQ17" s="2" t="s">
        <v>1939</v>
      </c>
      <c r="AR17" s="2">
        <v>3.0</v>
      </c>
      <c r="AS17" s="2" t="s">
        <v>2906</v>
      </c>
      <c r="AT17" s="2">
        <v>3.0</v>
      </c>
      <c r="AU17" s="2">
        <v>3.0</v>
      </c>
      <c r="AV17" s="2">
        <v>3.0</v>
      </c>
      <c r="AW17" s="2">
        <v>0.0</v>
      </c>
      <c r="AX17" s="2">
        <v>6.0</v>
      </c>
      <c r="AY17" s="2">
        <v>3.0</v>
      </c>
      <c r="BA17" s="2">
        <v>24.0</v>
      </c>
      <c r="BB17" s="2" t="s">
        <v>38</v>
      </c>
      <c r="BC17" s="2" t="s">
        <v>38</v>
      </c>
    </row>
    <row r="18">
      <c r="A18" s="2">
        <v>11.99600167</v>
      </c>
      <c r="B18" s="2">
        <v>10.98315167</v>
      </c>
      <c r="C18" s="2">
        <v>17.0</v>
      </c>
      <c r="D18" s="2" t="s">
        <v>1931</v>
      </c>
      <c r="E18" s="2" t="s">
        <v>2921</v>
      </c>
      <c r="F18" s="2" t="s">
        <v>2922</v>
      </c>
      <c r="G18" s="2" t="s">
        <v>2923</v>
      </c>
      <c r="H18" s="49">
        <v>8.64E14</v>
      </c>
      <c r="I18" s="2">
        <v>105.0</v>
      </c>
      <c r="J18" s="2" t="s">
        <v>729</v>
      </c>
      <c r="K18" s="2">
        <v>10501.0</v>
      </c>
      <c r="L18" s="2" t="s">
        <v>730</v>
      </c>
      <c r="M18" s="2" t="s">
        <v>42</v>
      </c>
      <c r="N18" s="2" t="s">
        <v>2817</v>
      </c>
      <c r="O18" s="2" t="s">
        <v>746</v>
      </c>
      <c r="P18" s="2" t="s">
        <v>2924</v>
      </c>
      <c r="R18" s="2" t="s">
        <v>2925</v>
      </c>
      <c r="AK18" s="2" t="s">
        <v>2926</v>
      </c>
      <c r="AL18" s="2">
        <v>10.98310833</v>
      </c>
      <c r="AM18" s="2">
        <v>11.99593833</v>
      </c>
      <c r="AN18" s="2" t="s">
        <v>1939</v>
      </c>
      <c r="AO18" s="2">
        <v>10.98315167</v>
      </c>
      <c r="AP18" s="2">
        <v>11.99600167</v>
      </c>
      <c r="AQ18" s="2" t="s">
        <v>1939</v>
      </c>
      <c r="AR18" s="2">
        <v>3.0</v>
      </c>
      <c r="AS18" s="2" t="s">
        <v>2927</v>
      </c>
      <c r="AT18" s="2">
        <v>4.0</v>
      </c>
      <c r="AU18" s="2">
        <v>12.0</v>
      </c>
      <c r="AV18" s="2">
        <v>10.0</v>
      </c>
      <c r="AW18" s="2">
        <v>6.0</v>
      </c>
      <c r="AX18" s="2">
        <v>32.0</v>
      </c>
      <c r="AY18" s="2">
        <v>8.0</v>
      </c>
      <c r="BA18" s="2">
        <v>1.0</v>
      </c>
      <c r="BB18" s="2" t="s">
        <v>828</v>
      </c>
      <c r="BC18" s="2" t="s">
        <v>828</v>
      </c>
    </row>
    <row r="19">
      <c r="A19" s="2">
        <v>11.97674667</v>
      </c>
      <c r="B19" s="2">
        <v>10.98311667</v>
      </c>
      <c r="C19" s="2">
        <v>18.0</v>
      </c>
      <c r="D19" s="2" t="s">
        <v>1931</v>
      </c>
      <c r="E19" s="2" t="s">
        <v>2907</v>
      </c>
      <c r="F19" s="2" t="s">
        <v>2908</v>
      </c>
      <c r="G19" s="2" t="s">
        <v>2909</v>
      </c>
      <c r="H19" s="49">
        <v>8.64E14</v>
      </c>
      <c r="I19" s="2">
        <v>105.0</v>
      </c>
      <c r="J19" s="2" t="s">
        <v>729</v>
      </c>
      <c r="K19" s="2">
        <v>10501.0</v>
      </c>
      <c r="L19" s="2" t="s">
        <v>730</v>
      </c>
      <c r="M19" s="2" t="s">
        <v>42</v>
      </c>
      <c r="N19" s="2" t="s">
        <v>2817</v>
      </c>
      <c r="O19" s="2" t="s">
        <v>749</v>
      </c>
      <c r="P19" s="2" t="s">
        <v>2910</v>
      </c>
      <c r="R19" s="2" t="s">
        <v>2911</v>
      </c>
      <c r="AK19" s="2" t="s">
        <v>2912</v>
      </c>
      <c r="AL19" s="2">
        <v>10.98309</v>
      </c>
      <c r="AM19" s="2">
        <v>11.97674667</v>
      </c>
      <c r="AN19" s="2" t="s">
        <v>1939</v>
      </c>
      <c r="AO19" s="2">
        <v>10.98311667</v>
      </c>
      <c r="AP19" s="2">
        <v>11.97674667</v>
      </c>
      <c r="AQ19" s="2" t="s">
        <v>1939</v>
      </c>
      <c r="AR19" s="2">
        <v>3.0</v>
      </c>
      <c r="AS19" s="2" t="s">
        <v>2913</v>
      </c>
      <c r="AT19" s="2">
        <v>7.0</v>
      </c>
      <c r="AU19" s="2">
        <v>21.0</v>
      </c>
      <c r="AV19" s="2">
        <v>18.0</v>
      </c>
      <c r="AW19" s="2">
        <v>16.0</v>
      </c>
      <c r="AX19" s="2">
        <v>62.0</v>
      </c>
      <c r="AY19" s="2">
        <v>11.0</v>
      </c>
      <c r="BA19" s="2">
        <v>39.0</v>
      </c>
      <c r="BB19" s="2" t="s">
        <v>828</v>
      </c>
      <c r="BC19" s="2" t="s">
        <v>828</v>
      </c>
    </row>
    <row r="20">
      <c r="A20" s="2">
        <v>12.01751</v>
      </c>
      <c r="B20" s="2">
        <v>10.9348</v>
      </c>
      <c r="C20" s="2">
        <v>19.0</v>
      </c>
      <c r="D20" s="2" t="s">
        <v>1931</v>
      </c>
      <c r="E20" s="2" t="s">
        <v>2853</v>
      </c>
      <c r="F20" s="2" t="s">
        <v>2854</v>
      </c>
      <c r="G20" s="2" t="s">
        <v>2855</v>
      </c>
      <c r="H20" s="49">
        <v>8.65E14</v>
      </c>
      <c r="I20" s="2">
        <v>105.0</v>
      </c>
      <c r="J20" s="2" t="s">
        <v>729</v>
      </c>
      <c r="K20" s="2">
        <v>10501.0</v>
      </c>
      <c r="L20" s="2" t="s">
        <v>730</v>
      </c>
      <c r="M20" s="2" t="s">
        <v>42</v>
      </c>
      <c r="N20" s="2" t="s">
        <v>1935</v>
      </c>
      <c r="O20" s="2" t="s">
        <v>752</v>
      </c>
      <c r="P20" s="2" t="s">
        <v>2856</v>
      </c>
      <c r="R20" s="2" t="s">
        <v>2857</v>
      </c>
      <c r="AK20" s="2" t="s">
        <v>2858</v>
      </c>
      <c r="AL20" s="2">
        <v>10.93468167</v>
      </c>
      <c r="AM20" s="2">
        <v>12.01709333</v>
      </c>
      <c r="AN20" s="2" t="s">
        <v>1939</v>
      </c>
      <c r="AO20" s="2">
        <v>10.9348</v>
      </c>
      <c r="AP20" s="2">
        <v>12.01751</v>
      </c>
      <c r="AQ20" s="2" t="s">
        <v>1939</v>
      </c>
      <c r="AR20" s="2">
        <v>3.0</v>
      </c>
      <c r="AS20" s="2" t="s">
        <v>2859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BA20" s="2">
        <v>31.0</v>
      </c>
      <c r="BB20" s="2" t="s">
        <v>828</v>
      </c>
      <c r="BC20" s="2" t="s">
        <v>38</v>
      </c>
    </row>
    <row r="21">
      <c r="A21" s="2">
        <v>12.02436833</v>
      </c>
      <c r="B21" s="2">
        <v>10.95004</v>
      </c>
      <c r="C21" s="2">
        <v>20.0</v>
      </c>
      <c r="D21" s="2" t="s">
        <v>1931</v>
      </c>
      <c r="E21" s="2" t="s">
        <v>2834</v>
      </c>
      <c r="F21" s="2" t="s">
        <v>2835</v>
      </c>
      <c r="G21" s="2" t="s">
        <v>2836</v>
      </c>
      <c r="H21" s="49">
        <v>8.64E14</v>
      </c>
      <c r="I21" s="2">
        <v>105.0</v>
      </c>
      <c r="J21" s="2" t="s">
        <v>729</v>
      </c>
      <c r="K21" s="2">
        <v>10501.0</v>
      </c>
      <c r="L21" s="2" t="s">
        <v>730</v>
      </c>
      <c r="M21" s="2" t="s">
        <v>42</v>
      </c>
      <c r="N21" s="2" t="s">
        <v>2817</v>
      </c>
      <c r="O21" s="2" t="s">
        <v>758</v>
      </c>
      <c r="P21" s="2" t="s">
        <v>2837</v>
      </c>
      <c r="R21" s="2" t="s">
        <v>2838</v>
      </c>
      <c r="AK21" s="2" t="s">
        <v>2839</v>
      </c>
      <c r="AL21" s="2">
        <v>10.949955</v>
      </c>
      <c r="AM21" s="2">
        <v>12.02427</v>
      </c>
      <c r="AN21" s="2" t="s">
        <v>1939</v>
      </c>
      <c r="AO21" s="2">
        <v>10.95004</v>
      </c>
      <c r="AP21" s="2">
        <v>12.02436833</v>
      </c>
      <c r="AQ21" s="2" t="s">
        <v>1939</v>
      </c>
      <c r="AR21" s="2">
        <v>3.0</v>
      </c>
      <c r="AS21" s="2" t="s">
        <v>2840</v>
      </c>
      <c r="AT21" s="2">
        <v>6.0</v>
      </c>
      <c r="AU21" s="2">
        <v>15.0</v>
      </c>
      <c r="AV21" s="2">
        <v>14.0</v>
      </c>
      <c r="AW21" s="2">
        <v>12.0</v>
      </c>
      <c r="AX21" s="2">
        <v>47.0</v>
      </c>
      <c r="AY21" s="2">
        <v>10.0</v>
      </c>
      <c r="BA21" s="2">
        <v>39.0</v>
      </c>
      <c r="BB21" s="2" t="s">
        <v>828</v>
      </c>
      <c r="BC21" s="2" t="s">
        <v>828</v>
      </c>
    </row>
    <row r="22">
      <c r="A22" s="2">
        <v>12.03799667</v>
      </c>
      <c r="B22" s="2">
        <v>10.92572333</v>
      </c>
      <c r="C22" s="2">
        <v>21.0</v>
      </c>
      <c r="D22" s="2" t="s">
        <v>1931</v>
      </c>
      <c r="E22" s="2" t="s">
        <v>2814</v>
      </c>
      <c r="F22" s="2" t="s">
        <v>2815</v>
      </c>
      <c r="G22" s="2" t="s">
        <v>2816</v>
      </c>
      <c r="H22" s="49">
        <v>8.64E14</v>
      </c>
      <c r="I22" s="2">
        <v>105.0</v>
      </c>
      <c r="J22" s="2" t="s">
        <v>729</v>
      </c>
      <c r="K22" s="2">
        <v>10501.0</v>
      </c>
      <c r="L22" s="2" t="s">
        <v>730</v>
      </c>
      <c r="M22" s="2" t="s">
        <v>42</v>
      </c>
      <c r="N22" s="2" t="s">
        <v>2817</v>
      </c>
      <c r="O22" s="2" t="s">
        <v>813</v>
      </c>
      <c r="P22" s="2" t="s">
        <v>2818</v>
      </c>
      <c r="R22" s="2" t="s">
        <v>2819</v>
      </c>
      <c r="AK22" s="2" t="s">
        <v>2820</v>
      </c>
      <c r="AL22" s="2">
        <v>10.92572833</v>
      </c>
      <c r="AM22" s="2">
        <v>12.038045</v>
      </c>
      <c r="AN22" s="2" t="s">
        <v>1939</v>
      </c>
      <c r="AO22" s="2">
        <v>10.92572333</v>
      </c>
      <c r="AP22" s="2">
        <v>12.03799667</v>
      </c>
      <c r="AQ22" s="2" t="s">
        <v>1939</v>
      </c>
      <c r="AR22" s="2">
        <v>3.0</v>
      </c>
      <c r="AS22" s="2" t="s">
        <v>2821</v>
      </c>
      <c r="AT22" s="2">
        <v>3.0</v>
      </c>
      <c r="AU22" s="2">
        <v>9.0</v>
      </c>
      <c r="AV22" s="2">
        <v>7.0</v>
      </c>
      <c r="AW22" s="2">
        <v>6.0</v>
      </c>
      <c r="AX22" s="2">
        <v>25.0</v>
      </c>
      <c r="AY22" s="2">
        <v>7.0</v>
      </c>
      <c r="BA22" s="2">
        <v>25.0</v>
      </c>
      <c r="BB22" s="2" t="s">
        <v>828</v>
      </c>
      <c r="BC22" s="2" t="s">
        <v>828</v>
      </c>
    </row>
    <row r="23">
      <c r="A23" s="2">
        <v>12.19533333</v>
      </c>
      <c r="B23" s="2">
        <v>10.88209333</v>
      </c>
      <c r="C23" s="2">
        <v>22.0</v>
      </c>
      <c r="D23" s="2" t="s">
        <v>1931</v>
      </c>
      <c r="E23" s="2" t="s">
        <v>2935</v>
      </c>
      <c r="F23" s="2" t="s">
        <v>2936</v>
      </c>
      <c r="G23" s="2" t="s">
        <v>2937</v>
      </c>
      <c r="H23" s="49">
        <v>8.64E14</v>
      </c>
      <c r="I23" s="2">
        <v>105.0</v>
      </c>
      <c r="J23" s="2" t="s">
        <v>729</v>
      </c>
      <c r="K23" s="2">
        <v>10501.0</v>
      </c>
      <c r="L23" s="2" t="s">
        <v>730</v>
      </c>
      <c r="M23" s="2" t="s">
        <v>42</v>
      </c>
      <c r="N23" s="2" t="s">
        <v>2817</v>
      </c>
      <c r="O23" s="2" t="s">
        <v>767</v>
      </c>
      <c r="P23" s="2" t="s">
        <v>2938</v>
      </c>
      <c r="R23" s="2" t="s">
        <v>2911</v>
      </c>
      <c r="AK23" s="2" t="s">
        <v>2939</v>
      </c>
      <c r="AL23" s="2">
        <v>10.88259</v>
      </c>
      <c r="AM23" s="2">
        <v>12.19536</v>
      </c>
      <c r="AN23" s="2" t="s">
        <v>1939</v>
      </c>
      <c r="AO23" s="2">
        <v>10.88209333</v>
      </c>
      <c r="AP23" s="2">
        <v>12.19533333</v>
      </c>
      <c r="AQ23" s="2" t="s">
        <v>1939</v>
      </c>
      <c r="AR23" s="2">
        <v>3.0</v>
      </c>
      <c r="AS23" s="2" t="s">
        <v>2940</v>
      </c>
      <c r="AT23" s="2">
        <v>3.0</v>
      </c>
      <c r="AU23" s="2">
        <v>14.0</v>
      </c>
      <c r="AV23" s="2">
        <v>11.0</v>
      </c>
      <c r="AW23" s="2">
        <v>10.0</v>
      </c>
      <c r="AX23" s="2">
        <v>38.0</v>
      </c>
      <c r="AY23" s="2">
        <v>9.0</v>
      </c>
      <c r="BA23" s="2">
        <v>62.0</v>
      </c>
      <c r="BB23" s="2" t="s">
        <v>828</v>
      </c>
      <c r="BC23" s="2" t="s">
        <v>38</v>
      </c>
    </row>
    <row r="24">
      <c r="A24" s="2">
        <v>12.02909833</v>
      </c>
      <c r="B24" s="2">
        <v>10.96782833</v>
      </c>
      <c r="C24" s="2">
        <v>23.0</v>
      </c>
      <c r="D24" s="2" t="s">
        <v>1931</v>
      </c>
      <c r="E24" s="2" t="s">
        <v>2914</v>
      </c>
      <c r="F24" s="2" t="s">
        <v>2915</v>
      </c>
      <c r="G24" s="2" t="s">
        <v>2916</v>
      </c>
      <c r="H24" s="49">
        <v>8.65E14</v>
      </c>
      <c r="I24" s="2">
        <v>105.0</v>
      </c>
      <c r="J24" s="2" t="s">
        <v>729</v>
      </c>
      <c r="K24" s="2">
        <v>10501.0</v>
      </c>
      <c r="L24" s="2" t="s">
        <v>730</v>
      </c>
      <c r="M24" s="2" t="s">
        <v>42</v>
      </c>
      <c r="N24" s="2" t="s">
        <v>2902</v>
      </c>
      <c r="O24" s="2" t="s">
        <v>770</v>
      </c>
      <c r="P24" s="2" t="s">
        <v>2917</v>
      </c>
      <c r="R24" s="2" t="s">
        <v>2918</v>
      </c>
      <c r="AK24" s="2" t="s">
        <v>2919</v>
      </c>
      <c r="AL24" s="2">
        <v>10.96779167</v>
      </c>
      <c r="AM24" s="2">
        <v>12.02918333</v>
      </c>
      <c r="AN24" s="2" t="s">
        <v>1939</v>
      </c>
      <c r="AO24" s="2">
        <v>10.96782833</v>
      </c>
      <c r="AP24" s="2">
        <v>12.02909833</v>
      </c>
      <c r="AQ24" s="2" t="s">
        <v>1939</v>
      </c>
      <c r="AR24" s="2">
        <v>3.0</v>
      </c>
      <c r="AS24" s="2" t="s">
        <v>2920</v>
      </c>
      <c r="AT24" s="2">
        <v>6.0</v>
      </c>
      <c r="AU24" s="2">
        <v>4.0</v>
      </c>
      <c r="AV24" s="2">
        <v>5.0</v>
      </c>
      <c r="AW24" s="2">
        <v>3.0</v>
      </c>
      <c r="AX24" s="2">
        <v>12.0</v>
      </c>
      <c r="AY24" s="2">
        <v>6.0</v>
      </c>
      <c r="BA24" s="2">
        <v>34.0</v>
      </c>
      <c r="BB24" s="2" t="s">
        <v>828</v>
      </c>
      <c r="BC24" s="2" t="s">
        <v>828</v>
      </c>
    </row>
    <row r="25">
      <c r="A25" s="2">
        <v>12.24107167</v>
      </c>
      <c r="B25" s="2">
        <v>10.82341667</v>
      </c>
      <c r="C25" s="2">
        <v>24.0</v>
      </c>
      <c r="D25" s="2" t="s">
        <v>1931</v>
      </c>
      <c r="E25" s="2" t="s">
        <v>2878</v>
      </c>
      <c r="F25" s="2" t="s">
        <v>2879</v>
      </c>
      <c r="G25" s="2" t="s">
        <v>2880</v>
      </c>
      <c r="H25" s="49">
        <v>8.64E14</v>
      </c>
      <c r="I25" s="2">
        <v>105.0</v>
      </c>
      <c r="J25" s="2" t="s">
        <v>729</v>
      </c>
      <c r="K25" s="2">
        <v>10506.0</v>
      </c>
      <c r="L25" s="2" t="s">
        <v>773</v>
      </c>
      <c r="M25" s="2" t="s">
        <v>42</v>
      </c>
      <c r="N25" s="2" t="s">
        <v>2617</v>
      </c>
      <c r="O25" s="2" t="s">
        <v>782</v>
      </c>
      <c r="P25" s="2" t="s">
        <v>2881</v>
      </c>
      <c r="R25" s="2" t="s">
        <v>2882</v>
      </c>
      <c r="AK25" s="2" t="s">
        <v>2883</v>
      </c>
      <c r="AL25" s="2">
        <v>10.82340333</v>
      </c>
      <c r="AM25" s="2">
        <v>12.24112333</v>
      </c>
      <c r="AN25" s="2" t="s">
        <v>1939</v>
      </c>
      <c r="AO25" s="2">
        <v>10.82341667</v>
      </c>
      <c r="AP25" s="2">
        <v>12.24107167</v>
      </c>
      <c r="AQ25" s="2" t="s">
        <v>1939</v>
      </c>
      <c r="AR25" s="2">
        <v>3.0</v>
      </c>
      <c r="AS25" s="2" t="s">
        <v>2884</v>
      </c>
      <c r="AT25" s="2">
        <v>7.0</v>
      </c>
      <c r="AU25" s="2">
        <v>7.0</v>
      </c>
      <c r="AV25" s="2">
        <v>8.0</v>
      </c>
      <c r="AW25" s="2">
        <v>9.0</v>
      </c>
      <c r="AX25" s="2">
        <v>38.0</v>
      </c>
      <c r="AY25" s="2">
        <v>7.0</v>
      </c>
      <c r="BA25" s="2">
        <v>43.0</v>
      </c>
      <c r="BB25" s="2" t="s">
        <v>38</v>
      </c>
      <c r="BC25" s="2" t="s">
        <v>38</v>
      </c>
    </row>
    <row r="26">
      <c r="A26" s="2">
        <v>12.24209667</v>
      </c>
      <c r="B26" s="2">
        <v>10.82406</v>
      </c>
      <c r="C26" s="2">
        <v>25.0</v>
      </c>
      <c r="D26" s="2" t="s">
        <v>1931</v>
      </c>
      <c r="E26" s="2" t="s">
        <v>2892</v>
      </c>
      <c r="F26" s="2" t="s">
        <v>2893</v>
      </c>
      <c r="G26" s="2" t="s">
        <v>2894</v>
      </c>
      <c r="H26" s="49">
        <v>8.64E14</v>
      </c>
      <c r="I26" s="2">
        <v>105.0</v>
      </c>
      <c r="J26" s="2" t="s">
        <v>729</v>
      </c>
      <c r="K26" s="2">
        <v>10506.0</v>
      </c>
      <c r="L26" s="2" t="s">
        <v>773</v>
      </c>
      <c r="M26" s="2" t="s">
        <v>42</v>
      </c>
      <c r="N26" s="2" t="s">
        <v>2617</v>
      </c>
      <c r="O26" s="2" t="s">
        <v>1723</v>
      </c>
      <c r="P26" s="2" t="s">
        <v>2895</v>
      </c>
      <c r="R26" s="2" t="s">
        <v>2896</v>
      </c>
      <c r="AK26" s="2" t="s">
        <v>2897</v>
      </c>
      <c r="AL26" s="2">
        <v>10.82408</v>
      </c>
      <c r="AM26" s="2">
        <v>12.24211</v>
      </c>
      <c r="AN26" s="2" t="s">
        <v>1939</v>
      </c>
      <c r="AO26" s="2">
        <v>10.82406</v>
      </c>
      <c r="AP26" s="2">
        <v>12.24209667</v>
      </c>
      <c r="AQ26" s="2" t="s">
        <v>1939</v>
      </c>
      <c r="AR26" s="2">
        <v>3.0</v>
      </c>
      <c r="AS26" s="2" t="s">
        <v>2898</v>
      </c>
      <c r="AT26" s="2">
        <v>2.0</v>
      </c>
      <c r="AU26" s="2">
        <v>2.0</v>
      </c>
      <c r="AV26" s="2">
        <v>2.0</v>
      </c>
      <c r="AW26" s="2">
        <v>3.0</v>
      </c>
      <c r="AX26" s="2">
        <v>12.0</v>
      </c>
      <c r="AY26" s="2">
        <v>3.0</v>
      </c>
      <c r="BA26" s="2">
        <v>9.0</v>
      </c>
      <c r="BB26" s="2" t="s">
        <v>38</v>
      </c>
      <c r="BC26" s="2" t="s">
        <v>38</v>
      </c>
    </row>
    <row r="27">
      <c r="A27" s="2">
        <v>12.31095667</v>
      </c>
      <c r="B27" s="2">
        <v>10.78086333</v>
      </c>
      <c r="C27" s="2">
        <v>26.0</v>
      </c>
      <c r="D27" s="2" t="s">
        <v>1931</v>
      </c>
      <c r="E27" s="2" t="s">
        <v>2707</v>
      </c>
      <c r="F27" s="2" t="s">
        <v>2708</v>
      </c>
      <c r="G27" s="2" t="s">
        <v>2709</v>
      </c>
      <c r="H27" s="49">
        <v>8.64E14</v>
      </c>
      <c r="I27" s="2">
        <v>105.0</v>
      </c>
      <c r="J27" s="2" t="s">
        <v>729</v>
      </c>
      <c r="K27" s="2">
        <v>10506.0</v>
      </c>
      <c r="L27" s="2" t="s">
        <v>773</v>
      </c>
      <c r="M27" s="2" t="s">
        <v>42</v>
      </c>
      <c r="N27" s="2" t="s">
        <v>2617</v>
      </c>
      <c r="O27" s="2" t="s">
        <v>1725</v>
      </c>
      <c r="P27" s="2" t="s">
        <v>2710</v>
      </c>
      <c r="R27" s="2" t="s">
        <v>2711</v>
      </c>
      <c r="AK27" s="2" t="s">
        <v>2712</v>
      </c>
      <c r="AL27" s="2">
        <v>10.78087667</v>
      </c>
      <c r="AM27" s="2">
        <v>12.31098167</v>
      </c>
      <c r="AN27" s="2" t="s">
        <v>1939</v>
      </c>
      <c r="AO27" s="2">
        <v>10.78086333</v>
      </c>
      <c r="AP27" s="2">
        <v>12.31095667</v>
      </c>
      <c r="AQ27" s="2" t="s">
        <v>1939</v>
      </c>
      <c r="AR27" s="2">
        <v>3.0</v>
      </c>
      <c r="AS27" s="2" t="s">
        <v>2713</v>
      </c>
      <c r="AT27" s="2">
        <v>19.0</v>
      </c>
      <c r="AU27" s="2">
        <v>18.0</v>
      </c>
      <c r="AV27" s="2">
        <v>9.0</v>
      </c>
      <c r="AW27" s="2">
        <v>8.0</v>
      </c>
      <c r="AX27" s="2">
        <v>74.0</v>
      </c>
      <c r="AY27" s="2">
        <v>20.0</v>
      </c>
      <c r="BA27" s="2">
        <v>10.0</v>
      </c>
      <c r="BB27" s="2" t="s">
        <v>828</v>
      </c>
      <c r="BC27" s="2" t="s">
        <v>38</v>
      </c>
    </row>
    <row r="28">
      <c r="A28" s="2">
        <v>12.29243</v>
      </c>
      <c r="B28" s="2">
        <v>10.76474</v>
      </c>
      <c r="C28" s="2">
        <v>27.0</v>
      </c>
      <c r="D28" s="2" t="s">
        <v>1931</v>
      </c>
      <c r="E28" s="2" t="s">
        <v>2740</v>
      </c>
      <c r="F28" s="2" t="s">
        <v>2741</v>
      </c>
      <c r="G28" s="2" t="s">
        <v>2742</v>
      </c>
      <c r="H28" s="49">
        <v>8.64E14</v>
      </c>
      <c r="I28" s="2">
        <v>105.0</v>
      </c>
      <c r="J28" s="2" t="s">
        <v>729</v>
      </c>
      <c r="K28" s="2">
        <v>10506.0</v>
      </c>
      <c r="L28" s="2" t="s">
        <v>773</v>
      </c>
      <c r="M28" s="2" t="s">
        <v>42</v>
      </c>
      <c r="N28" s="2" t="s">
        <v>2617</v>
      </c>
      <c r="O28" s="2" t="s">
        <v>793</v>
      </c>
      <c r="P28" s="2" t="s">
        <v>2743</v>
      </c>
      <c r="R28" s="2" t="s">
        <v>2744</v>
      </c>
      <c r="AK28" s="2" t="s">
        <v>2745</v>
      </c>
      <c r="AL28" s="2">
        <v>10.76475667</v>
      </c>
      <c r="AM28" s="2">
        <v>12.29243667</v>
      </c>
      <c r="AN28" s="2" t="s">
        <v>1939</v>
      </c>
      <c r="AO28" s="2">
        <v>10.76474</v>
      </c>
      <c r="AP28" s="2">
        <v>12.29243</v>
      </c>
      <c r="AQ28" s="2" t="s">
        <v>1939</v>
      </c>
      <c r="AR28" s="2">
        <v>3.0</v>
      </c>
      <c r="AS28" s="2" t="s">
        <v>2746</v>
      </c>
      <c r="AT28" s="2">
        <v>9.0</v>
      </c>
      <c r="AU28" s="2">
        <v>9.0</v>
      </c>
      <c r="AV28" s="2">
        <v>8.0</v>
      </c>
      <c r="AW28" s="2">
        <v>9.0</v>
      </c>
      <c r="AX28" s="2">
        <v>51.0</v>
      </c>
      <c r="AY28" s="2">
        <v>16.0</v>
      </c>
      <c r="BA28" s="2">
        <v>55.0</v>
      </c>
      <c r="BB28" s="2" t="s">
        <v>828</v>
      </c>
      <c r="BC28" s="2" t="s">
        <v>38</v>
      </c>
    </row>
    <row r="29">
      <c r="A29" s="2">
        <v>12.19083</v>
      </c>
      <c r="B29" s="2">
        <v>10.84168167</v>
      </c>
      <c r="C29" s="2">
        <v>28.0</v>
      </c>
      <c r="D29" s="2" t="s">
        <v>1931</v>
      </c>
      <c r="E29" s="2" t="s">
        <v>2871</v>
      </c>
      <c r="F29" s="2" t="s">
        <v>2872</v>
      </c>
      <c r="G29" s="2" t="s">
        <v>2873</v>
      </c>
      <c r="H29" s="49">
        <v>8.64E14</v>
      </c>
      <c r="I29" s="2">
        <v>105.0</v>
      </c>
      <c r="J29" s="2" t="s">
        <v>729</v>
      </c>
      <c r="K29" s="2">
        <v>10506.0</v>
      </c>
      <c r="L29" s="2" t="s">
        <v>773</v>
      </c>
      <c r="M29" s="2" t="s">
        <v>42</v>
      </c>
      <c r="N29" s="2" t="s">
        <v>2617</v>
      </c>
      <c r="O29" s="2" t="s">
        <v>805</v>
      </c>
      <c r="P29" s="2" t="s">
        <v>2874</v>
      </c>
      <c r="R29" s="2" t="s">
        <v>2875</v>
      </c>
      <c r="AK29" s="2" t="s">
        <v>2876</v>
      </c>
      <c r="AL29" s="2">
        <v>10.84168167</v>
      </c>
      <c r="AM29" s="2">
        <v>12.19083</v>
      </c>
      <c r="AN29" s="2" t="s">
        <v>1939</v>
      </c>
      <c r="AO29" s="2">
        <v>10.84168167</v>
      </c>
      <c r="AP29" s="2">
        <v>12.19083</v>
      </c>
      <c r="AQ29" s="2" t="s">
        <v>1939</v>
      </c>
      <c r="AR29" s="2">
        <v>3.0</v>
      </c>
      <c r="AS29" s="2" t="s">
        <v>2877</v>
      </c>
      <c r="AT29" s="2">
        <v>8.0</v>
      </c>
      <c r="AU29" s="2">
        <v>7.0</v>
      </c>
      <c r="AV29" s="2">
        <v>9.0</v>
      </c>
      <c r="AW29" s="2">
        <v>8.0</v>
      </c>
      <c r="AX29" s="2">
        <v>40.0</v>
      </c>
      <c r="AY29" s="2">
        <v>8.0</v>
      </c>
      <c r="BA29" s="2">
        <v>39.0</v>
      </c>
      <c r="BB29" s="2" t="s">
        <v>828</v>
      </c>
      <c r="BC29" s="2" t="s">
        <v>38</v>
      </c>
    </row>
    <row r="30">
      <c r="A30" s="2">
        <v>12.17346833</v>
      </c>
      <c r="B30" s="2">
        <v>10.820175</v>
      </c>
      <c r="C30" s="2">
        <v>29.0</v>
      </c>
      <c r="D30" s="2" t="s">
        <v>1931</v>
      </c>
      <c r="E30" s="2" t="s">
        <v>2614</v>
      </c>
      <c r="F30" s="2" t="s">
        <v>2615</v>
      </c>
      <c r="G30" s="2" t="s">
        <v>2616</v>
      </c>
      <c r="H30" s="49">
        <v>8.64E14</v>
      </c>
      <c r="I30" s="2">
        <v>105.0</v>
      </c>
      <c r="J30" s="2" t="s">
        <v>729</v>
      </c>
      <c r="K30" s="2">
        <v>10506.0</v>
      </c>
      <c r="L30" s="2" t="s">
        <v>773</v>
      </c>
      <c r="M30" s="2" t="s">
        <v>42</v>
      </c>
      <c r="N30" s="2" t="s">
        <v>2617</v>
      </c>
      <c r="O30" s="2" t="s">
        <v>809</v>
      </c>
      <c r="P30" s="2" t="s">
        <v>2618</v>
      </c>
      <c r="R30" s="2" t="s">
        <v>2619</v>
      </c>
      <c r="AK30" s="2" t="s">
        <v>2620</v>
      </c>
      <c r="AL30" s="2">
        <v>10.820165</v>
      </c>
      <c r="AM30" s="2">
        <v>12.17351167</v>
      </c>
      <c r="AN30" s="2" t="s">
        <v>1939</v>
      </c>
      <c r="AO30" s="2">
        <v>10.820175</v>
      </c>
      <c r="AP30" s="2">
        <v>12.17346833</v>
      </c>
      <c r="AQ30" s="2" t="s">
        <v>1939</v>
      </c>
      <c r="AR30" s="2">
        <v>3.0</v>
      </c>
      <c r="AS30" s="2" t="s">
        <v>2621</v>
      </c>
      <c r="AT30" s="2">
        <v>18.0</v>
      </c>
      <c r="AU30" s="2">
        <v>27.0</v>
      </c>
      <c r="AV30" s="2">
        <v>17.0</v>
      </c>
      <c r="AW30" s="2">
        <v>9.0</v>
      </c>
      <c r="AX30" s="2">
        <v>76.0</v>
      </c>
      <c r="AY30" s="2">
        <v>5.0</v>
      </c>
      <c r="BA30" s="2">
        <v>68.0</v>
      </c>
      <c r="BB30" s="2" t="s">
        <v>38</v>
      </c>
      <c r="BC30" s="2" t="s">
        <v>38</v>
      </c>
    </row>
    <row r="31">
      <c r="A31" s="2">
        <v>12.86452833</v>
      </c>
      <c r="B31" s="2">
        <v>10.89602833</v>
      </c>
      <c r="C31" s="2">
        <v>30.0</v>
      </c>
      <c r="D31" s="2" t="s">
        <v>1931</v>
      </c>
      <c r="E31" s="2" t="s">
        <v>2034</v>
      </c>
      <c r="F31" s="2" t="s">
        <v>2035</v>
      </c>
      <c r="G31" s="2" t="s">
        <v>2036</v>
      </c>
      <c r="H31" s="49">
        <v>8.67E14</v>
      </c>
      <c r="I31" s="2">
        <v>106.0</v>
      </c>
      <c r="J31" s="2" t="s">
        <v>816</v>
      </c>
      <c r="K31" s="2">
        <v>10601.0</v>
      </c>
      <c r="L31" s="2" t="s">
        <v>1730</v>
      </c>
      <c r="M31" s="2" t="s">
        <v>42</v>
      </c>
      <c r="N31" s="2" t="s">
        <v>1967</v>
      </c>
      <c r="O31" s="2" t="s">
        <v>1731</v>
      </c>
      <c r="P31" s="2" t="s">
        <v>2037</v>
      </c>
      <c r="AK31" s="2" t="s">
        <v>2038</v>
      </c>
      <c r="AL31" s="2">
        <v>10.89603</v>
      </c>
      <c r="AM31" s="2">
        <v>12.86449333</v>
      </c>
      <c r="AN31" s="2" t="s">
        <v>1939</v>
      </c>
      <c r="AO31" s="2">
        <v>10.89602833</v>
      </c>
      <c r="AP31" s="2">
        <v>12.86452833</v>
      </c>
      <c r="AQ31" s="2" t="s">
        <v>1939</v>
      </c>
      <c r="AR31" s="2">
        <v>3.0</v>
      </c>
      <c r="AS31" s="2" t="s">
        <v>2039</v>
      </c>
      <c r="AT31" s="2">
        <v>1.0</v>
      </c>
      <c r="AU31" s="2">
        <v>3.0</v>
      </c>
      <c r="AV31" s="2">
        <v>17.0</v>
      </c>
      <c r="AW31" s="2">
        <v>4.0</v>
      </c>
      <c r="AX31" s="2">
        <v>32.0</v>
      </c>
      <c r="AY31" s="2">
        <v>15.0</v>
      </c>
      <c r="BA31" s="2">
        <v>31.0</v>
      </c>
      <c r="BB31" s="2" t="s">
        <v>828</v>
      </c>
      <c r="BC31" s="2" t="s">
        <v>828</v>
      </c>
    </row>
    <row r="32">
      <c r="A32" s="2">
        <v>12.991635</v>
      </c>
      <c r="B32" s="2">
        <v>10.81152167</v>
      </c>
      <c r="C32" s="2">
        <v>31.0</v>
      </c>
      <c r="D32" s="2" t="s">
        <v>1931</v>
      </c>
      <c r="E32" s="2" t="s">
        <v>1949</v>
      </c>
      <c r="F32" s="2" t="s">
        <v>1950</v>
      </c>
      <c r="G32" s="2" t="s">
        <v>1951</v>
      </c>
      <c r="H32" s="49">
        <v>8.66E14</v>
      </c>
      <c r="I32" s="2">
        <v>106.0</v>
      </c>
      <c r="J32" s="2" t="s">
        <v>816</v>
      </c>
      <c r="K32" s="2">
        <v>10603.0</v>
      </c>
      <c r="L32" s="2" t="s">
        <v>846</v>
      </c>
      <c r="M32" s="2" t="s">
        <v>42</v>
      </c>
      <c r="N32" s="2" t="s">
        <v>1952</v>
      </c>
      <c r="O32" s="2" t="s">
        <v>847</v>
      </c>
      <c r="P32" s="2" t="s">
        <v>1953</v>
      </c>
      <c r="R32" s="2" t="s">
        <v>1954</v>
      </c>
      <c r="AK32" s="2" t="s">
        <v>1955</v>
      </c>
      <c r="AL32" s="2">
        <v>10.81162333</v>
      </c>
      <c r="AM32" s="2">
        <v>12.99160667</v>
      </c>
      <c r="AN32" s="2" t="s">
        <v>1939</v>
      </c>
      <c r="AO32" s="2">
        <v>10.81152167</v>
      </c>
      <c r="AP32" s="2">
        <v>12.991635</v>
      </c>
      <c r="AQ32" s="2" t="s">
        <v>1939</v>
      </c>
      <c r="AR32" s="2">
        <v>3.0</v>
      </c>
      <c r="AS32" s="2" t="s">
        <v>1956</v>
      </c>
      <c r="AT32" s="2">
        <v>2.0</v>
      </c>
      <c r="AU32" s="2">
        <v>5.0</v>
      </c>
      <c r="AV32" s="2">
        <v>21.0</v>
      </c>
      <c r="AW32" s="2">
        <v>2.0</v>
      </c>
      <c r="AX32" s="2">
        <v>55.0</v>
      </c>
      <c r="AY32" s="2">
        <v>11.0</v>
      </c>
      <c r="BA32" s="2">
        <v>155.0</v>
      </c>
      <c r="BB32" s="2" t="s">
        <v>828</v>
      </c>
      <c r="BC32" s="2" t="s">
        <v>828</v>
      </c>
    </row>
    <row r="33">
      <c r="A33" s="2">
        <v>12.98833</v>
      </c>
      <c r="B33" s="2">
        <v>10.78038167</v>
      </c>
      <c r="C33" s="2">
        <v>32.0</v>
      </c>
      <c r="D33" s="2" t="s">
        <v>1931</v>
      </c>
      <c r="E33" s="2" t="s">
        <v>1983</v>
      </c>
      <c r="F33" s="2" t="s">
        <v>1984</v>
      </c>
      <c r="G33" s="2" t="s">
        <v>1985</v>
      </c>
      <c r="H33" s="49">
        <v>8.66E14</v>
      </c>
      <c r="I33" s="2">
        <v>106.0</v>
      </c>
      <c r="J33" s="2" t="s">
        <v>816</v>
      </c>
      <c r="K33" s="2">
        <v>10603.0</v>
      </c>
      <c r="L33" s="2" t="s">
        <v>846</v>
      </c>
      <c r="M33" s="2" t="s">
        <v>42</v>
      </c>
      <c r="N33" s="2" t="s">
        <v>1952</v>
      </c>
      <c r="O33" s="2" t="s">
        <v>850</v>
      </c>
      <c r="P33" s="2" t="s">
        <v>1986</v>
      </c>
      <c r="R33" s="2" t="s">
        <v>1987</v>
      </c>
      <c r="AK33" s="2" t="s">
        <v>1988</v>
      </c>
      <c r="AL33" s="2">
        <v>10.78040167</v>
      </c>
      <c r="AM33" s="2">
        <v>12.98828667</v>
      </c>
      <c r="AN33" s="2" t="s">
        <v>1939</v>
      </c>
      <c r="AO33" s="2">
        <v>10.78038167</v>
      </c>
      <c r="AP33" s="2">
        <v>12.98833</v>
      </c>
      <c r="AQ33" s="2" t="s">
        <v>1939</v>
      </c>
      <c r="AR33" s="2">
        <v>3.0</v>
      </c>
      <c r="AS33" s="2" t="s">
        <v>1989</v>
      </c>
      <c r="AT33" s="2">
        <v>1.0</v>
      </c>
      <c r="AU33" s="2">
        <v>7.0</v>
      </c>
      <c r="AV33" s="2">
        <v>18.0</v>
      </c>
      <c r="AW33" s="2">
        <v>1.0</v>
      </c>
      <c r="AX33" s="2">
        <v>34.0</v>
      </c>
      <c r="AY33" s="2">
        <v>20.0</v>
      </c>
      <c r="BA33" s="2">
        <v>79.0</v>
      </c>
      <c r="BB33" s="2" t="s">
        <v>828</v>
      </c>
      <c r="BC33" s="2" t="s">
        <v>38</v>
      </c>
    </row>
    <row r="34">
      <c r="A34" s="2">
        <v>12.751355</v>
      </c>
      <c r="B34" s="2">
        <v>10.86158333</v>
      </c>
      <c r="C34" s="2">
        <v>33.0</v>
      </c>
      <c r="D34" s="2" t="s">
        <v>1931</v>
      </c>
      <c r="E34" s="2" t="s">
        <v>2016</v>
      </c>
      <c r="F34" s="2" t="s">
        <v>2017</v>
      </c>
      <c r="G34" s="2" t="s">
        <v>2018</v>
      </c>
      <c r="H34" s="49">
        <v>8.66E14</v>
      </c>
      <c r="I34" s="2">
        <v>106.0</v>
      </c>
      <c r="J34" s="2" t="s">
        <v>816</v>
      </c>
      <c r="K34" s="2">
        <v>10605.0</v>
      </c>
      <c r="L34" s="2" t="s">
        <v>3067</v>
      </c>
      <c r="M34" s="2" t="s">
        <v>42</v>
      </c>
      <c r="N34" s="2" t="s">
        <v>1960</v>
      </c>
      <c r="O34" s="2" t="s">
        <v>1733</v>
      </c>
      <c r="P34" s="2" t="s">
        <v>2019</v>
      </c>
      <c r="AK34" s="2" t="s">
        <v>2020</v>
      </c>
      <c r="AL34" s="2">
        <v>10.861605</v>
      </c>
      <c r="AM34" s="2">
        <v>12.75134167</v>
      </c>
      <c r="AN34" s="2" t="s">
        <v>1939</v>
      </c>
      <c r="AO34" s="2">
        <v>10.86158333</v>
      </c>
      <c r="AP34" s="2">
        <v>12.751355</v>
      </c>
      <c r="AQ34" s="2" t="s">
        <v>1939</v>
      </c>
      <c r="AR34" s="2">
        <v>3.0</v>
      </c>
      <c r="AS34" s="2" t="s">
        <v>2021</v>
      </c>
      <c r="AT34" s="2">
        <v>2.0</v>
      </c>
      <c r="AU34" s="2">
        <v>8.0</v>
      </c>
      <c r="AV34" s="2">
        <v>17.0</v>
      </c>
      <c r="AW34" s="2">
        <v>0.0</v>
      </c>
      <c r="AX34" s="2">
        <v>30.0</v>
      </c>
      <c r="AY34" s="2">
        <v>12.0</v>
      </c>
      <c r="BA34" s="2">
        <v>34.0</v>
      </c>
      <c r="BB34" s="2" t="s">
        <v>828</v>
      </c>
      <c r="BC34" s="2" t="s">
        <v>38</v>
      </c>
    </row>
    <row r="35">
      <c r="A35" s="2">
        <v>12.73715667</v>
      </c>
      <c r="B35" s="2">
        <v>10.82151833</v>
      </c>
      <c r="C35" s="2">
        <v>34.0</v>
      </c>
      <c r="D35" s="2" t="s">
        <v>1931</v>
      </c>
      <c r="E35" s="2" t="s">
        <v>2074</v>
      </c>
      <c r="F35" s="2" t="s">
        <v>2075</v>
      </c>
      <c r="G35" s="2" t="s">
        <v>2076</v>
      </c>
      <c r="H35" s="49">
        <v>8.66E14</v>
      </c>
      <c r="I35" s="2">
        <v>106.0</v>
      </c>
      <c r="J35" s="2" t="s">
        <v>816</v>
      </c>
      <c r="K35" s="2">
        <v>10605.0</v>
      </c>
      <c r="L35" s="2" t="s">
        <v>3067</v>
      </c>
      <c r="M35" s="2" t="s">
        <v>42</v>
      </c>
      <c r="N35" s="2" t="s">
        <v>1960</v>
      </c>
      <c r="O35" s="2" t="s">
        <v>1873</v>
      </c>
      <c r="P35" s="2" t="s">
        <v>2077</v>
      </c>
      <c r="AK35" s="2" t="s">
        <v>2078</v>
      </c>
      <c r="AL35" s="2">
        <v>10.82148833</v>
      </c>
      <c r="AM35" s="2">
        <v>12.73722333</v>
      </c>
      <c r="AN35" s="2" t="s">
        <v>1939</v>
      </c>
      <c r="AO35" s="2">
        <v>10.82151833</v>
      </c>
      <c r="AP35" s="2">
        <v>12.73715667</v>
      </c>
      <c r="AQ35" s="2" t="s">
        <v>1939</v>
      </c>
      <c r="AR35" s="2">
        <v>3.0</v>
      </c>
      <c r="AS35" s="2" t="s">
        <v>2079</v>
      </c>
      <c r="AT35" s="2">
        <v>3.0</v>
      </c>
      <c r="AU35" s="2">
        <v>4.0</v>
      </c>
      <c r="AV35" s="2">
        <v>19.0</v>
      </c>
      <c r="AW35" s="2">
        <v>5.0</v>
      </c>
      <c r="AX35" s="2">
        <v>31.0</v>
      </c>
      <c r="AY35" s="2">
        <v>9.0</v>
      </c>
      <c r="BA35" s="2">
        <v>30.0</v>
      </c>
      <c r="BB35" s="2" t="s">
        <v>828</v>
      </c>
      <c r="BC35" s="2" t="s">
        <v>38</v>
      </c>
    </row>
    <row r="36">
      <c r="A36" s="2">
        <v>12.68784</v>
      </c>
      <c r="B36" s="2">
        <v>10.89365</v>
      </c>
      <c r="C36" s="2">
        <v>35.0</v>
      </c>
      <c r="D36" s="2" t="s">
        <v>1931</v>
      </c>
      <c r="E36" s="2" t="s">
        <v>2028</v>
      </c>
      <c r="F36" s="2" t="s">
        <v>2029</v>
      </c>
      <c r="G36" s="2" t="s">
        <v>2030</v>
      </c>
      <c r="H36" s="49">
        <v>8.66E14</v>
      </c>
      <c r="I36" s="2">
        <v>106.0</v>
      </c>
      <c r="J36" s="2" t="s">
        <v>816</v>
      </c>
      <c r="K36" s="2">
        <v>10605.0</v>
      </c>
      <c r="L36" s="2" t="s">
        <v>3067</v>
      </c>
      <c r="M36" s="2" t="s">
        <v>42</v>
      </c>
      <c r="N36" s="2" t="s">
        <v>1999</v>
      </c>
      <c r="O36" s="2" t="s">
        <v>833</v>
      </c>
      <c r="P36" s="2" t="s">
        <v>2031</v>
      </c>
      <c r="AK36" s="2" t="s">
        <v>2032</v>
      </c>
      <c r="AL36" s="2">
        <v>10.89369</v>
      </c>
      <c r="AM36" s="2">
        <v>12.68784167</v>
      </c>
      <c r="AN36" s="2" t="s">
        <v>1939</v>
      </c>
      <c r="AO36" s="2">
        <v>10.89365</v>
      </c>
      <c r="AP36" s="2">
        <v>12.68784</v>
      </c>
      <c r="AQ36" s="2" t="s">
        <v>1939</v>
      </c>
      <c r="AR36" s="2">
        <v>3.0</v>
      </c>
      <c r="AS36" s="2" t="s">
        <v>2033</v>
      </c>
      <c r="AT36" s="2">
        <v>6.0</v>
      </c>
      <c r="AU36" s="2">
        <v>7.0</v>
      </c>
      <c r="AV36" s="2">
        <v>14.0</v>
      </c>
      <c r="AW36" s="2">
        <v>5.0</v>
      </c>
      <c r="AX36" s="2">
        <v>34.0</v>
      </c>
      <c r="AY36" s="2">
        <v>8.0</v>
      </c>
      <c r="BA36" s="2">
        <v>36.0</v>
      </c>
      <c r="BB36" s="2" t="s">
        <v>828</v>
      </c>
      <c r="BC36" s="2" t="s">
        <v>38</v>
      </c>
    </row>
    <row r="37">
      <c r="A37" s="2">
        <v>12.69998833</v>
      </c>
      <c r="B37" s="2">
        <v>10.79755833</v>
      </c>
      <c r="C37" s="2">
        <v>36.0</v>
      </c>
      <c r="D37" s="2" t="s">
        <v>1931</v>
      </c>
      <c r="E37" s="2" t="s">
        <v>1977</v>
      </c>
      <c r="F37" s="2" t="s">
        <v>1978</v>
      </c>
      <c r="G37" s="2" t="s">
        <v>1979</v>
      </c>
      <c r="H37" s="49">
        <v>8.66E14</v>
      </c>
      <c r="I37" s="2">
        <v>106.0</v>
      </c>
      <c r="J37" s="2" t="s">
        <v>816</v>
      </c>
      <c r="K37" s="2">
        <v>10605.0</v>
      </c>
      <c r="L37" s="2" t="s">
        <v>3067</v>
      </c>
      <c r="M37" s="2" t="s">
        <v>42</v>
      </c>
      <c r="N37" s="2" t="s">
        <v>1980</v>
      </c>
      <c r="O37" s="2" t="s">
        <v>1876</v>
      </c>
      <c r="P37" s="2" t="s">
        <v>1974</v>
      </c>
      <c r="AK37" s="2" t="s">
        <v>1981</v>
      </c>
      <c r="AL37" s="2">
        <v>10.79745833</v>
      </c>
      <c r="AM37" s="2">
        <v>12.69999667</v>
      </c>
      <c r="AN37" s="2" t="s">
        <v>1939</v>
      </c>
      <c r="AO37" s="2">
        <v>10.79755833</v>
      </c>
      <c r="AP37" s="2">
        <v>12.69998833</v>
      </c>
      <c r="AQ37" s="2" t="s">
        <v>1939</v>
      </c>
      <c r="AR37" s="2">
        <v>3.0</v>
      </c>
      <c r="AS37" s="2" t="s">
        <v>1982</v>
      </c>
      <c r="AT37" s="2">
        <v>2.0</v>
      </c>
      <c r="AU37" s="2">
        <v>4.0</v>
      </c>
      <c r="AV37" s="2">
        <v>13.0</v>
      </c>
      <c r="AW37" s="2">
        <v>3.0</v>
      </c>
      <c r="AX37" s="2">
        <v>33.0</v>
      </c>
      <c r="AY37" s="2">
        <v>9.0</v>
      </c>
      <c r="BA37" s="2">
        <v>47.0</v>
      </c>
      <c r="BB37" s="2" t="s">
        <v>828</v>
      </c>
      <c r="BC37" s="2" t="s">
        <v>38</v>
      </c>
    </row>
    <row r="38">
      <c r="A38" s="2">
        <v>12.69367667</v>
      </c>
      <c r="B38" s="2">
        <v>10.81617833</v>
      </c>
      <c r="C38" s="2">
        <v>37.0</v>
      </c>
      <c r="D38" s="2" t="s">
        <v>1931</v>
      </c>
      <c r="E38" s="2" t="s">
        <v>1971</v>
      </c>
      <c r="F38" s="2" t="s">
        <v>1972</v>
      </c>
      <c r="G38" s="2" t="s">
        <v>1973</v>
      </c>
      <c r="H38" s="49">
        <v>8.66E14</v>
      </c>
      <c r="I38" s="2">
        <v>106.0</v>
      </c>
      <c r="J38" s="2" t="s">
        <v>816</v>
      </c>
      <c r="K38" s="2">
        <v>10605.0</v>
      </c>
      <c r="L38" s="2" t="s">
        <v>3067</v>
      </c>
      <c r="M38" s="2" t="s">
        <v>42</v>
      </c>
      <c r="N38" s="2" t="s">
        <v>1960</v>
      </c>
      <c r="O38" s="2" t="s">
        <v>1876</v>
      </c>
      <c r="P38" s="2" t="s">
        <v>1974</v>
      </c>
      <c r="AK38" s="2" t="s">
        <v>1975</v>
      </c>
      <c r="AL38" s="2">
        <v>10.81617833</v>
      </c>
      <c r="AM38" s="2">
        <v>12.69367667</v>
      </c>
      <c r="AN38" s="2" t="s">
        <v>1939</v>
      </c>
      <c r="AO38" s="2">
        <v>10.81617833</v>
      </c>
      <c r="AP38" s="2">
        <v>12.69367667</v>
      </c>
      <c r="AQ38" s="2" t="s">
        <v>1939</v>
      </c>
      <c r="AR38" s="2">
        <v>3.0</v>
      </c>
      <c r="AS38" s="2" t="s">
        <v>1976</v>
      </c>
      <c r="AT38" s="2">
        <v>1.0</v>
      </c>
      <c r="AU38" s="2">
        <v>7.0</v>
      </c>
      <c r="AV38" s="2">
        <v>16.0</v>
      </c>
      <c r="AW38" s="2">
        <v>3.0</v>
      </c>
      <c r="AX38" s="2">
        <v>32.0</v>
      </c>
      <c r="AY38" s="2">
        <v>8.0</v>
      </c>
      <c r="BA38" s="2">
        <v>47.0</v>
      </c>
      <c r="BB38" s="2" t="s">
        <v>828</v>
      </c>
      <c r="BC38" s="2" t="s">
        <v>828</v>
      </c>
    </row>
    <row r="39">
      <c r="A39" s="2">
        <v>12.70603167</v>
      </c>
      <c r="B39" s="2">
        <v>10.85290833</v>
      </c>
      <c r="C39" s="2">
        <v>38.0</v>
      </c>
      <c r="D39" s="2" t="s">
        <v>1931</v>
      </c>
      <c r="E39" s="2" t="s">
        <v>1957</v>
      </c>
      <c r="F39" s="2" t="s">
        <v>1958</v>
      </c>
      <c r="G39" s="2" t="s">
        <v>1959</v>
      </c>
      <c r="H39" s="49">
        <v>8.66E14</v>
      </c>
      <c r="I39" s="2">
        <v>106.0</v>
      </c>
      <c r="J39" s="2" t="s">
        <v>816</v>
      </c>
      <c r="K39" s="2">
        <v>10605.0</v>
      </c>
      <c r="L39" s="2" t="s">
        <v>3067</v>
      </c>
      <c r="M39" s="2" t="s">
        <v>42</v>
      </c>
      <c r="N39" s="2" t="s">
        <v>1960</v>
      </c>
      <c r="O39" s="2" t="s">
        <v>1739</v>
      </c>
      <c r="P39" s="2" t="s">
        <v>1961</v>
      </c>
      <c r="AK39" s="2" t="s">
        <v>1962</v>
      </c>
      <c r="AL39" s="2">
        <v>10.85290667</v>
      </c>
      <c r="AM39" s="2">
        <v>12.70605667</v>
      </c>
      <c r="AN39" s="2" t="s">
        <v>1939</v>
      </c>
      <c r="AO39" s="2">
        <v>10.85290833</v>
      </c>
      <c r="AP39" s="2">
        <v>12.70603167</v>
      </c>
      <c r="AQ39" s="2" t="s">
        <v>1939</v>
      </c>
      <c r="AR39" s="2">
        <v>3.0</v>
      </c>
      <c r="AS39" s="2" t="s">
        <v>1963</v>
      </c>
      <c r="AT39" s="2">
        <v>2.0</v>
      </c>
      <c r="AU39" s="2">
        <v>8.0</v>
      </c>
      <c r="AV39" s="2">
        <v>19.0</v>
      </c>
      <c r="AW39" s="2">
        <v>1.0</v>
      </c>
      <c r="AX39" s="2">
        <v>34.0</v>
      </c>
      <c r="AY39" s="2">
        <v>5.0</v>
      </c>
      <c r="BA39" s="2">
        <v>30.0</v>
      </c>
      <c r="BB39" s="2" t="s">
        <v>828</v>
      </c>
      <c r="BC39" s="2" t="s">
        <v>828</v>
      </c>
    </row>
    <row r="40">
      <c r="A40" s="2">
        <v>12.75362167</v>
      </c>
      <c r="B40" s="2">
        <v>10.84414167</v>
      </c>
      <c r="C40" s="2">
        <v>39.0</v>
      </c>
      <c r="D40" s="2" t="s">
        <v>1931</v>
      </c>
      <c r="E40" s="2" t="s">
        <v>1996</v>
      </c>
      <c r="F40" s="2" t="s">
        <v>1997</v>
      </c>
      <c r="G40" s="2" t="s">
        <v>1998</v>
      </c>
      <c r="H40" s="49">
        <v>8.66E14</v>
      </c>
      <c r="I40" s="2">
        <v>106.0</v>
      </c>
      <c r="J40" s="2" t="s">
        <v>816</v>
      </c>
      <c r="K40" s="2">
        <v>10605.0</v>
      </c>
      <c r="L40" s="2" t="s">
        <v>3067</v>
      </c>
      <c r="M40" s="2" t="s">
        <v>42</v>
      </c>
      <c r="N40" s="2" t="s">
        <v>1999</v>
      </c>
      <c r="O40" s="2" t="s">
        <v>1741</v>
      </c>
      <c r="P40" s="2" t="s">
        <v>2000</v>
      </c>
      <c r="AK40" s="2" t="s">
        <v>2001</v>
      </c>
      <c r="AL40" s="2">
        <v>10.84415333</v>
      </c>
      <c r="AM40" s="2">
        <v>12.75353</v>
      </c>
      <c r="AN40" s="2" t="s">
        <v>1939</v>
      </c>
      <c r="AO40" s="2">
        <v>10.84414167</v>
      </c>
      <c r="AP40" s="2">
        <v>12.75362167</v>
      </c>
      <c r="AQ40" s="2" t="s">
        <v>1939</v>
      </c>
      <c r="AR40" s="2">
        <v>3.0</v>
      </c>
      <c r="AS40" s="2" t="s">
        <v>2002</v>
      </c>
      <c r="AT40" s="2">
        <v>0.0</v>
      </c>
      <c r="AU40" s="2">
        <v>6.0</v>
      </c>
      <c r="AV40" s="2">
        <v>18.0</v>
      </c>
      <c r="AW40" s="2">
        <v>2.0</v>
      </c>
      <c r="AX40" s="2">
        <v>38.0</v>
      </c>
      <c r="AY40" s="2">
        <v>8.0</v>
      </c>
      <c r="BA40" s="2">
        <v>38.0</v>
      </c>
      <c r="BB40" s="2" t="s">
        <v>828</v>
      </c>
      <c r="BC40" s="2" t="s">
        <v>38</v>
      </c>
    </row>
    <row r="41">
      <c r="A41" s="2">
        <v>12.90403333</v>
      </c>
      <c r="B41" s="2">
        <v>10.920735</v>
      </c>
      <c r="C41" s="2">
        <v>41.0</v>
      </c>
      <c r="D41" s="2" t="s">
        <v>1931</v>
      </c>
      <c r="E41" s="2" t="s">
        <v>2003</v>
      </c>
      <c r="F41" s="2" t="s">
        <v>2004</v>
      </c>
      <c r="G41" s="2" t="s">
        <v>2005</v>
      </c>
      <c r="H41" s="49">
        <v>8.67E14</v>
      </c>
      <c r="I41" s="2">
        <v>106.0</v>
      </c>
      <c r="J41" s="2" t="s">
        <v>816</v>
      </c>
      <c r="K41" s="2">
        <v>10604.0</v>
      </c>
      <c r="L41" s="2" t="s">
        <v>3068</v>
      </c>
      <c r="M41" s="2" t="s">
        <v>42</v>
      </c>
      <c r="N41" s="2" t="s">
        <v>2006</v>
      </c>
      <c r="O41" s="2" t="s">
        <v>1750</v>
      </c>
      <c r="P41" s="2" t="s">
        <v>2007</v>
      </c>
      <c r="AK41" s="2" t="s">
        <v>2008</v>
      </c>
      <c r="AL41" s="2">
        <v>10.92076</v>
      </c>
      <c r="AM41" s="2">
        <v>12.90416167</v>
      </c>
      <c r="AN41" s="2" t="s">
        <v>1939</v>
      </c>
      <c r="AO41" s="2">
        <v>10.920735</v>
      </c>
      <c r="AP41" s="2">
        <v>12.90403333</v>
      </c>
      <c r="AQ41" s="2" t="s">
        <v>1939</v>
      </c>
      <c r="AR41" s="2">
        <v>3.0</v>
      </c>
      <c r="AS41" s="2" t="s">
        <v>2009</v>
      </c>
      <c r="AT41" s="2">
        <v>1.0</v>
      </c>
      <c r="AU41" s="2">
        <v>9.0</v>
      </c>
      <c r="AV41" s="2">
        <v>27.0</v>
      </c>
      <c r="AW41" s="2">
        <v>2.0</v>
      </c>
      <c r="AX41" s="2">
        <v>41.0</v>
      </c>
      <c r="AY41" s="2">
        <v>25.0</v>
      </c>
      <c r="BA41" s="2">
        <v>37.0</v>
      </c>
      <c r="BB41" s="2" t="s">
        <v>828</v>
      </c>
      <c r="BC41" s="2" t="s">
        <v>38</v>
      </c>
    </row>
    <row r="42">
      <c r="A42" s="2">
        <v>12.88989667</v>
      </c>
      <c r="B42" s="2">
        <v>10.92517333</v>
      </c>
      <c r="C42" s="2">
        <v>42.0</v>
      </c>
      <c r="D42" s="2" t="s">
        <v>1931</v>
      </c>
      <c r="E42" s="2" t="s">
        <v>2022</v>
      </c>
      <c r="F42" s="2" t="s">
        <v>2023</v>
      </c>
      <c r="G42" s="2" t="s">
        <v>2024</v>
      </c>
      <c r="H42" s="49">
        <v>8.67E14</v>
      </c>
      <c r="I42" s="2">
        <v>106.0</v>
      </c>
      <c r="J42" s="2" t="s">
        <v>816</v>
      </c>
      <c r="K42" s="2">
        <v>10604.0</v>
      </c>
      <c r="L42" s="2" t="s">
        <v>3068</v>
      </c>
      <c r="M42" s="2" t="s">
        <v>42</v>
      </c>
      <c r="N42" s="2" t="s">
        <v>2006</v>
      </c>
      <c r="O42" s="2" t="s">
        <v>1752</v>
      </c>
      <c r="P42" s="2" t="s">
        <v>2025</v>
      </c>
      <c r="AK42" s="2" t="s">
        <v>2026</v>
      </c>
      <c r="AL42" s="2">
        <v>10.92515167</v>
      </c>
      <c r="AM42" s="2">
        <v>12.88985167</v>
      </c>
      <c r="AN42" s="2" t="s">
        <v>1939</v>
      </c>
      <c r="AO42" s="2">
        <v>10.92517333</v>
      </c>
      <c r="AP42" s="2">
        <v>12.88989667</v>
      </c>
      <c r="AQ42" s="2" t="s">
        <v>1939</v>
      </c>
      <c r="AR42" s="2">
        <v>3.0</v>
      </c>
      <c r="AS42" s="2" t="s">
        <v>2027</v>
      </c>
      <c r="AT42" s="2">
        <v>2.0</v>
      </c>
      <c r="AU42" s="2">
        <v>4.0</v>
      </c>
      <c r="AV42" s="2">
        <v>23.0</v>
      </c>
      <c r="AW42" s="2">
        <v>4.0</v>
      </c>
      <c r="AX42" s="2">
        <v>59.0</v>
      </c>
      <c r="AY42" s="2">
        <v>15.0</v>
      </c>
      <c r="BA42" s="2">
        <v>44.0</v>
      </c>
      <c r="BB42" s="2" t="s">
        <v>828</v>
      </c>
      <c r="BC42" s="2" t="s">
        <v>38</v>
      </c>
    </row>
    <row r="43">
      <c r="A43" s="2">
        <v>12.96180833</v>
      </c>
      <c r="B43" s="2">
        <v>10.86205833</v>
      </c>
      <c r="C43" s="2">
        <v>43.0</v>
      </c>
      <c r="D43" s="2" t="s">
        <v>1931</v>
      </c>
      <c r="E43" s="2" t="s">
        <v>1990</v>
      </c>
      <c r="F43" s="2" t="s">
        <v>1991</v>
      </c>
      <c r="G43" s="2" t="s">
        <v>1992</v>
      </c>
      <c r="H43" s="49">
        <v>8.67E14</v>
      </c>
      <c r="I43" s="2">
        <v>106.0</v>
      </c>
      <c r="J43" s="2" t="s">
        <v>816</v>
      </c>
      <c r="K43" s="2">
        <v>10604.0</v>
      </c>
      <c r="L43" s="2" t="s">
        <v>3068</v>
      </c>
      <c r="M43" s="2" t="s">
        <v>42</v>
      </c>
      <c r="N43" s="2" t="s">
        <v>1967</v>
      </c>
      <c r="O43" s="2" t="s">
        <v>1754</v>
      </c>
      <c r="P43" s="2" t="s">
        <v>1993</v>
      </c>
      <c r="AK43" s="2" t="s">
        <v>1994</v>
      </c>
      <c r="AL43" s="2">
        <v>10.86201833</v>
      </c>
      <c r="AM43" s="2">
        <v>12.96172167</v>
      </c>
      <c r="AN43" s="2" t="s">
        <v>1939</v>
      </c>
      <c r="AO43" s="2">
        <v>10.86205833</v>
      </c>
      <c r="AP43" s="2">
        <v>12.96180833</v>
      </c>
      <c r="AQ43" s="2" t="s">
        <v>1939</v>
      </c>
      <c r="AR43" s="2">
        <v>3.0</v>
      </c>
      <c r="AS43" s="2" t="s">
        <v>1995</v>
      </c>
      <c r="AT43" s="2">
        <v>2.0</v>
      </c>
      <c r="AU43" s="2">
        <v>7.0</v>
      </c>
      <c r="AV43" s="2">
        <v>25.0</v>
      </c>
      <c r="AW43" s="2">
        <v>4.0</v>
      </c>
      <c r="AX43" s="2">
        <v>56.0</v>
      </c>
      <c r="AY43" s="2">
        <v>19.0</v>
      </c>
      <c r="BA43" s="2">
        <v>69.0</v>
      </c>
      <c r="BB43" s="2" t="s">
        <v>828</v>
      </c>
      <c r="BC43" s="2" t="s">
        <v>38</v>
      </c>
    </row>
    <row r="44">
      <c r="A44" s="2">
        <v>12.97540167</v>
      </c>
      <c r="B44" s="2">
        <v>10.84633</v>
      </c>
      <c r="C44" s="2">
        <v>44.0</v>
      </c>
      <c r="D44" s="2" t="s">
        <v>1931</v>
      </c>
      <c r="E44" s="2" t="s">
        <v>1964</v>
      </c>
      <c r="F44" s="2" t="s">
        <v>1965</v>
      </c>
      <c r="G44" s="2" t="s">
        <v>1966</v>
      </c>
      <c r="H44" s="49">
        <v>8.67E14</v>
      </c>
      <c r="I44" s="2">
        <v>106.0</v>
      </c>
      <c r="J44" s="2" t="s">
        <v>816</v>
      </c>
      <c r="K44" s="2">
        <v>10604.0</v>
      </c>
      <c r="L44" s="2" t="s">
        <v>3068</v>
      </c>
      <c r="M44" s="2" t="s">
        <v>42</v>
      </c>
      <c r="N44" s="2" t="s">
        <v>1967</v>
      </c>
      <c r="O44" s="2" t="s">
        <v>1755</v>
      </c>
      <c r="P44" s="2" t="s">
        <v>1968</v>
      </c>
      <c r="AK44" s="2" t="s">
        <v>1969</v>
      </c>
      <c r="AL44" s="2">
        <v>10.84635333</v>
      </c>
      <c r="AM44" s="2">
        <v>12.97542333</v>
      </c>
      <c r="AN44" s="2" t="s">
        <v>1939</v>
      </c>
      <c r="AO44" s="2">
        <v>10.84633</v>
      </c>
      <c r="AP44" s="2">
        <v>12.97540167</v>
      </c>
      <c r="AQ44" s="2" t="s">
        <v>1939</v>
      </c>
      <c r="AR44" s="2">
        <v>3.0</v>
      </c>
      <c r="AS44" s="2" t="s">
        <v>1970</v>
      </c>
      <c r="AT44" s="2">
        <v>3.0</v>
      </c>
      <c r="AU44" s="2">
        <v>9.0</v>
      </c>
      <c r="AV44" s="2">
        <v>28.0</v>
      </c>
      <c r="AW44" s="2">
        <v>3.0</v>
      </c>
      <c r="AX44" s="2">
        <v>41.0</v>
      </c>
      <c r="AY44" s="2">
        <v>9.0</v>
      </c>
      <c r="BA44" s="2">
        <v>42.0</v>
      </c>
      <c r="BB44" s="2" t="s">
        <v>828</v>
      </c>
      <c r="BC44" s="2" t="s">
        <v>38</v>
      </c>
    </row>
    <row r="45">
      <c r="A45" s="2">
        <v>12.83810167</v>
      </c>
      <c r="B45" s="2">
        <v>10.77977333</v>
      </c>
      <c r="C45" s="2">
        <v>45.0</v>
      </c>
      <c r="D45" s="2" t="s">
        <v>1931</v>
      </c>
      <c r="E45" s="2" t="s">
        <v>2010</v>
      </c>
      <c r="F45" s="2" t="s">
        <v>2011</v>
      </c>
      <c r="G45" s="2" t="s">
        <v>2012</v>
      </c>
      <c r="H45" s="49">
        <v>8.66E14</v>
      </c>
      <c r="I45" s="2">
        <v>106.0</v>
      </c>
      <c r="J45" s="2" t="s">
        <v>816</v>
      </c>
      <c r="K45" s="2">
        <v>10607.0</v>
      </c>
      <c r="L45" s="2" t="s">
        <v>841</v>
      </c>
      <c r="M45" s="2" t="s">
        <v>42</v>
      </c>
      <c r="N45" s="2" t="s">
        <v>1952</v>
      </c>
      <c r="O45" s="2" t="s">
        <v>842</v>
      </c>
      <c r="P45" s="2" t="s">
        <v>2013</v>
      </c>
      <c r="R45" s="2" t="s">
        <v>1946</v>
      </c>
      <c r="AK45" s="2" t="s">
        <v>2014</v>
      </c>
      <c r="AL45" s="2">
        <v>10.77972</v>
      </c>
      <c r="AM45" s="2">
        <v>12.838145</v>
      </c>
      <c r="AN45" s="2" t="s">
        <v>1939</v>
      </c>
      <c r="AO45" s="2">
        <v>10.77977333</v>
      </c>
      <c r="AP45" s="2">
        <v>12.83810167</v>
      </c>
      <c r="AQ45" s="2" t="s">
        <v>1939</v>
      </c>
      <c r="AR45" s="2">
        <v>3.0</v>
      </c>
      <c r="AS45" s="2" t="s">
        <v>2015</v>
      </c>
      <c r="AT45" s="2">
        <v>1.0</v>
      </c>
      <c r="AU45" s="2">
        <v>5.0</v>
      </c>
      <c r="AV45" s="2">
        <v>14.0</v>
      </c>
      <c r="AW45" s="2">
        <v>1.0</v>
      </c>
      <c r="AX45" s="2">
        <v>32.0</v>
      </c>
      <c r="AY45" s="2">
        <v>9.0</v>
      </c>
      <c r="BA45" s="2">
        <v>36.0</v>
      </c>
      <c r="BB45" s="2" t="s">
        <v>828</v>
      </c>
      <c r="BC45" s="2" t="s">
        <v>38</v>
      </c>
    </row>
    <row r="46">
      <c r="A46" s="2">
        <v>12.84007</v>
      </c>
      <c r="B46" s="2">
        <v>10.87126333</v>
      </c>
      <c r="C46" s="2">
        <v>48.0</v>
      </c>
      <c r="D46" s="2" t="s">
        <v>1931</v>
      </c>
      <c r="E46" s="2" t="s">
        <v>2055</v>
      </c>
      <c r="F46" s="2" t="s">
        <v>2056</v>
      </c>
      <c r="G46" s="2" t="s">
        <v>2057</v>
      </c>
      <c r="H46" s="49">
        <v>8.66E14</v>
      </c>
      <c r="I46" s="2">
        <v>106.0</v>
      </c>
      <c r="J46" s="2" t="s">
        <v>816</v>
      </c>
      <c r="K46" s="2">
        <v>10611.0</v>
      </c>
      <c r="L46" s="2" t="s">
        <v>853</v>
      </c>
      <c r="M46" s="2" t="s">
        <v>42</v>
      </c>
      <c r="N46" s="2" t="s">
        <v>1952</v>
      </c>
      <c r="O46" s="2" t="s">
        <v>854</v>
      </c>
      <c r="P46" s="2" t="s">
        <v>2058</v>
      </c>
      <c r="R46" s="2" t="s">
        <v>1946</v>
      </c>
      <c r="AK46" s="2" t="s">
        <v>2059</v>
      </c>
      <c r="AL46" s="2">
        <v>10.87127833</v>
      </c>
      <c r="AM46" s="2">
        <v>12.84008</v>
      </c>
      <c r="AN46" s="2" t="s">
        <v>1939</v>
      </c>
      <c r="AO46" s="2">
        <v>10.87126333</v>
      </c>
      <c r="AP46" s="2">
        <v>12.84007</v>
      </c>
      <c r="AQ46" s="2" t="s">
        <v>1939</v>
      </c>
      <c r="AR46" s="2">
        <v>3.0</v>
      </c>
      <c r="AS46" s="2" t="s">
        <v>2060</v>
      </c>
      <c r="AT46" s="2">
        <v>2.0</v>
      </c>
      <c r="AU46" s="2">
        <v>7.0</v>
      </c>
      <c r="AV46" s="2">
        <v>14.0</v>
      </c>
      <c r="AW46" s="2">
        <v>4.0</v>
      </c>
      <c r="AX46" s="2">
        <v>30.0</v>
      </c>
      <c r="AY46" s="2">
        <v>14.0</v>
      </c>
      <c r="BA46" s="2">
        <v>35.0</v>
      </c>
      <c r="BB46" s="2" t="s">
        <v>828</v>
      </c>
      <c r="BC46" s="2" t="s">
        <v>38</v>
      </c>
    </row>
    <row r="47">
      <c r="A47" s="2">
        <v>13.33350167</v>
      </c>
      <c r="B47" s="2">
        <v>10.98707667</v>
      </c>
      <c r="C47" s="2">
        <v>49.0</v>
      </c>
      <c r="D47" s="2" t="s">
        <v>1931</v>
      </c>
      <c r="E47" s="2" t="s">
        <v>2040</v>
      </c>
      <c r="F47" s="2" t="s">
        <v>2041</v>
      </c>
      <c r="G47" s="2" t="s">
        <v>2042</v>
      </c>
      <c r="H47" s="49">
        <v>8.66E14</v>
      </c>
      <c r="I47" s="2">
        <v>111.0</v>
      </c>
      <c r="J47" s="2" t="s">
        <v>923</v>
      </c>
      <c r="K47" s="2">
        <v>11102.0</v>
      </c>
      <c r="L47" s="2" t="s">
        <v>924</v>
      </c>
      <c r="M47" s="2" t="s">
        <v>42</v>
      </c>
      <c r="N47" s="2" t="s">
        <v>2043</v>
      </c>
      <c r="O47" s="2" t="s">
        <v>1767</v>
      </c>
      <c r="P47" s="2" t="s">
        <v>2044</v>
      </c>
      <c r="R47" s="2" t="s">
        <v>2045</v>
      </c>
      <c r="AK47" s="2" t="s">
        <v>2046</v>
      </c>
      <c r="AL47" s="2">
        <v>10.98642333</v>
      </c>
      <c r="AM47" s="2">
        <v>13.33332333</v>
      </c>
      <c r="AN47" s="2" t="s">
        <v>1939</v>
      </c>
      <c r="AO47" s="2">
        <v>10.98707667</v>
      </c>
      <c r="AP47" s="2">
        <v>13.33350167</v>
      </c>
      <c r="AQ47" s="2" t="s">
        <v>1939</v>
      </c>
      <c r="AR47" s="2">
        <v>2.0</v>
      </c>
      <c r="AS47" s="2" t="s">
        <v>2047</v>
      </c>
      <c r="AT47" s="2">
        <v>1.0</v>
      </c>
      <c r="AU47" s="2">
        <v>5.0</v>
      </c>
      <c r="AV47" s="2">
        <v>4.0</v>
      </c>
      <c r="AW47" s="2">
        <v>0.0</v>
      </c>
      <c r="AX47" s="2">
        <v>10.0</v>
      </c>
      <c r="AY47" s="2">
        <v>0.0</v>
      </c>
      <c r="BB47" s="2" t="s">
        <v>828</v>
      </c>
      <c r="BC47" s="2" t="s">
        <v>828</v>
      </c>
    </row>
    <row r="48">
      <c r="A48" s="2">
        <v>13.32662167</v>
      </c>
      <c r="B48" s="2">
        <v>10.97599833</v>
      </c>
      <c r="C48" s="2">
        <v>50.0</v>
      </c>
      <c r="D48" s="2" t="s">
        <v>1931</v>
      </c>
      <c r="E48" s="2" t="s">
        <v>2132</v>
      </c>
      <c r="F48" s="2" t="s">
        <v>2133</v>
      </c>
      <c r="G48" s="2" t="s">
        <v>2134</v>
      </c>
      <c r="H48" s="49">
        <v>8.66E14</v>
      </c>
      <c r="I48" s="2">
        <v>111.0</v>
      </c>
      <c r="J48" s="2" t="s">
        <v>923</v>
      </c>
      <c r="K48" s="2">
        <v>11102.0</v>
      </c>
      <c r="L48" s="2" t="s">
        <v>924</v>
      </c>
      <c r="M48" s="2" t="s">
        <v>42</v>
      </c>
      <c r="N48" s="2" t="s">
        <v>2043</v>
      </c>
      <c r="O48" s="2" t="s">
        <v>1768</v>
      </c>
      <c r="P48" s="2" t="s">
        <v>2135</v>
      </c>
      <c r="R48" s="2" t="s">
        <v>2136</v>
      </c>
      <c r="AK48" s="2" t="s">
        <v>2137</v>
      </c>
      <c r="AL48" s="2">
        <v>10.97602167</v>
      </c>
      <c r="AM48" s="2">
        <v>13.32660167</v>
      </c>
      <c r="AN48" s="2" t="s">
        <v>1939</v>
      </c>
      <c r="AO48" s="2">
        <v>10.97599833</v>
      </c>
      <c r="AP48" s="2">
        <v>13.32662167</v>
      </c>
      <c r="AQ48" s="2" t="s">
        <v>1939</v>
      </c>
      <c r="AR48" s="2">
        <v>2.0</v>
      </c>
      <c r="AS48" s="2" t="s">
        <v>2138</v>
      </c>
      <c r="AT48" s="2">
        <v>0.0</v>
      </c>
      <c r="AU48" s="2">
        <v>6.0</v>
      </c>
      <c r="AV48" s="2">
        <v>4.0</v>
      </c>
      <c r="AW48" s="2">
        <v>5.0</v>
      </c>
      <c r="AX48" s="2">
        <v>16.0</v>
      </c>
      <c r="AY48" s="2">
        <v>2.0</v>
      </c>
      <c r="BB48" s="2" t="s">
        <v>828</v>
      </c>
      <c r="BC48" s="2" t="s">
        <v>828</v>
      </c>
    </row>
    <row r="49">
      <c r="A49" s="2">
        <v>13.33066833</v>
      </c>
      <c r="B49" s="2">
        <v>10.98023</v>
      </c>
      <c r="C49" s="2">
        <v>51.0</v>
      </c>
      <c r="D49" s="2" t="s">
        <v>1931</v>
      </c>
      <c r="E49" s="2" t="s">
        <v>2087</v>
      </c>
      <c r="F49" s="2" t="s">
        <v>2088</v>
      </c>
      <c r="G49" s="2" t="s">
        <v>2089</v>
      </c>
      <c r="H49" s="49">
        <v>8.66E14</v>
      </c>
      <c r="I49" s="2">
        <v>111.0</v>
      </c>
      <c r="J49" s="2" t="s">
        <v>923</v>
      </c>
      <c r="K49" s="2">
        <v>11102.0</v>
      </c>
      <c r="L49" s="2" t="s">
        <v>924</v>
      </c>
      <c r="M49" s="2" t="s">
        <v>42</v>
      </c>
      <c r="N49" s="2" t="s">
        <v>2043</v>
      </c>
      <c r="O49" s="2" t="s">
        <v>1770</v>
      </c>
      <c r="P49" s="2" t="s">
        <v>2090</v>
      </c>
      <c r="R49" s="2" t="s">
        <v>2091</v>
      </c>
      <c r="AK49" s="2" t="s">
        <v>2092</v>
      </c>
      <c r="AL49" s="2">
        <v>10.97898667</v>
      </c>
      <c r="AM49" s="2">
        <v>13.32883833</v>
      </c>
      <c r="AN49" s="2" t="s">
        <v>1939</v>
      </c>
      <c r="AO49" s="2">
        <v>10.98023</v>
      </c>
      <c r="AP49" s="2">
        <v>13.33066833</v>
      </c>
      <c r="AQ49" s="2" t="s">
        <v>1939</v>
      </c>
      <c r="AR49" s="2">
        <v>2.0</v>
      </c>
      <c r="AS49" s="2" t="s">
        <v>2093</v>
      </c>
      <c r="AT49" s="2">
        <v>0.0</v>
      </c>
      <c r="AU49" s="2">
        <v>1.0</v>
      </c>
      <c r="AV49" s="2">
        <v>3.0</v>
      </c>
      <c r="AW49" s="2">
        <v>4.0</v>
      </c>
      <c r="AX49" s="2">
        <v>8.0</v>
      </c>
      <c r="AY49" s="2">
        <v>5.0</v>
      </c>
      <c r="BB49" s="2" t="s">
        <v>828</v>
      </c>
      <c r="BC49" s="2" t="s">
        <v>828</v>
      </c>
    </row>
    <row r="50">
      <c r="A50" s="2">
        <v>13.37693667</v>
      </c>
      <c r="B50" s="2">
        <v>10.89688833</v>
      </c>
      <c r="C50" s="2">
        <v>52.0</v>
      </c>
      <c r="D50" s="2" t="s">
        <v>1931</v>
      </c>
      <c r="E50" s="2" t="s">
        <v>2080</v>
      </c>
      <c r="F50" s="2" t="s">
        <v>2081</v>
      </c>
      <c r="G50" s="2" t="s">
        <v>2082</v>
      </c>
      <c r="H50" s="49">
        <v>8.66E14</v>
      </c>
      <c r="I50" s="2">
        <v>111.0</v>
      </c>
      <c r="J50" s="2" t="s">
        <v>923</v>
      </c>
      <c r="K50" s="2">
        <v>11102.0</v>
      </c>
      <c r="L50" s="2" t="s">
        <v>924</v>
      </c>
      <c r="M50" s="2" t="s">
        <v>42</v>
      </c>
      <c r="N50" s="2" t="s">
        <v>2083</v>
      </c>
      <c r="O50" s="2" t="s">
        <v>925</v>
      </c>
      <c r="P50" s="2" t="s">
        <v>2084</v>
      </c>
      <c r="AK50" s="2" t="s">
        <v>2085</v>
      </c>
      <c r="AL50" s="2">
        <v>10.896855</v>
      </c>
      <c r="AM50" s="2">
        <v>13.37747333</v>
      </c>
      <c r="AN50" s="2" t="s">
        <v>1939</v>
      </c>
      <c r="AO50" s="2">
        <v>10.89688833</v>
      </c>
      <c r="AP50" s="2">
        <v>13.37693667</v>
      </c>
      <c r="AQ50" s="2" t="s">
        <v>1939</v>
      </c>
      <c r="AR50" s="2">
        <v>2.0</v>
      </c>
      <c r="AS50" s="2" t="s">
        <v>2086</v>
      </c>
      <c r="AT50" s="2">
        <v>0.0</v>
      </c>
      <c r="AU50" s="2">
        <v>20.0</v>
      </c>
      <c r="AV50" s="2">
        <v>14.0</v>
      </c>
      <c r="AW50" s="2">
        <v>28.0</v>
      </c>
      <c r="AX50" s="2">
        <v>62.0</v>
      </c>
      <c r="AY50" s="2">
        <v>20.0</v>
      </c>
      <c r="BA50" s="2">
        <v>37.0</v>
      </c>
      <c r="BB50" s="2" t="s">
        <v>38</v>
      </c>
      <c r="BC50" s="2" t="s">
        <v>38</v>
      </c>
    </row>
    <row r="51">
      <c r="A51" s="2">
        <v>13.327965</v>
      </c>
      <c r="B51" s="2">
        <v>10.96270333</v>
      </c>
      <c r="C51" s="2">
        <v>53.0</v>
      </c>
      <c r="D51" s="2" t="s">
        <v>1931</v>
      </c>
      <c r="E51" s="2" t="s">
        <v>2165</v>
      </c>
      <c r="F51" s="2" t="s">
        <v>2166</v>
      </c>
      <c r="G51" s="2" t="s">
        <v>2167</v>
      </c>
      <c r="H51" s="49">
        <v>8.66E14</v>
      </c>
      <c r="I51" s="2">
        <v>111.0</v>
      </c>
      <c r="J51" s="2" t="s">
        <v>923</v>
      </c>
      <c r="K51" s="2">
        <v>11102.0</v>
      </c>
      <c r="L51" s="2" t="s">
        <v>924</v>
      </c>
      <c r="M51" s="2" t="s">
        <v>42</v>
      </c>
      <c r="N51" s="2" t="s">
        <v>2148</v>
      </c>
      <c r="O51" s="2" t="s">
        <v>934</v>
      </c>
      <c r="P51" s="2" t="s">
        <v>2168</v>
      </c>
      <c r="AK51" s="2" t="s">
        <v>2169</v>
      </c>
      <c r="AL51" s="2">
        <v>10.964</v>
      </c>
      <c r="AM51" s="2">
        <v>13.32790667</v>
      </c>
      <c r="AN51" s="2" t="s">
        <v>1939</v>
      </c>
      <c r="AO51" s="2">
        <v>10.96270333</v>
      </c>
      <c r="AP51" s="2">
        <v>13.327965</v>
      </c>
      <c r="AQ51" s="2" t="s">
        <v>1939</v>
      </c>
      <c r="AR51" s="2">
        <v>2.0</v>
      </c>
      <c r="AS51" s="2" t="s">
        <v>2170</v>
      </c>
      <c r="AT51" s="2">
        <v>4.0</v>
      </c>
      <c r="AU51" s="2">
        <v>8.0</v>
      </c>
      <c r="AV51" s="2">
        <v>11.0</v>
      </c>
      <c r="AW51" s="2">
        <v>12.0</v>
      </c>
      <c r="AX51" s="2">
        <v>35.0</v>
      </c>
      <c r="AY51" s="2">
        <v>0.0</v>
      </c>
      <c r="BA51" s="2">
        <v>122.0</v>
      </c>
      <c r="BB51" s="2" t="s">
        <v>38</v>
      </c>
      <c r="BC51" s="2" t="s">
        <v>38</v>
      </c>
    </row>
    <row r="52">
      <c r="A52" s="2">
        <v>13.331375</v>
      </c>
      <c r="B52" s="2">
        <v>11.04087167</v>
      </c>
      <c r="C52" s="2">
        <v>54.0</v>
      </c>
      <c r="D52" s="2" t="s">
        <v>1931</v>
      </c>
      <c r="E52" s="2" t="s">
        <v>2048</v>
      </c>
      <c r="F52" s="2" t="s">
        <v>2049</v>
      </c>
      <c r="G52" s="2" t="s">
        <v>2050</v>
      </c>
      <c r="H52" s="49">
        <v>8.66E14</v>
      </c>
      <c r="I52" s="2">
        <v>111.0</v>
      </c>
      <c r="J52" s="2" t="s">
        <v>923</v>
      </c>
      <c r="K52" s="2">
        <v>11102.0</v>
      </c>
      <c r="L52" s="2" t="s">
        <v>924</v>
      </c>
      <c r="M52" s="2" t="s">
        <v>42</v>
      </c>
      <c r="N52" s="2" t="s">
        <v>2051</v>
      </c>
      <c r="O52" s="2" t="s">
        <v>937</v>
      </c>
      <c r="P52" s="2" t="s">
        <v>2052</v>
      </c>
      <c r="AK52" s="2" t="s">
        <v>2053</v>
      </c>
      <c r="AL52" s="2">
        <v>11.04087167</v>
      </c>
      <c r="AM52" s="2">
        <v>13.331375</v>
      </c>
      <c r="AN52" s="2" t="s">
        <v>1939</v>
      </c>
      <c r="AO52" s="2">
        <v>11.04087167</v>
      </c>
      <c r="AP52" s="2">
        <v>13.331375</v>
      </c>
      <c r="AQ52" s="2" t="s">
        <v>1939</v>
      </c>
      <c r="AR52" s="2">
        <v>2.0</v>
      </c>
      <c r="AS52" s="2" t="s">
        <v>2054</v>
      </c>
      <c r="AT52" s="2">
        <v>6.0</v>
      </c>
      <c r="AU52" s="2">
        <v>9.0</v>
      </c>
      <c r="AV52" s="2">
        <v>10.0</v>
      </c>
      <c r="AW52" s="2">
        <v>4.0</v>
      </c>
      <c r="AX52" s="2">
        <v>20.0</v>
      </c>
      <c r="AY52" s="2">
        <v>3.0</v>
      </c>
      <c r="BA52" s="2">
        <v>77.0</v>
      </c>
      <c r="BB52" s="2" t="s">
        <v>828</v>
      </c>
      <c r="BC52" s="2" t="s">
        <v>38</v>
      </c>
    </row>
    <row r="53">
      <c r="A53" s="2">
        <v>13.331215</v>
      </c>
      <c r="B53" s="2">
        <v>11.04104167</v>
      </c>
      <c r="C53" s="2">
        <v>55.0</v>
      </c>
      <c r="D53" s="2" t="s">
        <v>1931</v>
      </c>
      <c r="E53" s="2" t="s">
        <v>2061</v>
      </c>
      <c r="F53" s="2" t="s">
        <v>2062</v>
      </c>
      <c r="G53" s="2" t="s">
        <v>2063</v>
      </c>
      <c r="H53" s="49">
        <v>8.66E14</v>
      </c>
      <c r="I53" s="2">
        <v>111.0</v>
      </c>
      <c r="J53" s="2" t="s">
        <v>923</v>
      </c>
      <c r="K53" s="2">
        <v>11102.0</v>
      </c>
      <c r="L53" s="2" t="s">
        <v>924</v>
      </c>
      <c r="M53" s="2" t="s">
        <v>42</v>
      </c>
      <c r="N53" s="2" t="s">
        <v>2051</v>
      </c>
      <c r="O53" s="2" t="s">
        <v>953</v>
      </c>
      <c r="P53" s="2" t="s">
        <v>2064</v>
      </c>
      <c r="AK53" s="2" t="s">
        <v>2065</v>
      </c>
      <c r="AL53" s="2">
        <v>11.041065</v>
      </c>
      <c r="AM53" s="2">
        <v>13.33124667</v>
      </c>
      <c r="AN53" s="2" t="s">
        <v>1939</v>
      </c>
      <c r="AO53" s="2">
        <v>11.04104167</v>
      </c>
      <c r="AP53" s="2">
        <v>13.331215</v>
      </c>
      <c r="AQ53" s="2" t="s">
        <v>1939</v>
      </c>
      <c r="AR53" s="2">
        <v>2.0</v>
      </c>
      <c r="AS53" s="2" t="s">
        <v>2066</v>
      </c>
      <c r="AT53" s="2">
        <v>5.0</v>
      </c>
      <c r="AU53" s="2">
        <v>12.0</v>
      </c>
      <c r="AV53" s="2">
        <v>16.0</v>
      </c>
      <c r="AW53" s="2">
        <v>17.0</v>
      </c>
      <c r="AX53" s="2">
        <v>50.0</v>
      </c>
      <c r="AY53" s="2">
        <v>9.0</v>
      </c>
      <c r="BB53" s="2" t="s">
        <v>828</v>
      </c>
      <c r="BC53" s="2" t="s">
        <v>38</v>
      </c>
    </row>
    <row r="54">
      <c r="A54" s="2">
        <v>13.319875</v>
      </c>
      <c r="B54" s="2">
        <v>10.90818</v>
      </c>
      <c r="C54" s="2">
        <v>56.0</v>
      </c>
      <c r="D54" s="2" t="s">
        <v>1931</v>
      </c>
      <c r="E54" s="2" t="s">
        <v>2139</v>
      </c>
      <c r="F54" s="2" t="s">
        <v>2140</v>
      </c>
      <c r="G54" s="2" t="s">
        <v>2141</v>
      </c>
      <c r="H54" s="49">
        <v>8.66E14</v>
      </c>
      <c r="I54" s="2">
        <v>111.0</v>
      </c>
      <c r="J54" s="2" t="s">
        <v>923</v>
      </c>
      <c r="K54" s="2">
        <v>11102.0</v>
      </c>
      <c r="L54" s="2" t="s">
        <v>924</v>
      </c>
      <c r="M54" s="2" t="s">
        <v>42</v>
      </c>
      <c r="N54" s="2" t="s">
        <v>2083</v>
      </c>
      <c r="O54" s="2" t="s">
        <v>940</v>
      </c>
      <c r="P54" s="2" t="s">
        <v>2142</v>
      </c>
      <c r="AK54" s="2" t="s">
        <v>2143</v>
      </c>
      <c r="AL54" s="2">
        <v>10.91024667</v>
      </c>
      <c r="AM54" s="2">
        <v>13.31893667</v>
      </c>
      <c r="AN54" s="2" t="s">
        <v>1939</v>
      </c>
      <c r="AO54" s="2">
        <v>10.90818</v>
      </c>
      <c r="AP54" s="2">
        <v>13.319875</v>
      </c>
      <c r="AQ54" s="2" t="s">
        <v>1939</v>
      </c>
      <c r="AR54" s="2">
        <v>2.0</v>
      </c>
      <c r="AS54" s="2" t="s">
        <v>2144</v>
      </c>
      <c r="AT54" s="2">
        <v>0.0</v>
      </c>
      <c r="AU54" s="2">
        <v>11.0</v>
      </c>
      <c r="AV54" s="2">
        <v>14.0</v>
      </c>
      <c r="AW54" s="2">
        <v>18.0</v>
      </c>
      <c r="AX54" s="2">
        <v>43.0</v>
      </c>
      <c r="AY54" s="2">
        <v>11.0</v>
      </c>
      <c r="BA54" s="2">
        <v>62.0</v>
      </c>
      <c r="BB54" s="2" t="s">
        <v>828</v>
      </c>
      <c r="BC54" s="2" t="s">
        <v>38</v>
      </c>
    </row>
    <row r="55">
      <c r="A55" s="2">
        <v>13.33330167</v>
      </c>
      <c r="B55" s="2">
        <v>10.94517167</v>
      </c>
      <c r="C55" s="2">
        <v>57.0</v>
      </c>
      <c r="D55" s="2" t="s">
        <v>1931</v>
      </c>
      <c r="E55" s="2" t="s">
        <v>2145</v>
      </c>
      <c r="F55" s="2" t="s">
        <v>2146</v>
      </c>
      <c r="G55" s="2" t="s">
        <v>2147</v>
      </c>
      <c r="H55" s="49">
        <v>8.66E14</v>
      </c>
      <c r="I55" s="2">
        <v>111.0</v>
      </c>
      <c r="J55" s="2" t="s">
        <v>923</v>
      </c>
      <c r="K55" s="2">
        <v>11102.0</v>
      </c>
      <c r="L55" s="2" t="s">
        <v>924</v>
      </c>
      <c r="M55" s="2" t="s">
        <v>42</v>
      </c>
      <c r="N55" s="2" t="s">
        <v>2148</v>
      </c>
      <c r="O55" s="2" t="s">
        <v>943</v>
      </c>
      <c r="P55" s="2" t="s">
        <v>2149</v>
      </c>
      <c r="AK55" s="2" t="s">
        <v>2150</v>
      </c>
      <c r="AL55" s="2">
        <v>10.96198167</v>
      </c>
      <c r="AM55" s="2">
        <v>13.328135</v>
      </c>
      <c r="AN55" s="2" t="s">
        <v>1939</v>
      </c>
      <c r="AO55" s="2">
        <v>10.94517167</v>
      </c>
      <c r="AP55" s="2">
        <v>13.33330167</v>
      </c>
      <c r="AQ55" s="2" t="s">
        <v>1939</v>
      </c>
      <c r="AR55" s="2">
        <v>2.0</v>
      </c>
      <c r="AS55" s="2" t="s">
        <v>2151</v>
      </c>
      <c r="AT55" s="2">
        <v>5.0</v>
      </c>
      <c r="AU55" s="2">
        <v>3.0</v>
      </c>
      <c r="AV55" s="2">
        <v>6.0</v>
      </c>
      <c r="AW55" s="2">
        <v>7.0</v>
      </c>
      <c r="AX55" s="2">
        <v>21.0</v>
      </c>
      <c r="AY55" s="2">
        <v>0.0</v>
      </c>
      <c r="BA55" s="2">
        <v>153.0</v>
      </c>
      <c r="BB55" s="2" t="s">
        <v>38</v>
      </c>
      <c r="BC55" s="2" t="s">
        <v>38</v>
      </c>
    </row>
    <row r="56">
      <c r="A56" s="2">
        <v>13.340735</v>
      </c>
      <c r="B56" s="2">
        <v>10.91843333</v>
      </c>
      <c r="C56" s="2">
        <v>58.0</v>
      </c>
      <c r="D56" s="2" t="s">
        <v>1931</v>
      </c>
      <c r="E56" s="2" t="s">
        <v>2067</v>
      </c>
      <c r="F56" s="2" t="s">
        <v>2068</v>
      </c>
      <c r="G56" s="2" t="s">
        <v>2069</v>
      </c>
      <c r="H56" s="49">
        <v>8.66E14</v>
      </c>
      <c r="I56" s="2">
        <v>111.0</v>
      </c>
      <c r="J56" s="2" t="s">
        <v>923</v>
      </c>
      <c r="K56" s="2">
        <v>11102.0</v>
      </c>
      <c r="L56" s="2" t="s">
        <v>924</v>
      </c>
      <c r="M56" s="2" t="s">
        <v>42</v>
      </c>
      <c r="N56" s="2" t="s">
        <v>2070</v>
      </c>
      <c r="O56" s="2" t="s">
        <v>946</v>
      </c>
      <c r="P56" s="2" t="s">
        <v>2071</v>
      </c>
      <c r="AK56" s="2" t="s">
        <v>2072</v>
      </c>
      <c r="AL56" s="2">
        <v>10.93530667</v>
      </c>
      <c r="AM56" s="2">
        <v>13.33248</v>
      </c>
      <c r="AN56" s="2" t="s">
        <v>1939</v>
      </c>
      <c r="AO56" s="2">
        <v>10.91843333</v>
      </c>
      <c r="AP56" s="2">
        <v>13.340735</v>
      </c>
      <c r="AQ56" s="2" t="s">
        <v>1939</v>
      </c>
      <c r="AR56" s="2">
        <v>2.0</v>
      </c>
      <c r="AS56" s="2" t="s">
        <v>2073</v>
      </c>
      <c r="AT56" s="2">
        <v>10.0</v>
      </c>
      <c r="AU56" s="2">
        <v>5.0</v>
      </c>
      <c r="AV56" s="2">
        <v>18.0</v>
      </c>
      <c r="AW56" s="2">
        <v>8.0</v>
      </c>
      <c r="AX56" s="2">
        <v>41.0</v>
      </c>
      <c r="AY56" s="2">
        <v>8.0</v>
      </c>
      <c r="BA56" s="2">
        <v>152.0</v>
      </c>
      <c r="BB56" s="2" t="s">
        <v>38</v>
      </c>
      <c r="BC56" s="2" t="s">
        <v>38</v>
      </c>
    </row>
    <row r="57">
      <c r="A57" s="2">
        <v>13.71908167</v>
      </c>
      <c r="B57" s="2">
        <v>10.9694</v>
      </c>
      <c r="C57" s="2">
        <v>59.0</v>
      </c>
      <c r="D57" s="2" t="s">
        <v>1931</v>
      </c>
      <c r="E57" s="2" t="s">
        <v>2195</v>
      </c>
      <c r="F57" s="2" t="s">
        <v>2196</v>
      </c>
      <c r="G57" s="2" t="s">
        <v>2197</v>
      </c>
      <c r="H57" s="49">
        <v>8.66E14</v>
      </c>
      <c r="I57" s="2">
        <v>111.0</v>
      </c>
      <c r="J57" s="2" t="s">
        <v>923</v>
      </c>
      <c r="K57" s="2">
        <v>11110.0</v>
      </c>
      <c r="L57" s="2" t="s">
        <v>3069</v>
      </c>
      <c r="M57" s="2" t="s">
        <v>42</v>
      </c>
      <c r="N57" s="2" t="s">
        <v>2097</v>
      </c>
      <c r="O57" s="2" t="s">
        <v>956</v>
      </c>
      <c r="P57" s="2" t="s">
        <v>2198</v>
      </c>
      <c r="AK57" s="2" t="s">
        <v>2199</v>
      </c>
      <c r="AL57" s="2">
        <v>10.969405</v>
      </c>
      <c r="AM57" s="2">
        <v>13.71908667</v>
      </c>
      <c r="AN57" s="2" t="s">
        <v>1939</v>
      </c>
      <c r="AO57" s="2">
        <v>10.9694</v>
      </c>
      <c r="AP57" s="2">
        <v>13.71908167</v>
      </c>
      <c r="AQ57" s="2" t="s">
        <v>1939</v>
      </c>
      <c r="AR57" s="2">
        <v>2.0</v>
      </c>
      <c r="AS57" s="2" t="s">
        <v>2200</v>
      </c>
      <c r="AT57" s="2">
        <v>0.0</v>
      </c>
      <c r="AU57" s="2">
        <v>6.0</v>
      </c>
      <c r="AV57" s="2">
        <v>8.0</v>
      </c>
      <c r="AW57" s="2">
        <v>7.0</v>
      </c>
      <c r="AX57" s="2">
        <v>30.0</v>
      </c>
      <c r="AY57" s="2">
        <v>4.0</v>
      </c>
      <c r="BB57" s="2" t="s">
        <v>38</v>
      </c>
      <c r="BC57" s="2" t="s">
        <v>38</v>
      </c>
    </row>
    <row r="58">
      <c r="A58" s="2">
        <v>13.71297667</v>
      </c>
      <c r="B58" s="2">
        <v>10.96563667</v>
      </c>
      <c r="C58" s="2">
        <v>60.0</v>
      </c>
      <c r="D58" s="2" t="s">
        <v>1931</v>
      </c>
      <c r="E58" s="2" t="s">
        <v>2152</v>
      </c>
      <c r="F58" s="2" t="s">
        <v>2153</v>
      </c>
      <c r="G58" s="2" t="s">
        <v>2154</v>
      </c>
      <c r="H58" s="49">
        <v>8.67E14</v>
      </c>
      <c r="I58" s="2">
        <v>111.0</v>
      </c>
      <c r="J58" s="2" t="s">
        <v>923</v>
      </c>
      <c r="K58" s="2">
        <v>11110.0</v>
      </c>
      <c r="L58" s="2" t="s">
        <v>3069</v>
      </c>
      <c r="M58" s="2" t="s">
        <v>42</v>
      </c>
      <c r="N58" s="2" t="s">
        <v>2097</v>
      </c>
      <c r="O58" s="2" t="s">
        <v>2155</v>
      </c>
      <c r="P58" s="2" t="s">
        <v>2156</v>
      </c>
      <c r="Q58" s="2" t="s">
        <v>2155</v>
      </c>
      <c r="AK58" s="2" t="s">
        <v>2157</v>
      </c>
      <c r="AL58" s="2">
        <v>10.96562167</v>
      </c>
      <c r="AM58" s="2">
        <v>13.71296</v>
      </c>
      <c r="AN58" s="2" t="s">
        <v>1939</v>
      </c>
      <c r="AO58" s="2">
        <v>10.96563667</v>
      </c>
      <c r="AP58" s="2">
        <v>13.71297667</v>
      </c>
      <c r="AQ58" s="2" t="s">
        <v>1939</v>
      </c>
      <c r="AR58" s="2">
        <v>2.0</v>
      </c>
      <c r="AS58" s="2" t="s">
        <v>2158</v>
      </c>
      <c r="AT58" s="2">
        <v>1.0</v>
      </c>
      <c r="AU58" s="2">
        <v>4.0</v>
      </c>
      <c r="AV58" s="2">
        <v>7.0</v>
      </c>
      <c r="AW58" s="2">
        <v>6.0</v>
      </c>
      <c r="AX58" s="2">
        <v>27.0</v>
      </c>
      <c r="AY58" s="2">
        <v>2.0</v>
      </c>
      <c r="BB58" s="2" t="s">
        <v>38</v>
      </c>
      <c r="BC58" s="2" t="s">
        <v>38</v>
      </c>
    </row>
    <row r="59">
      <c r="A59" s="2">
        <v>13.70503667</v>
      </c>
      <c r="B59" s="2">
        <v>10.95604667</v>
      </c>
      <c r="C59" s="2">
        <v>61.0</v>
      </c>
      <c r="D59" s="2" t="s">
        <v>1931</v>
      </c>
      <c r="E59" s="2" t="s">
        <v>2101</v>
      </c>
      <c r="F59" s="2" t="s">
        <v>2102</v>
      </c>
      <c r="G59" s="2" t="s">
        <v>2103</v>
      </c>
      <c r="H59" s="49">
        <v>8.65E14</v>
      </c>
      <c r="I59" s="2">
        <v>111.0</v>
      </c>
      <c r="J59" s="2" t="s">
        <v>923</v>
      </c>
      <c r="K59" s="2">
        <v>11110.0</v>
      </c>
      <c r="L59" s="2" t="s">
        <v>3069</v>
      </c>
      <c r="M59" s="2" t="s">
        <v>42</v>
      </c>
      <c r="N59" s="2" t="s">
        <v>2097</v>
      </c>
      <c r="O59" s="2" t="s">
        <v>959</v>
      </c>
      <c r="P59" s="2" t="s">
        <v>2104</v>
      </c>
      <c r="AK59" s="2" t="s">
        <v>2105</v>
      </c>
      <c r="AL59" s="2">
        <v>10.95601833</v>
      </c>
      <c r="AM59" s="2">
        <v>13.705</v>
      </c>
      <c r="AN59" s="2" t="s">
        <v>1939</v>
      </c>
      <c r="AO59" s="2">
        <v>10.95604667</v>
      </c>
      <c r="AP59" s="2">
        <v>13.70503667</v>
      </c>
      <c r="AQ59" s="2" t="s">
        <v>1939</v>
      </c>
      <c r="AR59" s="2">
        <v>2.0</v>
      </c>
      <c r="AS59" s="2" t="s">
        <v>2106</v>
      </c>
      <c r="AT59" s="2">
        <v>1.0</v>
      </c>
      <c r="AU59" s="2">
        <v>6.0</v>
      </c>
      <c r="AV59" s="2">
        <v>8.0</v>
      </c>
      <c r="AW59" s="2">
        <v>6.0</v>
      </c>
      <c r="AX59" s="2">
        <v>30.0</v>
      </c>
      <c r="AY59" s="2">
        <v>2.0</v>
      </c>
      <c r="BB59" s="2" t="s">
        <v>38</v>
      </c>
      <c r="BC59" s="2" t="s">
        <v>38</v>
      </c>
    </row>
    <row r="60">
      <c r="A60" s="2">
        <v>13.70230833</v>
      </c>
      <c r="B60" s="2">
        <v>10.95554</v>
      </c>
      <c r="C60" s="2">
        <v>62.0</v>
      </c>
      <c r="D60" s="2" t="s">
        <v>1931</v>
      </c>
      <c r="E60" s="2" t="s">
        <v>2114</v>
      </c>
      <c r="F60" s="2" t="s">
        <v>2115</v>
      </c>
      <c r="G60" s="2" t="s">
        <v>2116</v>
      </c>
      <c r="H60" s="49">
        <v>8.66E14</v>
      </c>
      <c r="I60" s="2">
        <v>111.0</v>
      </c>
      <c r="J60" s="2" t="s">
        <v>923</v>
      </c>
      <c r="K60" s="2">
        <v>11110.0</v>
      </c>
      <c r="L60" s="2" t="s">
        <v>3069</v>
      </c>
      <c r="M60" s="2" t="s">
        <v>42</v>
      </c>
      <c r="N60" s="2" t="s">
        <v>2097</v>
      </c>
      <c r="O60" s="2" t="s">
        <v>962</v>
      </c>
      <c r="P60" s="2" t="s">
        <v>2117</v>
      </c>
      <c r="AK60" s="2" t="s">
        <v>2118</v>
      </c>
      <c r="AL60" s="2">
        <v>10.95554</v>
      </c>
      <c r="AM60" s="2">
        <v>13.70230833</v>
      </c>
      <c r="AN60" s="2" t="s">
        <v>1939</v>
      </c>
      <c r="AO60" s="2">
        <v>10.95554</v>
      </c>
      <c r="AP60" s="2">
        <v>13.70230833</v>
      </c>
      <c r="AQ60" s="2" t="s">
        <v>1939</v>
      </c>
      <c r="AR60" s="2">
        <v>3.0</v>
      </c>
      <c r="AS60" s="2" t="s">
        <v>2119</v>
      </c>
      <c r="AT60" s="2">
        <v>0.0</v>
      </c>
      <c r="AU60" s="2">
        <v>7.0</v>
      </c>
      <c r="AV60" s="2">
        <v>12.0</v>
      </c>
      <c r="AW60" s="2">
        <v>10.0</v>
      </c>
      <c r="AX60" s="2">
        <v>40.0</v>
      </c>
      <c r="AY60" s="2">
        <v>2.0</v>
      </c>
      <c r="BB60" s="2" t="s">
        <v>38</v>
      </c>
      <c r="BC60" s="2" t="s">
        <v>38</v>
      </c>
    </row>
    <row r="61">
      <c r="A61" s="2">
        <v>13.71191667</v>
      </c>
      <c r="B61" s="2">
        <v>10.96363</v>
      </c>
      <c r="C61" s="2">
        <v>63.0</v>
      </c>
      <c r="D61" s="2" t="s">
        <v>1931</v>
      </c>
      <c r="E61" s="2" t="s">
        <v>2126</v>
      </c>
      <c r="F61" s="2" t="s">
        <v>2127</v>
      </c>
      <c r="G61" s="2" t="s">
        <v>2128</v>
      </c>
      <c r="H61" s="49">
        <v>8.67E14</v>
      </c>
      <c r="I61" s="2">
        <v>111.0</v>
      </c>
      <c r="J61" s="2" t="s">
        <v>923</v>
      </c>
      <c r="K61" s="2">
        <v>11110.0</v>
      </c>
      <c r="L61" s="2" t="s">
        <v>3069</v>
      </c>
      <c r="M61" s="2" t="s">
        <v>42</v>
      </c>
      <c r="N61" s="2" t="s">
        <v>2097</v>
      </c>
      <c r="O61" s="2" t="s">
        <v>971</v>
      </c>
      <c r="P61" s="2" t="s">
        <v>2129</v>
      </c>
      <c r="AK61" s="2" t="s">
        <v>2130</v>
      </c>
      <c r="AL61" s="2">
        <v>10.96361333</v>
      </c>
      <c r="AM61" s="2">
        <v>13.71198</v>
      </c>
      <c r="AN61" s="2" t="s">
        <v>1939</v>
      </c>
      <c r="AO61" s="2">
        <v>10.96363</v>
      </c>
      <c r="AP61" s="2">
        <v>13.71191667</v>
      </c>
      <c r="AQ61" s="2" t="s">
        <v>1939</v>
      </c>
      <c r="AR61" s="2">
        <v>2.0</v>
      </c>
      <c r="AS61" s="2" t="s">
        <v>2131</v>
      </c>
      <c r="AT61" s="2">
        <v>0.0</v>
      </c>
      <c r="AU61" s="2">
        <v>7.0</v>
      </c>
      <c r="AV61" s="2">
        <v>6.0</v>
      </c>
      <c r="AW61" s="2">
        <v>4.0</v>
      </c>
      <c r="AX61" s="2">
        <v>22.0</v>
      </c>
      <c r="AY61" s="2">
        <v>2.0</v>
      </c>
      <c r="BB61" s="2" t="s">
        <v>38</v>
      </c>
      <c r="BC61" s="2" t="s">
        <v>38</v>
      </c>
    </row>
    <row r="62">
      <c r="A62" s="2">
        <v>13.71168833</v>
      </c>
      <c r="B62" s="2">
        <v>10.96328167</v>
      </c>
      <c r="C62" s="2">
        <v>64.0</v>
      </c>
      <c r="D62" s="2" t="s">
        <v>1931</v>
      </c>
      <c r="E62" s="2" t="s">
        <v>2120</v>
      </c>
      <c r="F62" s="2" t="s">
        <v>2121</v>
      </c>
      <c r="G62" s="2" t="s">
        <v>2122</v>
      </c>
      <c r="H62" s="49">
        <v>8.67E14</v>
      </c>
      <c r="I62" s="2">
        <v>111.0</v>
      </c>
      <c r="J62" s="2" t="s">
        <v>923</v>
      </c>
      <c r="K62" s="2">
        <v>11110.0</v>
      </c>
      <c r="L62" s="2" t="s">
        <v>3069</v>
      </c>
      <c r="M62" s="2" t="s">
        <v>42</v>
      </c>
      <c r="N62" s="2" t="s">
        <v>2097</v>
      </c>
      <c r="O62" s="2" t="s">
        <v>1779</v>
      </c>
      <c r="P62" s="2" t="s">
        <v>2123</v>
      </c>
      <c r="AK62" s="2" t="s">
        <v>2124</v>
      </c>
      <c r="AL62" s="2">
        <v>10.96328167</v>
      </c>
      <c r="AM62" s="2">
        <v>13.71168833</v>
      </c>
      <c r="AN62" s="2" t="s">
        <v>1939</v>
      </c>
      <c r="AO62" s="2">
        <v>10.96328167</v>
      </c>
      <c r="AP62" s="2">
        <v>13.71168833</v>
      </c>
      <c r="AQ62" s="2" t="s">
        <v>1939</v>
      </c>
      <c r="AR62" s="2">
        <v>2.0</v>
      </c>
      <c r="AS62" s="2" t="s">
        <v>2125</v>
      </c>
      <c r="AT62" s="2">
        <v>0.0</v>
      </c>
      <c r="AU62" s="2">
        <v>3.0</v>
      </c>
      <c r="AV62" s="2">
        <v>6.0</v>
      </c>
      <c r="AW62" s="2">
        <v>4.0</v>
      </c>
      <c r="AX62" s="2">
        <v>23.0</v>
      </c>
      <c r="AY62" s="2">
        <v>3.0</v>
      </c>
      <c r="BB62" s="2" t="s">
        <v>828</v>
      </c>
      <c r="BC62" s="2" t="s">
        <v>38</v>
      </c>
    </row>
    <row r="63">
      <c r="A63" s="2">
        <v>13.715035</v>
      </c>
      <c r="B63" s="2">
        <v>10.968635</v>
      </c>
      <c r="C63" s="2">
        <v>65.0</v>
      </c>
      <c r="D63" s="2" t="s">
        <v>1931</v>
      </c>
      <c r="E63" s="2" t="s">
        <v>2171</v>
      </c>
      <c r="F63" s="2" t="s">
        <v>2172</v>
      </c>
      <c r="G63" s="2" t="s">
        <v>2173</v>
      </c>
      <c r="H63" s="49">
        <v>8.65E14</v>
      </c>
      <c r="I63" s="2">
        <v>111.0</v>
      </c>
      <c r="J63" s="2" t="s">
        <v>923</v>
      </c>
      <c r="K63" s="2">
        <v>11110.0</v>
      </c>
      <c r="L63" s="2" t="s">
        <v>3069</v>
      </c>
      <c r="M63" s="2" t="s">
        <v>42</v>
      </c>
      <c r="N63" s="2" t="s">
        <v>2097</v>
      </c>
      <c r="O63" s="2" t="s">
        <v>974</v>
      </c>
      <c r="P63" s="2" t="s">
        <v>2174</v>
      </c>
      <c r="AK63" s="2" t="s">
        <v>2175</v>
      </c>
      <c r="AL63" s="2">
        <v>10.96863333</v>
      </c>
      <c r="AM63" s="2">
        <v>13.71502667</v>
      </c>
      <c r="AN63" s="2" t="s">
        <v>1939</v>
      </c>
      <c r="AO63" s="2">
        <v>10.968635</v>
      </c>
      <c r="AP63" s="2">
        <v>13.715035</v>
      </c>
      <c r="AQ63" s="2" t="s">
        <v>1939</v>
      </c>
      <c r="AR63" s="2">
        <v>2.0</v>
      </c>
      <c r="AS63" s="2" t="s">
        <v>2176</v>
      </c>
      <c r="AT63" s="2">
        <v>0.0</v>
      </c>
      <c r="AU63" s="2">
        <v>4.0</v>
      </c>
      <c r="AV63" s="2">
        <v>8.0</v>
      </c>
      <c r="AW63" s="2">
        <v>6.0</v>
      </c>
      <c r="AX63" s="2">
        <v>27.0</v>
      </c>
      <c r="AY63" s="2">
        <v>5.0</v>
      </c>
      <c r="BB63" s="2" t="s">
        <v>38</v>
      </c>
      <c r="BC63" s="2" t="s">
        <v>38</v>
      </c>
    </row>
    <row r="64">
      <c r="A64" s="2">
        <v>13.71480833</v>
      </c>
      <c r="B64" s="2">
        <v>10.96958167</v>
      </c>
      <c r="C64" s="2">
        <v>66.0</v>
      </c>
      <c r="D64" s="2" t="s">
        <v>1931</v>
      </c>
      <c r="E64" s="2" t="s">
        <v>2159</v>
      </c>
      <c r="F64" s="2" t="s">
        <v>2160</v>
      </c>
      <c r="G64" s="2" t="s">
        <v>2161</v>
      </c>
      <c r="H64" s="49">
        <v>8.67E14</v>
      </c>
      <c r="I64" s="2">
        <v>111.0</v>
      </c>
      <c r="J64" s="2" t="s">
        <v>923</v>
      </c>
      <c r="K64" s="2">
        <v>11110.0</v>
      </c>
      <c r="L64" s="2" t="s">
        <v>3069</v>
      </c>
      <c r="M64" s="2" t="s">
        <v>42</v>
      </c>
      <c r="N64" s="2" t="s">
        <v>2097</v>
      </c>
      <c r="O64" s="2" t="s">
        <v>977</v>
      </c>
      <c r="P64" s="2" t="s">
        <v>2162</v>
      </c>
      <c r="AK64" s="2" t="s">
        <v>2163</v>
      </c>
      <c r="AL64" s="2">
        <v>10.96959667</v>
      </c>
      <c r="AM64" s="2">
        <v>13.71481667</v>
      </c>
      <c r="AN64" s="2" t="s">
        <v>1939</v>
      </c>
      <c r="AO64" s="2">
        <v>10.96958167</v>
      </c>
      <c r="AP64" s="2">
        <v>13.71480833</v>
      </c>
      <c r="AQ64" s="2" t="s">
        <v>1939</v>
      </c>
      <c r="AR64" s="2">
        <v>2.0</v>
      </c>
      <c r="AS64" s="2" t="s">
        <v>2164</v>
      </c>
      <c r="AT64" s="2">
        <v>2.0</v>
      </c>
      <c r="AU64" s="2">
        <v>8.0</v>
      </c>
      <c r="AV64" s="2">
        <v>8.0</v>
      </c>
      <c r="AW64" s="2">
        <v>7.0</v>
      </c>
      <c r="AX64" s="2">
        <v>31.0</v>
      </c>
      <c r="AY64" s="2">
        <v>5.0</v>
      </c>
      <c r="BB64" s="2" t="s">
        <v>38</v>
      </c>
      <c r="BC64" s="2" t="s">
        <v>38</v>
      </c>
    </row>
    <row r="65">
      <c r="A65" s="2">
        <v>13.71573833</v>
      </c>
      <c r="B65" s="2">
        <v>10.96856667</v>
      </c>
      <c r="C65" s="2">
        <v>67.0</v>
      </c>
      <c r="D65" s="2" t="s">
        <v>1931</v>
      </c>
      <c r="E65" s="2" t="s">
        <v>2177</v>
      </c>
      <c r="F65" s="2" t="s">
        <v>2178</v>
      </c>
      <c r="G65" s="2" t="s">
        <v>2179</v>
      </c>
      <c r="H65" s="49">
        <v>8.66E14</v>
      </c>
      <c r="I65" s="2">
        <v>111.0</v>
      </c>
      <c r="J65" s="2" t="s">
        <v>923</v>
      </c>
      <c r="K65" s="2">
        <v>11110.0</v>
      </c>
      <c r="L65" s="2" t="s">
        <v>3069</v>
      </c>
      <c r="M65" s="2" t="s">
        <v>42</v>
      </c>
      <c r="N65" s="2" t="s">
        <v>2097</v>
      </c>
      <c r="O65" s="2" t="s">
        <v>2180</v>
      </c>
      <c r="P65" s="2" t="s">
        <v>2156</v>
      </c>
      <c r="Q65" s="2" t="s">
        <v>2180</v>
      </c>
      <c r="AK65" s="2" t="s">
        <v>2181</v>
      </c>
      <c r="AL65" s="2">
        <v>10.96857667</v>
      </c>
      <c r="AM65" s="2">
        <v>13.71574</v>
      </c>
      <c r="AN65" s="2" t="s">
        <v>1939</v>
      </c>
      <c r="AO65" s="2">
        <v>10.96856667</v>
      </c>
      <c r="AP65" s="2">
        <v>13.71573833</v>
      </c>
      <c r="AQ65" s="2" t="s">
        <v>1939</v>
      </c>
      <c r="AR65" s="2">
        <v>2.0</v>
      </c>
      <c r="AS65" s="2" t="s">
        <v>2182</v>
      </c>
      <c r="AT65" s="2">
        <v>0.0</v>
      </c>
      <c r="AU65" s="2">
        <v>5.0</v>
      </c>
      <c r="AV65" s="2">
        <v>8.0</v>
      </c>
      <c r="AW65" s="2">
        <v>6.0</v>
      </c>
      <c r="AX65" s="2">
        <v>24.0</v>
      </c>
      <c r="AY65" s="2">
        <v>2.0</v>
      </c>
      <c r="BB65" s="2" t="s">
        <v>38</v>
      </c>
      <c r="BC65" s="2" t="s">
        <v>38</v>
      </c>
    </row>
    <row r="66">
      <c r="A66" s="2">
        <v>13.71984833</v>
      </c>
      <c r="B66" s="2">
        <v>10.97213167</v>
      </c>
      <c r="C66" s="2">
        <v>68.0</v>
      </c>
      <c r="D66" s="2" t="s">
        <v>1931</v>
      </c>
      <c r="E66" s="2" t="s">
        <v>2201</v>
      </c>
      <c r="F66" s="2" t="s">
        <v>2202</v>
      </c>
      <c r="G66" s="2" t="s">
        <v>2203</v>
      </c>
      <c r="H66" s="49">
        <v>8.66E14</v>
      </c>
      <c r="I66" s="2">
        <v>111.0</v>
      </c>
      <c r="J66" s="2" t="s">
        <v>923</v>
      </c>
      <c r="K66" s="2">
        <v>11110.0</v>
      </c>
      <c r="L66" s="2" t="s">
        <v>3069</v>
      </c>
      <c r="M66" s="2" t="s">
        <v>42</v>
      </c>
      <c r="N66" s="2" t="s">
        <v>2097</v>
      </c>
      <c r="O66" s="2" t="s">
        <v>983</v>
      </c>
      <c r="P66" s="2" t="s">
        <v>2204</v>
      </c>
      <c r="AK66" s="2" t="s">
        <v>2205</v>
      </c>
      <c r="AL66" s="2">
        <v>10.97213</v>
      </c>
      <c r="AM66" s="2">
        <v>13.71985667</v>
      </c>
      <c r="AN66" s="2" t="s">
        <v>1939</v>
      </c>
      <c r="AO66" s="2">
        <v>10.97213167</v>
      </c>
      <c r="AP66" s="2">
        <v>13.71984833</v>
      </c>
      <c r="AQ66" s="2" t="s">
        <v>1939</v>
      </c>
      <c r="AR66" s="2">
        <v>2.0</v>
      </c>
      <c r="AS66" s="2" t="s">
        <v>2206</v>
      </c>
      <c r="AT66" s="2">
        <v>1.0</v>
      </c>
      <c r="AU66" s="2">
        <v>2.0</v>
      </c>
      <c r="AV66" s="2">
        <v>11.0</v>
      </c>
      <c r="AW66" s="2">
        <v>9.0</v>
      </c>
      <c r="AX66" s="2">
        <v>33.0</v>
      </c>
      <c r="AY66" s="2">
        <v>1.0</v>
      </c>
      <c r="BB66" s="2" t="s">
        <v>38</v>
      </c>
      <c r="BC66" s="2" t="s">
        <v>38</v>
      </c>
    </row>
    <row r="67">
      <c r="A67" s="2">
        <v>13.71805833</v>
      </c>
      <c r="B67" s="2">
        <v>10.96791833</v>
      </c>
      <c r="C67" s="2">
        <v>70.0</v>
      </c>
      <c r="D67" s="2" t="s">
        <v>1931</v>
      </c>
      <c r="E67" s="2" t="s">
        <v>2183</v>
      </c>
      <c r="F67" s="2" t="s">
        <v>2184</v>
      </c>
      <c r="G67" s="2" t="s">
        <v>2185</v>
      </c>
      <c r="H67" s="49">
        <v>8.66E14</v>
      </c>
      <c r="I67" s="2">
        <v>111.0</v>
      </c>
      <c r="J67" s="2" t="s">
        <v>923</v>
      </c>
      <c r="K67" s="2">
        <v>11110.0</v>
      </c>
      <c r="L67" s="2" t="s">
        <v>3069</v>
      </c>
      <c r="M67" s="2" t="s">
        <v>42</v>
      </c>
      <c r="N67" s="2" t="s">
        <v>2097</v>
      </c>
      <c r="O67" s="2" t="s">
        <v>986</v>
      </c>
      <c r="P67" s="2" t="s">
        <v>2186</v>
      </c>
      <c r="AK67" s="2" t="s">
        <v>2187</v>
      </c>
      <c r="AL67" s="2">
        <v>10.96791</v>
      </c>
      <c r="AM67" s="2">
        <v>13.71808833</v>
      </c>
      <c r="AN67" s="2" t="s">
        <v>1939</v>
      </c>
      <c r="AO67" s="2">
        <v>10.96791833</v>
      </c>
      <c r="AP67" s="2">
        <v>13.71805833</v>
      </c>
      <c r="AQ67" s="2" t="s">
        <v>1939</v>
      </c>
      <c r="AR67" s="2">
        <v>2.0</v>
      </c>
      <c r="AS67" s="2" t="s">
        <v>2188</v>
      </c>
      <c r="AT67" s="2">
        <v>0.0</v>
      </c>
      <c r="AU67" s="2">
        <v>5.0</v>
      </c>
      <c r="AV67" s="2">
        <v>10.0</v>
      </c>
      <c r="AW67" s="2">
        <v>9.0</v>
      </c>
      <c r="AX67" s="2">
        <v>35.0</v>
      </c>
      <c r="AY67" s="2">
        <v>5.0</v>
      </c>
      <c r="BB67" s="2" t="s">
        <v>38</v>
      </c>
      <c r="BC67" s="2" t="s">
        <v>38</v>
      </c>
    </row>
    <row r="68">
      <c r="A68" s="2">
        <v>13.71849833</v>
      </c>
      <c r="B68" s="2">
        <v>10.96835833</v>
      </c>
      <c r="C68" s="2">
        <v>71.0</v>
      </c>
      <c r="D68" s="2" t="s">
        <v>1931</v>
      </c>
      <c r="E68" s="2" t="s">
        <v>2189</v>
      </c>
      <c r="F68" s="2" t="s">
        <v>2190</v>
      </c>
      <c r="G68" s="2" t="s">
        <v>2191</v>
      </c>
      <c r="H68" s="49">
        <v>8.67E14</v>
      </c>
      <c r="I68" s="2">
        <v>111.0</v>
      </c>
      <c r="J68" s="2" t="s">
        <v>923</v>
      </c>
      <c r="K68" s="2">
        <v>11110.0</v>
      </c>
      <c r="L68" s="2" t="s">
        <v>3069</v>
      </c>
      <c r="M68" s="2" t="s">
        <v>42</v>
      </c>
      <c r="N68" s="2" t="s">
        <v>2097</v>
      </c>
      <c r="O68" s="2" t="s">
        <v>989</v>
      </c>
      <c r="P68" s="2" t="s">
        <v>2192</v>
      </c>
      <c r="AK68" s="2" t="s">
        <v>2193</v>
      </c>
      <c r="AL68" s="2">
        <v>10.96835</v>
      </c>
      <c r="AM68" s="2">
        <v>13.71850333</v>
      </c>
      <c r="AN68" s="2" t="s">
        <v>1939</v>
      </c>
      <c r="AO68" s="2">
        <v>10.96835833</v>
      </c>
      <c r="AP68" s="2">
        <v>13.71849833</v>
      </c>
      <c r="AQ68" s="2" t="s">
        <v>1939</v>
      </c>
      <c r="AR68" s="2">
        <v>2.0</v>
      </c>
      <c r="AS68" s="2" t="s">
        <v>2194</v>
      </c>
      <c r="AT68" s="2">
        <v>2.0</v>
      </c>
      <c r="AU68" s="2">
        <v>4.0</v>
      </c>
      <c r="AV68" s="2">
        <v>9.0</v>
      </c>
      <c r="AW68" s="2">
        <v>7.0</v>
      </c>
      <c r="AX68" s="2">
        <v>23.0</v>
      </c>
      <c r="AY68" s="2">
        <v>6.0</v>
      </c>
      <c r="BB68" s="2" t="s">
        <v>38</v>
      </c>
      <c r="BC68" s="2" t="s">
        <v>38</v>
      </c>
    </row>
    <row r="69">
      <c r="A69" s="2">
        <v>13.71151667</v>
      </c>
      <c r="B69" s="2">
        <v>10.96178167</v>
      </c>
      <c r="C69" s="2">
        <v>72.0</v>
      </c>
      <c r="D69" s="2" t="s">
        <v>1931</v>
      </c>
      <c r="E69" s="2" t="s">
        <v>2107</v>
      </c>
      <c r="F69" s="2" t="s">
        <v>2108</v>
      </c>
      <c r="G69" s="2" t="s">
        <v>2109</v>
      </c>
      <c r="H69" s="49">
        <v>8.66E14</v>
      </c>
      <c r="I69" s="2">
        <v>111.0</v>
      </c>
      <c r="J69" s="2" t="s">
        <v>923</v>
      </c>
      <c r="K69" s="2">
        <v>11110.0</v>
      </c>
      <c r="L69" s="2" t="s">
        <v>3069</v>
      </c>
      <c r="M69" s="2" t="s">
        <v>42</v>
      </c>
      <c r="N69" s="2" t="s">
        <v>2110</v>
      </c>
      <c r="O69" s="2" t="s">
        <v>1781</v>
      </c>
      <c r="P69" s="2" t="s">
        <v>2111</v>
      </c>
      <c r="AK69" s="2" t="s">
        <v>2112</v>
      </c>
      <c r="AL69" s="2">
        <v>10.961795</v>
      </c>
      <c r="AM69" s="2">
        <v>13.71153167</v>
      </c>
      <c r="AN69" s="2" t="s">
        <v>1939</v>
      </c>
      <c r="AO69" s="2">
        <v>10.96178167</v>
      </c>
      <c r="AP69" s="2">
        <v>13.71151667</v>
      </c>
      <c r="AQ69" s="2" t="s">
        <v>1939</v>
      </c>
      <c r="AR69" s="2">
        <v>2.0</v>
      </c>
      <c r="AS69" s="2" t="s">
        <v>2113</v>
      </c>
      <c r="AT69" s="2">
        <v>0.0</v>
      </c>
      <c r="AU69" s="2">
        <v>5.0</v>
      </c>
      <c r="AV69" s="2">
        <v>9.0</v>
      </c>
      <c r="AW69" s="2">
        <v>6.0</v>
      </c>
      <c r="AX69" s="2">
        <v>27.0</v>
      </c>
      <c r="AY69" s="2">
        <v>4.0</v>
      </c>
      <c r="BB69" s="2" t="s">
        <v>828</v>
      </c>
      <c r="BC69" s="2" t="s">
        <v>38</v>
      </c>
    </row>
    <row r="70">
      <c r="A70" s="2">
        <v>13.71206333</v>
      </c>
      <c r="B70" s="2">
        <v>10.96470833</v>
      </c>
      <c r="C70" s="2">
        <v>73.0</v>
      </c>
      <c r="D70" s="2" t="s">
        <v>1931</v>
      </c>
      <c r="E70" s="2" t="s">
        <v>2214</v>
      </c>
      <c r="F70" s="2" t="s">
        <v>2215</v>
      </c>
      <c r="G70" s="2" t="s">
        <v>2216</v>
      </c>
      <c r="H70" s="49">
        <v>8.67E14</v>
      </c>
      <c r="I70" s="2">
        <v>111.0</v>
      </c>
      <c r="J70" s="2" t="s">
        <v>923</v>
      </c>
      <c r="K70" s="2">
        <v>11110.0</v>
      </c>
      <c r="L70" s="2" t="s">
        <v>3069</v>
      </c>
      <c r="M70" s="2" t="s">
        <v>42</v>
      </c>
      <c r="N70" s="2" t="s">
        <v>2097</v>
      </c>
      <c r="O70" s="2" t="s">
        <v>994</v>
      </c>
      <c r="P70" s="2" t="s">
        <v>2217</v>
      </c>
      <c r="AK70" s="2" t="s">
        <v>2218</v>
      </c>
      <c r="AL70" s="2">
        <v>10.96470833</v>
      </c>
      <c r="AM70" s="2">
        <v>13.71206333</v>
      </c>
      <c r="AN70" s="2" t="s">
        <v>1939</v>
      </c>
      <c r="AO70" s="2">
        <v>10.96470833</v>
      </c>
      <c r="AP70" s="2">
        <v>13.71206333</v>
      </c>
      <c r="AQ70" s="2" t="s">
        <v>1939</v>
      </c>
      <c r="AR70" s="2">
        <v>2.0</v>
      </c>
      <c r="AS70" s="2" t="s">
        <v>2219</v>
      </c>
      <c r="AT70" s="2">
        <v>5.0</v>
      </c>
      <c r="AU70" s="2">
        <v>7.0</v>
      </c>
      <c r="AV70" s="2">
        <v>12.0</v>
      </c>
      <c r="AW70" s="2">
        <v>14.0</v>
      </c>
      <c r="AX70" s="2">
        <v>38.0</v>
      </c>
      <c r="AY70" s="2">
        <v>9.0</v>
      </c>
      <c r="BB70" s="2" t="s">
        <v>38</v>
      </c>
      <c r="BC70" s="2" t="s">
        <v>38</v>
      </c>
    </row>
    <row r="71">
      <c r="A71" s="2">
        <v>13.709765</v>
      </c>
      <c r="B71" s="2">
        <v>10.96424333</v>
      </c>
      <c r="C71" s="2">
        <v>74.0</v>
      </c>
      <c r="D71" s="2" t="s">
        <v>1931</v>
      </c>
      <c r="E71" s="2" t="s">
        <v>2207</v>
      </c>
      <c r="F71" s="2" t="s">
        <v>2208</v>
      </c>
      <c r="G71" s="2" t="s">
        <v>2209</v>
      </c>
      <c r="H71" s="49">
        <v>8.67E14</v>
      </c>
      <c r="I71" s="2">
        <v>111.0</v>
      </c>
      <c r="J71" s="2" t="s">
        <v>923</v>
      </c>
      <c r="K71" s="2">
        <v>11110.0</v>
      </c>
      <c r="L71" s="2" t="s">
        <v>3069</v>
      </c>
      <c r="M71" s="2" t="s">
        <v>42</v>
      </c>
      <c r="N71" s="2" t="s">
        <v>2210</v>
      </c>
      <c r="O71" s="2" t="s">
        <v>997</v>
      </c>
      <c r="P71" s="2" t="s">
        <v>2211</v>
      </c>
      <c r="AK71" s="2" t="s">
        <v>2212</v>
      </c>
      <c r="AL71" s="2">
        <v>10.96419333</v>
      </c>
      <c r="AM71" s="2">
        <v>13.70968667</v>
      </c>
      <c r="AN71" s="2" t="s">
        <v>1939</v>
      </c>
      <c r="AO71" s="2">
        <v>10.96424333</v>
      </c>
      <c r="AP71" s="2">
        <v>13.709765</v>
      </c>
      <c r="AQ71" s="2" t="s">
        <v>1939</v>
      </c>
      <c r="AR71" s="2">
        <v>2.0</v>
      </c>
      <c r="AS71" s="2" t="s">
        <v>2213</v>
      </c>
      <c r="AT71" s="2">
        <v>0.0</v>
      </c>
      <c r="AU71" s="2">
        <v>7.0</v>
      </c>
      <c r="AV71" s="2">
        <v>7.0</v>
      </c>
      <c r="AW71" s="2">
        <v>9.0</v>
      </c>
      <c r="AX71" s="2">
        <v>25.0</v>
      </c>
      <c r="AY71" s="2">
        <v>2.0</v>
      </c>
      <c r="BB71" s="2" t="s">
        <v>38</v>
      </c>
      <c r="BC71" s="2" t="s">
        <v>38</v>
      </c>
    </row>
    <row r="72">
      <c r="A72" s="2">
        <v>13.70781</v>
      </c>
      <c r="B72" s="2">
        <v>10.95535</v>
      </c>
      <c r="C72" s="2">
        <v>75.0</v>
      </c>
      <c r="D72" s="2" t="s">
        <v>1931</v>
      </c>
      <c r="E72" s="2" t="s">
        <v>2094</v>
      </c>
      <c r="F72" s="2" t="s">
        <v>2095</v>
      </c>
      <c r="G72" s="2" t="s">
        <v>2096</v>
      </c>
      <c r="H72" s="49">
        <v>8.66E14</v>
      </c>
      <c r="I72" s="2">
        <v>111.0</v>
      </c>
      <c r="J72" s="2" t="s">
        <v>923</v>
      </c>
      <c r="K72" s="2">
        <v>11110.0</v>
      </c>
      <c r="L72" s="2" t="s">
        <v>3069</v>
      </c>
      <c r="M72" s="2" t="s">
        <v>42</v>
      </c>
      <c r="N72" s="2" t="s">
        <v>2097</v>
      </c>
      <c r="O72" s="2" t="s">
        <v>1785</v>
      </c>
      <c r="P72" s="2" t="s">
        <v>2098</v>
      </c>
      <c r="AK72" s="2" t="s">
        <v>2099</v>
      </c>
      <c r="AL72" s="2">
        <v>10.95535</v>
      </c>
      <c r="AM72" s="2">
        <v>13.70781</v>
      </c>
      <c r="AN72" s="2" t="s">
        <v>1939</v>
      </c>
      <c r="AO72" s="2">
        <v>10.95535</v>
      </c>
      <c r="AP72" s="2">
        <v>13.70781</v>
      </c>
      <c r="AQ72" s="2" t="s">
        <v>1939</v>
      </c>
      <c r="AR72" s="2">
        <v>2.0</v>
      </c>
      <c r="AS72" s="2" t="s">
        <v>2100</v>
      </c>
      <c r="AT72" s="2">
        <v>1.0</v>
      </c>
      <c r="AU72" s="2">
        <v>5.0</v>
      </c>
      <c r="AV72" s="2">
        <v>10.0</v>
      </c>
      <c r="AW72" s="2">
        <v>8.0</v>
      </c>
      <c r="AX72" s="2">
        <v>34.0</v>
      </c>
      <c r="AY72" s="2">
        <v>3.0</v>
      </c>
      <c r="BB72" s="2" t="s">
        <v>828</v>
      </c>
      <c r="BC72" s="2" t="s">
        <v>38</v>
      </c>
    </row>
    <row r="73">
      <c r="A73" s="2">
        <v>12.452085</v>
      </c>
      <c r="B73" s="2">
        <v>10.59737333</v>
      </c>
      <c r="C73" s="2">
        <v>76.0</v>
      </c>
      <c r="D73" s="2" t="s">
        <v>1931</v>
      </c>
      <c r="E73" s="2" t="s">
        <v>2865</v>
      </c>
      <c r="F73" s="2" t="s">
        <v>2866</v>
      </c>
      <c r="G73" s="2" t="s">
        <v>2867</v>
      </c>
      <c r="H73" s="49">
        <v>8.66E14</v>
      </c>
      <c r="I73" s="2">
        <v>112.0</v>
      </c>
      <c r="J73" s="2" t="s">
        <v>1000</v>
      </c>
      <c r="K73" s="2">
        <v>11206.0</v>
      </c>
      <c r="L73" s="2" t="s">
        <v>1001</v>
      </c>
      <c r="M73" s="2" t="s">
        <v>42</v>
      </c>
      <c r="N73" s="2" t="s">
        <v>2717</v>
      </c>
      <c r="O73" s="2" t="s">
        <v>1002</v>
      </c>
      <c r="P73" s="2" t="s">
        <v>2868</v>
      </c>
      <c r="AK73" s="2" t="s">
        <v>2869</v>
      </c>
      <c r="AL73" s="2">
        <v>10.59731667</v>
      </c>
      <c r="AM73" s="2">
        <v>12.45208833</v>
      </c>
      <c r="AN73" s="2" t="s">
        <v>1939</v>
      </c>
      <c r="AO73" s="2">
        <v>10.59737333</v>
      </c>
      <c r="AP73" s="2">
        <v>12.452085</v>
      </c>
      <c r="AQ73" s="2" t="s">
        <v>1939</v>
      </c>
      <c r="AR73" s="2">
        <v>3.0</v>
      </c>
      <c r="AS73" s="2" t="s">
        <v>2870</v>
      </c>
      <c r="AT73" s="2">
        <v>0.0</v>
      </c>
      <c r="AU73" s="2">
        <v>1.0</v>
      </c>
      <c r="AV73" s="2">
        <v>1.0</v>
      </c>
      <c r="AW73" s="2">
        <v>0.0</v>
      </c>
      <c r="AX73" s="2">
        <v>1.0</v>
      </c>
      <c r="AY73" s="2">
        <v>0.0</v>
      </c>
      <c r="BA73" s="2">
        <v>2.0</v>
      </c>
      <c r="BB73" s="2" t="s">
        <v>828</v>
      </c>
      <c r="BC73" s="2" t="s">
        <v>38</v>
      </c>
    </row>
    <row r="74">
      <c r="A74" s="2">
        <v>12.500045</v>
      </c>
      <c r="B74" s="2">
        <v>10.62117333</v>
      </c>
      <c r="C74" s="2">
        <v>77.0</v>
      </c>
      <c r="D74" s="2" t="s">
        <v>1931</v>
      </c>
      <c r="E74" s="2" t="s">
        <v>2885</v>
      </c>
      <c r="F74" s="2" t="s">
        <v>2886</v>
      </c>
      <c r="G74" s="2" t="s">
        <v>2887</v>
      </c>
      <c r="H74" s="49">
        <v>8.66E14</v>
      </c>
      <c r="I74" s="2">
        <v>112.0</v>
      </c>
      <c r="J74" s="2" t="s">
        <v>1000</v>
      </c>
      <c r="K74" s="2">
        <v>11206.0</v>
      </c>
      <c r="L74" s="2" t="s">
        <v>1001</v>
      </c>
      <c r="M74" s="2" t="s">
        <v>42</v>
      </c>
      <c r="N74" s="2" t="s">
        <v>2717</v>
      </c>
      <c r="O74" s="2" t="s">
        <v>1005</v>
      </c>
      <c r="P74" s="2" t="s">
        <v>2888</v>
      </c>
      <c r="R74" s="2" t="s">
        <v>2889</v>
      </c>
      <c r="AK74" s="2" t="s">
        <v>2890</v>
      </c>
      <c r="AL74" s="2">
        <v>10.62118</v>
      </c>
      <c r="AM74" s="2">
        <v>12.50011833</v>
      </c>
      <c r="AN74" s="2" t="s">
        <v>1939</v>
      </c>
      <c r="AO74" s="2">
        <v>10.62117333</v>
      </c>
      <c r="AP74" s="2">
        <v>12.500045</v>
      </c>
      <c r="AQ74" s="2" t="s">
        <v>1939</v>
      </c>
      <c r="AR74" s="2">
        <v>3.0</v>
      </c>
      <c r="AS74" s="2" t="s">
        <v>2891</v>
      </c>
      <c r="AT74" s="2">
        <v>0.0</v>
      </c>
      <c r="AU74" s="2">
        <v>0.0</v>
      </c>
      <c r="AV74" s="2">
        <v>0.0</v>
      </c>
      <c r="AW74" s="2">
        <v>0.0</v>
      </c>
      <c r="AX74" s="2">
        <v>0.0</v>
      </c>
      <c r="AY74" s="2">
        <v>0.0</v>
      </c>
      <c r="BA74" s="2">
        <v>13.0</v>
      </c>
      <c r="BB74" s="2" t="s">
        <v>828</v>
      </c>
      <c r="BC74" s="2" t="s">
        <v>828</v>
      </c>
    </row>
    <row r="75">
      <c r="A75" s="2">
        <v>12.39440167</v>
      </c>
      <c r="B75" s="2">
        <v>10.553395</v>
      </c>
      <c r="C75" s="2">
        <v>78.0</v>
      </c>
      <c r="D75" s="2" t="s">
        <v>1931</v>
      </c>
      <c r="E75" s="2" t="s">
        <v>2714</v>
      </c>
      <c r="F75" s="2" t="s">
        <v>2715</v>
      </c>
      <c r="G75" s="2" t="s">
        <v>2716</v>
      </c>
      <c r="H75" s="49">
        <v>8.66E14</v>
      </c>
      <c r="I75" s="2">
        <v>112.0</v>
      </c>
      <c r="J75" s="2" t="s">
        <v>1000</v>
      </c>
      <c r="K75" s="2">
        <v>11206.0</v>
      </c>
      <c r="L75" s="2" t="s">
        <v>1001</v>
      </c>
      <c r="M75" s="2" t="s">
        <v>42</v>
      </c>
      <c r="N75" s="2" t="s">
        <v>2717</v>
      </c>
      <c r="O75" s="2" t="s">
        <v>1008</v>
      </c>
      <c r="P75" s="2" t="s">
        <v>2718</v>
      </c>
      <c r="AK75" s="2" t="s">
        <v>2719</v>
      </c>
      <c r="AL75" s="2">
        <v>10.55340167</v>
      </c>
      <c r="AM75" s="2">
        <v>12.39439667</v>
      </c>
      <c r="AN75" s="2" t="s">
        <v>1939</v>
      </c>
      <c r="AO75" s="2">
        <v>10.553395</v>
      </c>
      <c r="AP75" s="2">
        <v>12.39440167</v>
      </c>
      <c r="AQ75" s="2" t="s">
        <v>1939</v>
      </c>
      <c r="AR75" s="2">
        <v>3.0</v>
      </c>
      <c r="AS75" s="2" t="s">
        <v>2720</v>
      </c>
      <c r="AT75" s="2">
        <v>1.0</v>
      </c>
      <c r="AU75" s="2">
        <v>0.0</v>
      </c>
      <c r="AV75" s="2">
        <v>2.0</v>
      </c>
      <c r="AW75" s="2">
        <v>0.0</v>
      </c>
      <c r="AX75" s="2">
        <v>3.0</v>
      </c>
      <c r="AY75" s="2">
        <v>0.0</v>
      </c>
      <c r="BA75" s="2">
        <v>31.0</v>
      </c>
      <c r="BB75" s="2" t="s">
        <v>38</v>
      </c>
      <c r="BC75" s="2" t="s">
        <v>38</v>
      </c>
    </row>
    <row r="76">
      <c r="A76" s="2">
        <v>13.19263</v>
      </c>
      <c r="B76" s="2">
        <v>11.76830167</v>
      </c>
      <c r="C76" s="2">
        <v>79.0</v>
      </c>
      <c r="D76" s="2" t="s">
        <v>1931</v>
      </c>
      <c r="E76" s="2" t="s">
        <v>2596</v>
      </c>
      <c r="F76" s="2" t="s">
        <v>2597</v>
      </c>
      <c r="G76" s="2" t="s">
        <v>2598</v>
      </c>
      <c r="H76" s="49">
        <v>8.66E14</v>
      </c>
      <c r="I76" s="2">
        <v>113.0</v>
      </c>
      <c r="J76" s="2" t="s">
        <v>1046</v>
      </c>
      <c r="K76" s="2">
        <v>11302.0</v>
      </c>
      <c r="L76" s="2" t="s">
        <v>1047</v>
      </c>
      <c r="M76" s="2" t="s">
        <v>42</v>
      </c>
      <c r="N76" s="2" t="s">
        <v>2599</v>
      </c>
      <c r="O76" s="2" t="s">
        <v>1048</v>
      </c>
      <c r="P76" s="2" t="s">
        <v>2600</v>
      </c>
      <c r="AK76" s="2" t="s">
        <v>2601</v>
      </c>
      <c r="AL76" s="2">
        <v>11.76828</v>
      </c>
      <c r="AM76" s="2">
        <v>13.19264167</v>
      </c>
      <c r="AN76" s="2" t="s">
        <v>1939</v>
      </c>
      <c r="AO76" s="2">
        <v>11.76830167</v>
      </c>
      <c r="AP76" s="2">
        <v>13.19263</v>
      </c>
      <c r="AQ76" s="2" t="s">
        <v>1939</v>
      </c>
      <c r="AR76" s="2">
        <v>1.0</v>
      </c>
      <c r="AS76" s="2" t="s">
        <v>2602</v>
      </c>
      <c r="AT76" s="2">
        <v>0.0</v>
      </c>
      <c r="AU76" s="2">
        <v>8.0</v>
      </c>
      <c r="AV76" s="2">
        <v>4.0</v>
      </c>
      <c r="AW76" s="2">
        <v>3.0</v>
      </c>
      <c r="AX76" s="2">
        <v>12.0</v>
      </c>
      <c r="AY76" s="2">
        <v>0.0</v>
      </c>
      <c r="BA76" s="2">
        <v>22.0</v>
      </c>
      <c r="BB76" s="2" t="s">
        <v>38</v>
      </c>
      <c r="BC76" s="2" t="s">
        <v>38</v>
      </c>
    </row>
    <row r="77">
      <c r="A77" s="2">
        <v>13.26438833</v>
      </c>
      <c r="B77" s="2">
        <v>11.71342667</v>
      </c>
      <c r="C77" s="2">
        <v>80.0</v>
      </c>
      <c r="D77" s="2" t="s">
        <v>1931</v>
      </c>
      <c r="E77" s="2" t="s">
        <v>2280</v>
      </c>
      <c r="F77" s="2" t="s">
        <v>2281</v>
      </c>
      <c r="G77" s="2" t="s">
        <v>2282</v>
      </c>
      <c r="H77" s="49">
        <v>8.67E14</v>
      </c>
      <c r="I77" s="2">
        <v>113.0</v>
      </c>
      <c r="J77" s="2" t="s">
        <v>1046</v>
      </c>
      <c r="K77" s="2">
        <v>11302.0</v>
      </c>
      <c r="L77" s="2" t="s">
        <v>1047</v>
      </c>
      <c r="M77" s="2" t="s">
        <v>42</v>
      </c>
      <c r="N77" s="2" t="s">
        <v>2283</v>
      </c>
      <c r="O77" s="2" t="s">
        <v>1051</v>
      </c>
      <c r="P77" s="2" t="s">
        <v>2284</v>
      </c>
      <c r="AK77" s="2" t="s">
        <v>2285</v>
      </c>
      <c r="AL77" s="2">
        <v>11.71390667</v>
      </c>
      <c r="AM77" s="2">
        <v>13.26508</v>
      </c>
      <c r="AN77" s="2" t="s">
        <v>1939</v>
      </c>
      <c r="AO77" s="2">
        <v>11.71342667</v>
      </c>
      <c r="AP77" s="2">
        <v>13.26438833</v>
      </c>
      <c r="AQ77" s="2" t="s">
        <v>1939</v>
      </c>
      <c r="AR77" s="2">
        <v>2.0</v>
      </c>
      <c r="AS77" s="2" t="s">
        <v>2286</v>
      </c>
      <c r="AT77" s="2">
        <v>0.0</v>
      </c>
      <c r="AU77" s="2">
        <v>6.0</v>
      </c>
      <c r="AV77" s="2">
        <v>3.0</v>
      </c>
      <c r="AW77" s="2">
        <v>2.0</v>
      </c>
      <c r="AX77" s="2">
        <v>18.0</v>
      </c>
      <c r="AY77" s="2">
        <v>0.0</v>
      </c>
      <c r="BA77" s="2">
        <v>46.0</v>
      </c>
      <c r="BB77" s="2" t="s">
        <v>38</v>
      </c>
      <c r="BC77" s="2" t="s">
        <v>38</v>
      </c>
    </row>
    <row r="78">
      <c r="A78" s="2">
        <v>13.06696167</v>
      </c>
      <c r="B78" s="2">
        <v>11.705305</v>
      </c>
      <c r="C78" s="2">
        <v>81.0</v>
      </c>
      <c r="D78" s="2" t="s">
        <v>1931</v>
      </c>
      <c r="E78" s="2" t="s">
        <v>2374</v>
      </c>
      <c r="F78" s="2" t="s">
        <v>2375</v>
      </c>
      <c r="G78" s="2" t="s">
        <v>2376</v>
      </c>
      <c r="H78" s="49">
        <v>8.66E14</v>
      </c>
      <c r="I78" s="2">
        <v>113.0</v>
      </c>
      <c r="J78" s="2" t="s">
        <v>1046</v>
      </c>
      <c r="K78" s="2">
        <v>11312.0</v>
      </c>
      <c r="L78" s="2" t="s">
        <v>1057</v>
      </c>
      <c r="M78" s="2" t="s">
        <v>42</v>
      </c>
      <c r="N78" s="2" t="s">
        <v>2377</v>
      </c>
      <c r="O78" s="2" t="s">
        <v>1058</v>
      </c>
      <c r="P78" s="2" t="s">
        <v>2378</v>
      </c>
      <c r="AK78" s="2" t="s">
        <v>2379</v>
      </c>
      <c r="AL78" s="2">
        <v>11.704365</v>
      </c>
      <c r="AM78" s="2">
        <v>13.06778833</v>
      </c>
      <c r="AN78" s="2" t="s">
        <v>1939</v>
      </c>
      <c r="AO78" s="2">
        <v>11.705305</v>
      </c>
      <c r="AP78" s="2">
        <v>13.06696167</v>
      </c>
      <c r="AQ78" s="2" t="s">
        <v>1939</v>
      </c>
      <c r="AR78" s="2">
        <v>2.0</v>
      </c>
      <c r="AS78" s="2" t="s">
        <v>2380</v>
      </c>
      <c r="AT78" s="2">
        <v>0.0</v>
      </c>
      <c r="AU78" s="2">
        <v>0.0</v>
      </c>
      <c r="AV78" s="2">
        <v>2.0</v>
      </c>
      <c r="AW78" s="2">
        <v>0.0</v>
      </c>
      <c r="AX78" s="2">
        <v>2.0</v>
      </c>
      <c r="AY78" s="2">
        <v>0.0</v>
      </c>
      <c r="BA78" s="2">
        <v>91.0</v>
      </c>
      <c r="BB78" s="2" t="s">
        <v>828</v>
      </c>
      <c r="BC78" s="2" t="s">
        <v>38</v>
      </c>
    </row>
    <row r="79">
      <c r="A79" s="2">
        <v>13.05528333</v>
      </c>
      <c r="B79" s="2">
        <v>11.77371167</v>
      </c>
      <c r="C79" s="2">
        <v>82.0</v>
      </c>
      <c r="D79" s="2" t="s">
        <v>1931</v>
      </c>
      <c r="E79" s="2" t="s">
        <v>2381</v>
      </c>
      <c r="F79" s="2" t="s">
        <v>2382</v>
      </c>
      <c r="G79" s="2" t="s">
        <v>2383</v>
      </c>
      <c r="H79" s="49">
        <v>8.66E14</v>
      </c>
      <c r="I79" s="2">
        <v>113.0</v>
      </c>
      <c r="J79" s="2" t="s">
        <v>1046</v>
      </c>
      <c r="K79" s="2">
        <v>11312.0</v>
      </c>
      <c r="L79" s="2" t="s">
        <v>1057</v>
      </c>
      <c r="M79" s="2" t="s">
        <v>42</v>
      </c>
      <c r="N79" s="2" t="s">
        <v>2377</v>
      </c>
      <c r="O79" s="2" t="s">
        <v>357</v>
      </c>
      <c r="P79" s="2" t="s">
        <v>2384</v>
      </c>
      <c r="R79" s="2" t="s">
        <v>2385</v>
      </c>
      <c r="AK79" s="2" t="s">
        <v>2386</v>
      </c>
      <c r="AL79" s="2">
        <v>11.77362333</v>
      </c>
      <c r="AM79" s="2">
        <v>13.05522667</v>
      </c>
      <c r="AN79" s="2" t="s">
        <v>1939</v>
      </c>
      <c r="AO79" s="2">
        <v>11.77371167</v>
      </c>
      <c r="AP79" s="2">
        <v>13.05528333</v>
      </c>
      <c r="AQ79" s="2" t="s">
        <v>1939</v>
      </c>
      <c r="AR79" s="2">
        <v>2.0</v>
      </c>
      <c r="AS79" s="2" t="s">
        <v>2387</v>
      </c>
      <c r="AT79" s="2">
        <v>0.0</v>
      </c>
      <c r="AU79" s="2">
        <v>0.0</v>
      </c>
      <c r="AV79" s="2">
        <v>0.0</v>
      </c>
      <c r="AW79" s="2">
        <v>0.0</v>
      </c>
      <c r="AX79" s="2">
        <v>0.0</v>
      </c>
      <c r="AY79" s="2">
        <v>0.0</v>
      </c>
      <c r="BA79" s="2">
        <v>32.0</v>
      </c>
      <c r="BB79" s="2" t="s">
        <v>38</v>
      </c>
      <c r="BC79" s="2" t="s">
        <v>38</v>
      </c>
    </row>
    <row r="80">
      <c r="A80" s="2">
        <v>13.12248667</v>
      </c>
      <c r="B80" s="2">
        <v>11.75032</v>
      </c>
      <c r="C80" s="2">
        <v>83.0</v>
      </c>
      <c r="D80" s="2" t="s">
        <v>1931</v>
      </c>
      <c r="E80" s="2" t="s">
        <v>2227</v>
      </c>
      <c r="F80" s="2" t="s">
        <v>2228</v>
      </c>
      <c r="G80" s="2" t="s">
        <v>2229</v>
      </c>
      <c r="H80" s="49">
        <v>8.65E14</v>
      </c>
      <c r="I80" s="2">
        <v>113.0</v>
      </c>
      <c r="J80" s="2" t="s">
        <v>1046</v>
      </c>
      <c r="K80" s="2">
        <v>11306.0</v>
      </c>
      <c r="L80" s="2" t="s">
        <v>1063</v>
      </c>
      <c r="M80" s="2" t="s">
        <v>42</v>
      </c>
      <c r="N80" s="2" t="s">
        <v>2230</v>
      </c>
      <c r="O80" s="2" t="s">
        <v>1064</v>
      </c>
      <c r="P80" s="2" t="s">
        <v>2231</v>
      </c>
      <c r="R80" s="2" t="s">
        <v>1987</v>
      </c>
      <c r="AK80" s="2" t="s">
        <v>2232</v>
      </c>
      <c r="AL80" s="2">
        <v>11.75313667</v>
      </c>
      <c r="AM80" s="2">
        <v>13.12288167</v>
      </c>
      <c r="AN80" s="2" t="s">
        <v>1939</v>
      </c>
      <c r="AO80" s="2">
        <v>11.75032</v>
      </c>
      <c r="AP80" s="2">
        <v>13.12248667</v>
      </c>
      <c r="AQ80" s="2" t="s">
        <v>1939</v>
      </c>
      <c r="AR80" s="2">
        <v>1.0</v>
      </c>
      <c r="AS80" s="2" t="s">
        <v>2233</v>
      </c>
      <c r="AT80" s="2">
        <v>0.0</v>
      </c>
      <c r="AU80" s="2">
        <v>8.0</v>
      </c>
      <c r="AV80" s="2">
        <v>8.0</v>
      </c>
      <c r="AW80" s="2">
        <v>0.0</v>
      </c>
      <c r="AX80" s="2">
        <v>18.0</v>
      </c>
      <c r="AY80" s="2">
        <v>5.0</v>
      </c>
      <c r="BA80" s="2">
        <v>59.0</v>
      </c>
      <c r="BB80" s="2" t="s">
        <v>38</v>
      </c>
      <c r="BC80" s="2" t="s">
        <v>38</v>
      </c>
    </row>
    <row r="81">
      <c r="A81" s="2">
        <v>13.11791</v>
      </c>
      <c r="B81" s="2">
        <v>11.981325</v>
      </c>
      <c r="C81" s="2">
        <v>84.0</v>
      </c>
      <c r="D81" s="2" t="s">
        <v>1931</v>
      </c>
      <c r="E81" s="2" t="s">
        <v>2234</v>
      </c>
      <c r="F81" s="2" t="s">
        <v>2235</v>
      </c>
      <c r="G81" s="2" t="s">
        <v>2236</v>
      </c>
      <c r="H81" s="49">
        <v>8.66E14</v>
      </c>
      <c r="I81" s="2">
        <v>113.0</v>
      </c>
      <c r="J81" s="2" t="s">
        <v>1046</v>
      </c>
      <c r="K81" s="2">
        <v>11310.0</v>
      </c>
      <c r="L81" s="2" t="s">
        <v>3070</v>
      </c>
      <c r="M81" s="2" t="s">
        <v>42</v>
      </c>
      <c r="N81" s="2" t="s">
        <v>2237</v>
      </c>
      <c r="O81" s="2" t="s">
        <v>1788</v>
      </c>
      <c r="P81" s="2" t="s">
        <v>2238</v>
      </c>
      <c r="AK81" s="2" t="s">
        <v>2239</v>
      </c>
      <c r="AL81" s="2">
        <v>11.98137</v>
      </c>
      <c r="AM81" s="2">
        <v>13.117955</v>
      </c>
      <c r="AN81" s="2" t="s">
        <v>1939</v>
      </c>
      <c r="AO81" s="2">
        <v>11.981325</v>
      </c>
      <c r="AP81" s="2">
        <v>13.11791</v>
      </c>
      <c r="AQ81" s="2" t="s">
        <v>1939</v>
      </c>
      <c r="AR81" s="2">
        <v>2.0</v>
      </c>
      <c r="AS81" s="2" t="s">
        <v>2240</v>
      </c>
      <c r="AT81" s="2">
        <v>0.0</v>
      </c>
      <c r="AU81" s="2">
        <v>3.0</v>
      </c>
      <c r="AV81" s="2">
        <v>3.0</v>
      </c>
      <c r="AW81" s="2">
        <v>0.0</v>
      </c>
      <c r="AX81" s="2">
        <v>3.0</v>
      </c>
      <c r="AY81" s="2">
        <v>2.0</v>
      </c>
      <c r="BA81" s="2">
        <v>11.0</v>
      </c>
      <c r="BB81" s="2" t="s">
        <v>828</v>
      </c>
      <c r="BC81" s="2" t="s">
        <v>38</v>
      </c>
    </row>
    <row r="82">
      <c r="A82" s="2">
        <v>13.13343667</v>
      </c>
      <c r="B82" s="2">
        <v>11.99114667</v>
      </c>
      <c r="C82" s="2">
        <v>85.0</v>
      </c>
      <c r="D82" s="2" t="s">
        <v>1931</v>
      </c>
      <c r="E82" s="2" t="s">
        <v>2260</v>
      </c>
      <c r="F82" s="2" t="s">
        <v>2261</v>
      </c>
      <c r="G82" s="2" t="s">
        <v>2262</v>
      </c>
      <c r="H82" s="49">
        <v>8.66E14</v>
      </c>
      <c r="I82" s="2">
        <v>113.0</v>
      </c>
      <c r="J82" s="2" t="s">
        <v>1046</v>
      </c>
      <c r="K82" s="2">
        <v>11310.0</v>
      </c>
      <c r="L82" s="2" t="s">
        <v>3070</v>
      </c>
      <c r="M82" s="2" t="s">
        <v>42</v>
      </c>
      <c r="N82" s="2" t="s">
        <v>2237</v>
      </c>
      <c r="O82" s="2" t="s">
        <v>2263</v>
      </c>
      <c r="P82" s="2" t="s">
        <v>2156</v>
      </c>
      <c r="Q82" s="2" t="s">
        <v>2263</v>
      </c>
      <c r="R82" s="2" t="s">
        <v>2264</v>
      </c>
      <c r="AK82" s="2" t="s">
        <v>2265</v>
      </c>
      <c r="AL82" s="2">
        <v>11.99114667</v>
      </c>
      <c r="AM82" s="2">
        <v>13.13343667</v>
      </c>
      <c r="AN82" s="2" t="s">
        <v>1939</v>
      </c>
      <c r="AO82" s="2">
        <v>11.99114667</v>
      </c>
      <c r="AP82" s="2">
        <v>13.13343667</v>
      </c>
      <c r="AQ82" s="2" t="s">
        <v>1939</v>
      </c>
      <c r="AR82" s="2">
        <v>2.0</v>
      </c>
      <c r="AS82" s="2" t="s">
        <v>2266</v>
      </c>
      <c r="AT82" s="2">
        <v>0.0</v>
      </c>
      <c r="AU82" s="2">
        <v>0.0</v>
      </c>
      <c r="AV82" s="2">
        <v>0.0</v>
      </c>
      <c r="AW82" s="2">
        <v>0.0</v>
      </c>
      <c r="AX82" s="2">
        <v>0.0</v>
      </c>
      <c r="AY82" s="2">
        <v>0.0</v>
      </c>
      <c r="BB82" s="2" t="s">
        <v>828</v>
      </c>
      <c r="BC82" s="2" t="s">
        <v>38</v>
      </c>
    </row>
    <row r="83">
      <c r="A83" s="2">
        <v>13.12103167</v>
      </c>
      <c r="B83" s="2">
        <v>11.98287</v>
      </c>
      <c r="C83" s="2">
        <v>86.0</v>
      </c>
      <c r="D83" s="2" t="s">
        <v>1931</v>
      </c>
      <c r="E83" s="2" t="s">
        <v>2241</v>
      </c>
      <c r="F83" s="2" t="s">
        <v>2242</v>
      </c>
      <c r="G83" s="2" t="s">
        <v>2243</v>
      </c>
      <c r="H83" s="49">
        <v>8.66E14</v>
      </c>
      <c r="I83" s="2">
        <v>113.0</v>
      </c>
      <c r="J83" s="2" t="s">
        <v>1046</v>
      </c>
      <c r="K83" s="2">
        <v>11310.0</v>
      </c>
      <c r="L83" s="2" t="s">
        <v>3070</v>
      </c>
      <c r="M83" s="2" t="s">
        <v>42</v>
      </c>
      <c r="N83" s="2" t="s">
        <v>2237</v>
      </c>
      <c r="O83" s="2" t="s">
        <v>1790</v>
      </c>
      <c r="P83" s="2" t="s">
        <v>2244</v>
      </c>
      <c r="AK83" s="2" t="s">
        <v>2245</v>
      </c>
      <c r="AL83" s="2">
        <v>11.98284833</v>
      </c>
      <c r="AM83" s="2">
        <v>13.12097667</v>
      </c>
      <c r="AN83" s="2" t="s">
        <v>1939</v>
      </c>
      <c r="AO83" s="2">
        <v>11.98287</v>
      </c>
      <c r="AP83" s="2">
        <v>13.12103167</v>
      </c>
      <c r="AQ83" s="2" t="s">
        <v>1939</v>
      </c>
      <c r="AR83" s="2">
        <v>2.0</v>
      </c>
      <c r="AS83" s="2" t="s">
        <v>2246</v>
      </c>
      <c r="AT83" s="2">
        <v>0.0</v>
      </c>
      <c r="AU83" s="2">
        <v>4.0</v>
      </c>
      <c r="AV83" s="2">
        <v>4.0</v>
      </c>
      <c r="AW83" s="2">
        <v>0.0</v>
      </c>
      <c r="AX83" s="2">
        <v>4.0</v>
      </c>
      <c r="AY83" s="2">
        <v>3.0</v>
      </c>
      <c r="BA83" s="2">
        <v>29.0</v>
      </c>
      <c r="BB83" s="2" t="s">
        <v>828</v>
      </c>
      <c r="BC83" s="2" t="s">
        <v>38</v>
      </c>
    </row>
    <row r="84">
      <c r="A84" s="2">
        <v>13.11356</v>
      </c>
      <c r="B84" s="2">
        <v>11.991</v>
      </c>
      <c r="C84" s="2">
        <v>87.0</v>
      </c>
      <c r="D84" s="2" t="s">
        <v>1931</v>
      </c>
      <c r="E84" s="2" t="s">
        <v>2255</v>
      </c>
      <c r="F84" s="2" t="s">
        <v>2256</v>
      </c>
      <c r="G84" s="2" t="s">
        <v>2257</v>
      </c>
      <c r="H84" s="49">
        <v>8.66E14</v>
      </c>
      <c r="I84" s="2">
        <v>113.0</v>
      </c>
      <c r="J84" s="2" t="s">
        <v>1046</v>
      </c>
      <c r="K84" s="2">
        <v>11310.0</v>
      </c>
      <c r="L84" s="2" t="s">
        <v>3070</v>
      </c>
      <c r="M84" s="2" t="s">
        <v>42</v>
      </c>
      <c r="N84" s="2" t="s">
        <v>2237</v>
      </c>
      <c r="O84" s="2" t="s">
        <v>199</v>
      </c>
      <c r="P84" s="2" t="s">
        <v>2156</v>
      </c>
      <c r="Q84" s="2" t="s">
        <v>199</v>
      </c>
      <c r="AK84" s="2" t="s">
        <v>2258</v>
      </c>
      <c r="AL84" s="2">
        <v>11.990965</v>
      </c>
      <c r="AM84" s="2">
        <v>13.11358833</v>
      </c>
      <c r="AN84" s="2" t="s">
        <v>1939</v>
      </c>
      <c r="AO84" s="2">
        <v>11.991</v>
      </c>
      <c r="AP84" s="2">
        <v>13.11356</v>
      </c>
      <c r="AQ84" s="2" t="s">
        <v>1939</v>
      </c>
      <c r="AR84" s="2">
        <v>2.0</v>
      </c>
      <c r="AS84" s="2" t="s">
        <v>2259</v>
      </c>
      <c r="AT84" s="2">
        <v>0.0</v>
      </c>
      <c r="AU84" s="2">
        <v>3.0</v>
      </c>
      <c r="AV84" s="2">
        <v>4.0</v>
      </c>
      <c r="AW84" s="2">
        <v>0.0</v>
      </c>
      <c r="AX84" s="2">
        <v>4.0</v>
      </c>
      <c r="AY84" s="2">
        <v>2.0</v>
      </c>
      <c r="BB84" s="2" t="s">
        <v>828</v>
      </c>
      <c r="BC84" s="2" t="s">
        <v>38</v>
      </c>
    </row>
    <row r="85">
      <c r="A85" s="2">
        <v>13.06971</v>
      </c>
      <c r="B85" s="2">
        <v>12.03663833</v>
      </c>
      <c r="C85" s="2">
        <v>88.0</v>
      </c>
      <c r="D85" s="2" t="s">
        <v>1931</v>
      </c>
      <c r="E85" s="2" t="s">
        <v>2287</v>
      </c>
      <c r="F85" s="2" t="s">
        <v>2288</v>
      </c>
      <c r="G85" s="2" t="s">
        <v>2289</v>
      </c>
      <c r="H85" s="49">
        <v>8.66E14</v>
      </c>
      <c r="I85" s="2">
        <v>113.0</v>
      </c>
      <c r="J85" s="2" t="s">
        <v>1046</v>
      </c>
      <c r="K85" s="2">
        <v>11304.0</v>
      </c>
      <c r="L85" s="2" t="s">
        <v>1074</v>
      </c>
      <c r="M85" s="2" t="s">
        <v>42</v>
      </c>
      <c r="N85" s="2" t="s">
        <v>2290</v>
      </c>
      <c r="O85" s="2" t="s">
        <v>1075</v>
      </c>
      <c r="P85" s="2" t="s">
        <v>2291</v>
      </c>
      <c r="AK85" s="2" t="s">
        <v>2292</v>
      </c>
      <c r="AL85" s="2">
        <v>12.036655</v>
      </c>
      <c r="AM85" s="2">
        <v>13.06968667</v>
      </c>
      <c r="AN85" s="2" t="s">
        <v>1939</v>
      </c>
      <c r="AO85" s="2">
        <v>12.03663833</v>
      </c>
      <c r="AP85" s="2">
        <v>13.06971</v>
      </c>
      <c r="AQ85" s="2" t="s">
        <v>1939</v>
      </c>
      <c r="AR85" s="2">
        <v>2.0</v>
      </c>
      <c r="AS85" s="2" t="s">
        <v>2293</v>
      </c>
      <c r="AT85" s="2">
        <v>2.0</v>
      </c>
      <c r="AU85" s="2">
        <v>4.0</v>
      </c>
      <c r="AV85" s="2">
        <v>2.0</v>
      </c>
      <c r="AW85" s="2">
        <v>0.0</v>
      </c>
      <c r="AX85" s="2">
        <v>4.0</v>
      </c>
      <c r="AY85" s="2">
        <v>1.0</v>
      </c>
      <c r="BA85" s="2">
        <v>15.0</v>
      </c>
      <c r="BB85" s="2" t="s">
        <v>38</v>
      </c>
      <c r="BC85" s="2" t="s">
        <v>38</v>
      </c>
    </row>
    <row r="86">
      <c r="A86" s="2">
        <v>13.06982833</v>
      </c>
      <c r="B86" s="2">
        <v>12.03655667</v>
      </c>
      <c r="C86" s="2">
        <v>89.0</v>
      </c>
      <c r="D86" s="2" t="s">
        <v>1931</v>
      </c>
      <c r="E86" s="2" t="s">
        <v>2300</v>
      </c>
      <c r="F86" s="2" t="s">
        <v>2301</v>
      </c>
      <c r="G86" s="2" t="s">
        <v>2302</v>
      </c>
      <c r="H86" s="49">
        <v>8.66E14</v>
      </c>
      <c r="I86" s="2">
        <v>113.0</v>
      </c>
      <c r="J86" s="2" t="s">
        <v>1046</v>
      </c>
      <c r="K86" s="2">
        <v>11304.0</v>
      </c>
      <c r="L86" s="2" t="s">
        <v>1074</v>
      </c>
      <c r="M86" s="2" t="s">
        <v>42</v>
      </c>
      <c r="N86" s="2" t="s">
        <v>2303</v>
      </c>
      <c r="O86" s="2" t="s">
        <v>1078</v>
      </c>
      <c r="P86" s="2" t="s">
        <v>2304</v>
      </c>
      <c r="AK86" s="2" t="s">
        <v>2305</v>
      </c>
      <c r="AL86" s="2">
        <v>12.03656167</v>
      </c>
      <c r="AM86" s="2">
        <v>13.06982833</v>
      </c>
      <c r="AN86" s="2" t="s">
        <v>1939</v>
      </c>
      <c r="AO86" s="2">
        <v>12.03655667</v>
      </c>
      <c r="AP86" s="2">
        <v>13.06982833</v>
      </c>
      <c r="AQ86" s="2" t="s">
        <v>1939</v>
      </c>
      <c r="AR86" s="2">
        <v>2.0</v>
      </c>
      <c r="AS86" s="2" t="s">
        <v>2306</v>
      </c>
      <c r="AT86" s="2">
        <v>2.0</v>
      </c>
      <c r="AU86" s="2">
        <v>3.0</v>
      </c>
      <c r="AV86" s="2">
        <v>2.0</v>
      </c>
      <c r="AW86" s="2">
        <v>0.0</v>
      </c>
      <c r="AX86" s="2">
        <v>5.0</v>
      </c>
      <c r="AY86" s="2">
        <v>0.0</v>
      </c>
      <c r="BA86" s="2">
        <v>22.0</v>
      </c>
      <c r="BB86" s="2" t="s">
        <v>38</v>
      </c>
      <c r="BC86" s="2" t="s">
        <v>38</v>
      </c>
    </row>
    <row r="87">
      <c r="A87" s="2">
        <v>13.06913333</v>
      </c>
      <c r="B87" s="2">
        <v>12.03667333</v>
      </c>
      <c r="C87" s="2">
        <v>90.0</v>
      </c>
      <c r="D87" s="2" t="s">
        <v>1931</v>
      </c>
      <c r="E87" s="2" t="s">
        <v>2307</v>
      </c>
      <c r="F87" s="2" t="s">
        <v>2308</v>
      </c>
      <c r="G87" s="2" t="s">
        <v>2309</v>
      </c>
      <c r="H87" s="49">
        <v>8.66E14</v>
      </c>
      <c r="I87" s="2">
        <v>113.0</v>
      </c>
      <c r="J87" s="2" t="s">
        <v>1046</v>
      </c>
      <c r="K87" s="2">
        <v>11304.0</v>
      </c>
      <c r="L87" s="2" t="s">
        <v>1074</v>
      </c>
      <c r="M87" s="2" t="s">
        <v>42</v>
      </c>
      <c r="N87" s="2" t="s">
        <v>2303</v>
      </c>
      <c r="O87" s="2" t="s">
        <v>1081</v>
      </c>
      <c r="P87" s="2" t="s">
        <v>2310</v>
      </c>
      <c r="AK87" s="2" t="s">
        <v>2311</v>
      </c>
      <c r="AL87" s="2">
        <v>12.03662</v>
      </c>
      <c r="AM87" s="2">
        <v>13.06905</v>
      </c>
      <c r="AN87" s="2" t="s">
        <v>1939</v>
      </c>
      <c r="AO87" s="2">
        <v>12.03667333</v>
      </c>
      <c r="AP87" s="2">
        <v>13.06913333</v>
      </c>
      <c r="AQ87" s="2" t="s">
        <v>1939</v>
      </c>
      <c r="AR87" s="2">
        <v>2.0</v>
      </c>
      <c r="AS87" s="2" t="s">
        <v>2312</v>
      </c>
      <c r="AT87" s="2">
        <v>0.0</v>
      </c>
      <c r="AU87" s="2">
        <v>0.0</v>
      </c>
      <c r="AV87" s="2">
        <v>0.0</v>
      </c>
      <c r="AW87" s="2">
        <v>0.0</v>
      </c>
      <c r="AX87" s="2">
        <v>0.0</v>
      </c>
      <c r="AY87" s="2">
        <v>0.0</v>
      </c>
      <c r="BA87" s="2">
        <v>23.0</v>
      </c>
      <c r="BB87" s="2" t="s">
        <v>38</v>
      </c>
      <c r="BC87" s="2" t="s">
        <v>38</v>
      </c>
    </row>
    <row r="88">
      <c r="A88" s="2">
        <v>13.06839167</v>
      </c>
      <c r="B88" s="2">
        <v>12.03706833</v>
      </c>
      <c r="C88" s="2">
        <v>91.0</v>
      </c>
      <c r="D88" s="2" t="s">
        <v>1931</v>
      </c>
      <c r="E88" s="2" t="s">
        <v>2319</v>
      </c>
      <c r="F88" s="2" t="s">
        <v>2320</v>
      </c>
      <c r="G88" s="2" t="s">
        <v>2321</v>
      </c>
      <c r="H88" s="49">
        <v>8.66E14</v>
      </c>
      <c r="I88" s="2">
        <v>113.0</v>
      </c>
      <c r="J88" s="2" t="s">
        <v>1046</v>
      </c>
      <c r="K88" s="2">
        <v>11304.0</v>
      </c>
      <c r="L88" s="2" t="s">
        <v>1074</v>
      </c>
      <c r="M88" s="2" t="s">
        <v>42</v>
      </c>
      <c r="N88" s="2" t="s">
        <v>2303</v>
      </c>
      <c r="O88" s="2" t="s">
        <v>1084</v>
      </c>
      <c r="P88" s="2" t="s">
        <v>2322</v>
      </c>
      <c r="AK88" s="2" t="s">
        <v>2323</v>
      </c>
      <c r="AL88" s="2">
        <v>12.037</v>
      </c>
      <c r="AM88" s="2">
        <v>13.06856167</v>
      </c>
      <c r="AN88" s="2" t="s">
        <v>1939</v>
      </c>
      <c r="AO88" s="2">
        <v>12.03706833</v>
      </c>
      <c r="AP88" s="2">
        <v>13.06839167</v>
      </c>
      <c r="AQ88" s="2" t="s">
        <v>1939</v>
      </c>
      <c r="AR88" s="2">
        <v>2.0</v>
      </c>
      <c r="AS88" s="2" t="s">
        <v>2324</v>
      </c>
      <c r="AT88" s="2">
        <v>0.0</v>
      </c>
      <c r="AU88" s="2">
        <v>0.0</v>
      </c>
      <c r="AV88" s="2">
        <v>0.0</v>
      </c>
      <c r="AW88" s="2">
        <v>0.0</v>
      </c>
      <c r="AX88" s="2">
        <v>0.0</v>
      </c>
      <c r="AY88" s="2">
        <v>0.0</v>
      </c>
      <c r="BA88" s="2">
        <v>22.0</v>
      </c>
      <c r="BB88" s="2" t="s">
        <v>38</v>
      </c>
      <c r="BC88" s="2" t="s">
        <v>38</v>
      </c>
    </row>
    <row r="89">
      <c r="A89" s="2">
        <v>12.91838833</v>
      </c>
      <c r="B89" s="2">
        <v>11.824335</v>
      </c>
      <c r="C89" s="2">
        <v>100.0</v>
      </c>
      <c r="D89" s="2" t="s">
        <v>1931</v>
      </c>
      <c r="E89" s="2" t="s">
        <v>2436</v>
      </c>
      <c r="F89" s="2" t="s">
        <v>2437</v>
      </c>
      <c r="G89" s="2" t="s">
        <v>2438</v>
      </c>
      <c r="H89" s="49">
        <v>8.65E14</v>
      </c>
      <c r="I89" s="2">
        <v>116.0</v>
      </c>
      <c r="J89" s="2" t="s">
        <v>1365</v>
      </c>
      <c r="K89" s="2">
        <v>11602.0</v>
      </c>
      <c r="L89" s="2" t="s">
        <v>1366</v>
      </c>
      <c r="M89" s="2" t="s">
        <v>42</v>
      </c>
      <c r="N89" s="2" t="s">
        <v>2439</v>
      </c>
      <c r="O89" s="2" t="s">
        <v>2440</v>
      </c>
      <c r="P89" s="2" t="s">
        <v>2156</v>
      </c>
      <c r="Q89" s="2" t="s">
        <v>2440</v>
      </c>
      <c r="AK89" s="2" t="s">
        <v>2441</v>
      </c>
      <c r="AL89" s="2">
        <v>11.824355</v>
      </c>
      <c r="AM89" s="2">
        <v>12.9184</v>
      </c>
      <c r="AN89" s="2" t="s">
        <v>1939</v>
      </c>
      <c r="AO89" s="2">
        <v>11.824335</v>
      </c>
      <c r="AP89" s="2">
        <v>12.91838833</v>
      </c>
      <c r="AQ89" s="2" t="s">
        <v>1939</v>
      </c>
      <c r="AR89" s="2">
        <v>3.0</v>
      </c>
      <c r="AS89" s="2" t="s">
        <v>2442</v>
      </c>
      <c r="AT89" s="2">
        <v>3.0</v>
      </c>
      <c r="AU89" s="2">
        <v>12.0</v>
      </c>
      <c r="AV89" s="2">
        <v>7.0</v>
      </c>
      <c r="AW89" s="2">
        <v>4.0</v>
      </c>
      <c r="AX89" s="2">
        <v>26.0</v>
      </c>
      <c r="AY89" s="2">
        <v>8.0</v>
      </c>
      <c r="BB89" s="2" t="s">
        <v>38</v>
      </c>
      <c r="BC89" s="2" t="s">
        <v>38</v>
      </c>
    </row>
    <row r="90">
      <c r="A90" s="2">
        <v>13.06384</v>
      </c>
      <c r="B90" s="2">
        <v>11.82417833</v>
      </c>
      <c r="C90" s="2">
        <v>103.0</v>
      </c>
      <c r="D90" s="2" t="s">
        <v>1931</v>
      </c>
      <c r="E90" s="2" t="s">
        <v>2971</v>
      </c>
      <c r="F90" s="2" t="s">
        <v>2972</v>
      </c>
      <c r="G90" s="2" t="s">
        <v>2973</v>
      </c>
      <c r="H90" s="49">
        <v>8.66E14</v>
      </c>
      <c r="I90" s="2">
        <v>116.0</v>
      </c>
      <c r="J90" s="2" t="s">
        <v>1365</v>
      </c>
      <c r="K90" s="2">
        <v>11602.0</v>
      </c>
      <c r="L90" s="2" t="s">
        <v>1366</v>
      </c>
      <c r="M90" s="2" t="s">
        <v>42</v>
      </c>
      <c r="N90" s="2" t="s">
        <v>2410</v>
      </c>
      <c r="O90" s="2" t="s">
        <v>1290</v>
      </c>
      <c r="P90" s="2" t="s">
        <v>2156</v>
      </c>
      <c r="Q90" s="2" t="s">
        <v>1290</v>
      </c>
      <c r="AK90" s="2" t="s">
        <v>2974</v>
      </c>
      <c r="AL90" s="2">
        <v>11.82410333</v>
      </c>
      <c r="AM90" s="2">
        <v>13.06411667</v>
      </c>
      <c r="AN90" s="2" t="s">
        <v>1939</v>
      </c>
      <c r="AO90" s="2">
        <v>11.82417833</v>
      </c>
      <c r="AP90" s="2">
        <v>13.06384</v>
      </c>
      <c r="AQ90" s="2" t="s">
        <v>1939</v>
      </c>
      <c r="AR90" s="2">
        <v>3.0</v>
      </c>
      <c r="AS90" s="2" t="s">
        <v>2975</v>
      </c>
      <c r="AT90" s="2">
        <v>1.0</v>
      </c>
      <c r="AU90" s="2">
        <v>6.0</v>
      </c>
      <c r="AV90" s="2">
        <v>4.0</v>
      </c>
      <c r="AW90" s="2">
        <v>0.0</v>
      </c>
      <c r="AX90" s="2">
        <v>11.0</v>
      </c>
      <c r="AY90" s="2">
        <v>6.0</v>
      </c>
      <c r="BB90" s="2" t="s">
        <v>828</v>
      </c>
      <c r="BC90" s="2" t="s">
        <v>38</v>
      </c>
    </row>
    <row r="91">
      <c r="A91" s="2">
        <v>12.97118833</v>
      </c>
      <c r="B91" s="2">
        <v>11.91548167</v>
      </c>
      <c r="C91" s="2">
        <v>104.0</v>
      </c>
      <c r="D91" s="2" t="s">
        <v>1931</v>
      </c>
      <c r="E91" s="2" t="s">
        <v>2685</v>
      </c>
      <c r="F91" s="2" t="s">
        <v>2686</v>
      </c>
      <c r="G91" s="2" t="s">
        <v>2687</v>
      </c>
      <c r="H91" s="49">
        <v>8.65E14</v>
      </c>
      <c r="I91" s="2">
        <v>116.0</v>
      </c>
      <c r="J91" s="2" t="s">
        <v>1365</v>
      </c>
      <c r="K91" s="2">
        <v>11602.0</v>
      </c>
      <c r="L91" s="2" t="s">
        <v>1366</v>
      </c>
      <c r="M91" s="2" t="s">
        <v>42</v>
      </c>
      <c r="N91" s="2" t="s">
        <v>2439</v>
      </c>
      <c r="O91" s="2" t="s">
        <v>1383</v>
      </c>
      <c r="P91" s="2" t="s">
        <v>2688</v>
      </c>
      <c r="AK91" s="2" t="s">
        <v>2689</v>
      </c>
      <c r="AL91" s="2">
        <v>11.89186</v>
      </c>
      <c r="AM91" s="2">
        <v>12.96054333</v>
      </c>
      <c r="AN91" s="2" t="s">
        <v>1939</v>
      </c>
      <c r="AO91" s="2">
        <v>11.91548167</v>
      </c>
      <c r="AP91" s="2">
        <v>12.97118833</v>
      </c>
      <c r="AQ91" s="2" t="s">
        <v>1939</v>
      </c>
      <c r="AR91" s="2">
        <v>3.0</v>
      </c>
      <c r="AS91" s="2" t="s">
        <v>2690</v>
      </c>
      <c r="AT91" s="2">
        <v>4.0</v>
      </c>
      <c r="AU91" s="2">
        <v>8.0</v>
      </c>
      <c r="AV91" s="2">
        <v>11.0</v>
      </c>
      <c r="AW91" s="2">
        <v>9.0</v>
      </c>
      <c r="AX91" s="2">
        <v>32.0</v>
      </c>
      <c r="AY91" s="2">
        <v>12.0</v>
      </c>
      <c r="BA91" s="2">
        <v>47.0</v>
      </c>
      <c r="BB91" s="2" t="s">
        <v>38</v>
      </c>
      <c r="BC91" s="2" t="s">
        <v>38</v>
      </c>
    </row>
    <row r="92">
      <c r="A92" s="2">
        <v>13.06921333</v>
      </c>
      <c r="B92" s="2">
        <v>11.816035</v>
      </c>
      <c r="C92" s="2">
        <v>105.0</v>
      </c>
      <c r="D92" s="2" t="s">
        <v>1931</v>
      </c>
      <c r="E92" s="2" t="s">
        <v>2949</v>
      </c>
      <c r="F92" s="2" t="s">
        <v>2950</v>
      </c>
      <c r="G92" s="2" t="s">
        <v>2951</v>
      </c>
      <c r="H92" s="49">
        <v>8.65E14</v>
      </c>
      <c r="I92" s="2">
        <v>116.0</v>
      </c>
      <c r="J92" s="2" t="s">
        <v>1365</v>
      </c>
      <c r="K92" s="2">
        <v>11602.0</v>
      </c>
      <c r="L92" s="2" t="s">
        <v>1366</v>
      </c>
      <c r="M92" s="2" t="s">
        <v>42</v>
      </c>
      <c r="N92" s="2" t="s">
        <v>2952</v>
      </c>
      <c r="O92" s="2" t="s">
        <v>2953</v>
      </c>
      <c r="P92" s="2" t="s">
        <v>2156</v>
      </c>
      <c r="Q92" s="2" t="s">
        <v>2953</v>
      </c>
      <c r="AK92" s="2" t="s">
        <v>2954</v>
      </c>
      <c r="AL92" s="2">
        <v>11.815575</v>
      </c>
      <c r="AM92" s="2">
        <v>13.07051833</v>
      </c>
      <c r="AN92" s="2" t="s">
        <v>1939</v>
      </c>
      <c r="AO92" s="2">
        <v>11.816035</v>
      </c>
      <c r="AP92" s="2">
        <v>13.06921333</v>
      </c>
      <c r="AQ92" s="2" t="s">
        <v>1939</v>
      </c>
      <c r="AR92" s="2">
        <v>3.0</v>
      </c>
      <c r="AS92" s="2" t="s">
        <v>2955</v>
      </c>
      <c r="AT92" s="2">
        <v>2.0</v>
      </c>
      <c r="AU92" s="2">
        <v>5.0</v>
      </c>
      <c r="AV92" s="2">
        <v>9.0</v>
      </c>
      <c r="AW92" s="2">
        <v>0.0</v>
      </c>
      <c r="AX92" s="2">
        <v>16.0</v>
      </c>
      <c r="AY92" s="2">
        <v>9.0</v>
      </c>
      <c r="BB92" s="2" t="s">
        <v>828</v>
      </c>
      <c r="BC92" s="2" t="s">
        <v>38</v>
      </c>
    </row>
    <row r="93">
      <c r="A93" s="2">
        <v>12.88564</v>
      </c>
      <c r="B93" s="2">
        <v>11.83836</v>
      </c>
      <c r="C93" s="2">
        <v>106.0</v>
      </c>
      <c r="D93" s="2" t="s">
        <v>1931</v>
      </c>
      <c r="E93" s="2" t="s">
        <v>2400</v>
      </c>
      <c r="F93" s="2" t="s">
        <v>2401</v>
      </c>
      <c r="G93" s="2" t="s">
        <v>2402</v>
      </c>
      <c r="H93" s="49">
        <v>8.66E14</v>
      </c>
      <c r="I93" s="2">
        <v>116.0</v>
      </c>
      <c r="J93" s="2" t="s">
        <v>1365</v>
      </c>
      <c r="K93" s="2">
        <v>11602.0</v>
      </c>
      <c r="L93" s="2" t="s">
        <v>1366</v>
      </c>
      <c r="M93" s="2" t="s">
        <v>42</v>
      </c>
      <c r="N93" s="2" t="s">
        <v>2403</v>
      </c>
      <c r="O93" s="2" t="s">
        <v>2404</v>
      </c>
      <c r="P93" s="2" t="s">
        <v>2156</v>
      </c>
      <c r="Q93" s="2" t="s">
        <v>2404</v>
      </c>
      <c r="AK93" s="2" t="s">
        <v>2405</v>
      </c>
      <c r="AL93" s="2">
        <v>11.838315</v>
      </c>
      <c r="AM93" s="2">
        <v>12.88580667</v>
      </c>
      <c r="AN93" s="2" t="s">
        <v>1939</v>
      </c>
      <c r="AO93" s="2">
        <v>11.83836</v>
      </c>
      <c r="AP93" s="2">
        <v>12.88564</v>
      </c>
      <c r="AQ93" s="2" t="s">
        <v>1939</v>
      </c>
      <c r="AR93" s="2">
        <v>3.0</v>
      </c>
      <c r="AS93" s="2" t="s">
        <v>2406</v>
      </c>
      <c r="AT93" s="2">
        <v>2.0</v>
      </c>
      <c r="AU93" s="2">
        <v>11.0</v>
      </c>
      <c r="AV93" s="2">
        <v>5.0</v>
      </c>
      <c r="AW93" s="2">
        <v>3.0</v>
      </c>
      <c r="AX93" s="2">
        <v>21.0</v>
      </c>
      <c r="AY93" s="2">
        <v>9.0</v>
      </c>
      <c r="BB93" s="2" t="s">
        <v>38</v>
      </c>
      <c r="BC93" s="2" t="s">
        <v>38</v>
      </c>
    </row>
    <row r="94">
      <c r="A94" s="2">
        <v>12.90341833</v>
      </c>
      <c r="B94" s="2">
        <v>11.84035</v>
      </c>
      <c r="C94" s="2">
        <v>109.0</v>
      </c>
      <c r="D94" s="2" t="s">
        <v>1931</v>
      </c>
      <c r="E94" s="2" t="s">
        <v>2407</v>
      </c>
      <c r="F94" s="2" t="s">
        <v>2408</v>
      </c>
      <c r="G94" s="2" t="s">
        <v>2409</v>
      </c>
      <c r="H94" s="49">
        <v>8.66E14</v>
      </c>
      <c r="I94" s="2">
        <v>116.0</v>
      </c>
      <c r="J94" s="2" t="s">
        <v>1365</v>
      </c>
      <c r="K94" s="2">
        <v>11602.0</v>
      </c>
      <c r="L94" s="2" t="s">
        <v>1366</v>
      </c>
      <c r="M94" s="2" t="s">
        <v>42</v>
      </c>
      <c r="N94" s="2" t="s">
        <v>2410</v>
      </c>
      <c r="O94" s="2" t="s">
        <v>1429</v>
      </c>
      <c r="P94" s="2" t="s">
        <v>2411</v>
      </c>
      <c r="AK94" s="2" t="s">
        <v>2412</v>
      </c>
      <c r="AL94" s="2">
        <v>11.84014333</v>
      </c>
      <c r="AM94" s="2">
        <v>12.90351</v>
      </c>
      <c r="AN94" s="2" t="s">
        <v>1939</v>
      </c>
      <c r="AO94" s="2">
        <v>11.84035</v>
      </c>
      <c r="AP94" s="2">
        <v>12.90341833</v>
      </c>
      <c r="AQ94" s="2" t="s">
        <v>1939</v>
      </c>
      <c r="AR94" s="2">
        <v>3.0</v>
      </c>
      <c r="AS94" s="2" t="s">
        <v>2413</v>
      </c>
      <c r="AT94" s="2">
        <v>2.0</v>
      </c>
      <c r="AU94" s="2">
        <v>9.0</v>
      </c>
      <c r="AV94" s="2">
        <v>7.0</v>
      </c>
      <c r="AW94" s="2">
        <v>4.0</v>
      </c>
      <c r="AX94" s="2">
        <v>22.0</v>
      </c>
      <c r="AY94" s="2">
        <v>11.0</v>
      </c>
      <c r="BA94" s="2">
        <v>6.0</v>
      </c>
      <c r="BB94" s="2" t="s">
        <v>38</v>
      </c>
      <c r="BC94" s="2" t="s">
        <v>38</v>
      </c>
    </row>
    <row r="95">
      <c r="A95" s="2">
        <v>12.96056</v>
      </c>
      <c r="B95" s="2">
        <v>11.89186667</v>
      </c>
      <c r="C95" s="2">
        <v>110.0</v>
      </c>
      <c r="D95" s="2" t="s">
        <v>1931</v>
      </c>
      <c r="E95" s="2" t="s">
        <v>2728</v>
      </c>
      <c r="F95" s="2" t="s">
        <v>2729</v>
      </c>
      <c r="G95" s="2" t="s">
        <v>2730</v>
      </c>
      <c r="H95" s="49">
        <v>8.66E14</v>
      </c>
      <c r="I95" s="2">
        <v>116.0</v>
      </c>
      <c r="J95" s="2" t="s">
        <v>1365</v>
      </c>
      <c r="K95" s="2">
        <v>11602.0</v>
      </c>
      <c r="L95" s="2" t="s">
        <v>1366</v>
      </c>
      <c r="M95" s="2" t="s">
        <v>42</v>
      </c>
      <c r="N95" s="2" t="s">
        <v>2410</v>
      </c>
      <c r="O95" s="2" t="s">
        <v>2731</v>
      </c>
      <c r="P95" s="2" t="s">
        <v>2156</v>
      </c>
      <c r="Q95" s="2" t="s">
        <v>2731</v>
      </c>
      <c r="AK95" s="2" t="s">
        <v>2732</v>
      </c>
      <c r="AL95" s="2">
        <v>11.884995</v>
      </c>
      <c r="AM95" s="2">
        <v>12.9583</v>
      </c>
      <c r="AN95" s="2" t="s">
        <v>1939</v>
      </c>
      <c r="AO95" s="2">
        <v>11.89186667</v>
      </c>
      <c r="AP95" s="2">
        <v>12.96056</v>
      </c>
      <c r="AQ95" s="2" t="s">
        <v>1939</v>
      </c>
      <c r="AR95" s="2">
        <v>3.0</v>
      </c>
      <c r="AS95" s="2" t="s">
        <v>2733</v>
      </c>
      <c r="AT95" s="2">
        <v>1.0</v>
      </c>
      <c r="AU95" s="2">
        <v>10.0</v>
      </c>
      <c r="AV95" s="2">
        <v>5.0</v>
      </c>
      <c r="AW95" s="2">
        <v>3.0</v>
      </c>
      <c r="AX95" s="2">
        <v>19.0</v>
      </c>
      <c r="AY95" s="2">
        <v>9.0</v>
      </c>
      <c r="BB95" s="2" t="s">
        <v>828</v>
      </c>
      <c r="BC95" s="2" t="s">
        <v>38</v>
      </c>
    </row>
    <row r="96">
      <c r="A96" s="2">
        <v>12.782565</v>
      </c>
      <c r="B96" s="2">
        <v>11.80703833</v>
      </c>
      <c r="C96" s="2">
        <v>111.0</v>
      </c>
      <c r="D96" s="2" t="s">
        <v>1931</v>
      </c>
      <c r="E96" s="2" t="s">
        <v>2579</v>
      </c>
      <c r="F96" s="2" t="s">
        <v>2580</v>
      </c>
      <c r="G96" s="2" t="s">
        <v>2581</v>
      </c>
      <c r="H96" s="49">
        <v>8.66E14</v>
      </c>
      <c r="I96" s="2">
        <v>116.0</v>
      </c>
      <c r="J96" s="2" t="s">
        <v>1365</v>
      </c>
      <c r="K96" s="2">
        <v>11606.0</v>
      </c>
      <c r="L96" s="2" t="s">
        <v>1438</v>
      </c>
      <c r="M96" s="2" t="s">
        <v>42</v>
      </c>
      <c r="N96" s="2" t="s">
        <v>2457</v>
      </c>
      <c r="O96" s="2" t="s">
        <v>1439</v>
      </c>
      <c r="P96" s="2" t="s">
        <v>2582</v>
      </c>
      <c r="R96" s="2" t="s">
        <v>1946</v>
      </c>
      <c r="AK96" s="2" t="s">
        <v>2583</v>
      </c>
      <c r="AL96" s="2">
        <v>11.80704</v>
      </c>
      <c r="AM96" s="2">
        <v>12.7826</v>
      </c>
      <c r="AN96" s="2" t="s">
        <v>1939</v>
      </c>
      <c r="AO96" s="2">
        <v>11.80703833</v>
      </c>
      <c r="AP96" s="2">
        <v>12.782565</v>
      </c>
      <c r="AQ96" s="2" t="s">
        <v>1939</v>
      </c>
      <c r="AR96" s="2">
        <v>3.0</v>
      </c>
      <c r="AS96" s="2" t="s">
        <v>2584</v>
      </c>
      <c r="AT96" s="2">
        <v>4.0</v>
      </c>
      <c r="AU96" s="2">
        <v>14.0</v>
      </c>
      <c r="AV96" s="2">
        <v>6.0</v>
      </c>
      <c r="AW96" s="2">
        <v>8.0</v>
      </c>
      <c r="AX96" s="2">
        <v>48.0</v>
      </c>
      <c r="AY96" s="2">
        <v>5.0</v>
      </c>
      <c r="BA96" s="2">
        <v>23.0</v>
      </c>
      <c r="BB96" s="2" t="s">
        <v>828</v>
      </c>
      <c r="BC96" s="2" t="s">
        <v>828</v>
      </c>
    </row>
    <row r="97">
      <c r="A97" s="2">
        <v>12.64626333</v>
      </c>
      <c r="B97" s="2">
        <v>11.89688667</v>
      </c>
      <c r="C97" s="2">
        <v>112.0</v>
      </c>
      <c r="D97" s="2" t="s">
        <v>1931</v>
      </c>
      <c r="E97" s="2" t="s">
        <v>2747</v>
      </c>
      <c r="F97" s="2" t="s">
        <v>2748</v>
      </c>
      <c r="G97" s="2" t="s">
        <v>2749</v>
      </c>
      <c r="H97" s="49">
        <v>8.66E14</v>
      </c>
      <c r="I97" s="2">
        <v>116.0</v>
      </c>
      <c r="J97" s="2" t="s">
        <v>1365</v>
      </c>
      <c r="K97" s="2">
        <v>11606.0</v>
      </c>
      <c r="L97" s="2" t="s">
        <v>1438</v>
      </c>
      <c r="M97" s="2" t="s">
        <v>42</v>
      </c>
      <c r="N97" s="2" t="s">
        <v>2457</v>
      </c>
      <c r="O97" s="2" t="s">
        <v>1445</v>
      </c>
      <c r="P97" s="2" t="s">
        <v>2750</v>
      </c>
      <c r="R97" s="2" t="s">
        <v>1946</v>
      </c>
      <c r="AK97" s="2" t="s">
        <v>2751</v>
      </c>
      <c r="AL97" s="2">
        <v>11.89684833</v>
      </c>
      <c r="AM97" s="2">
        <v>12.64622333</v>
      </c>
      <c r="AN97" s="2" t="s">
        <v>1939</v>
      </c>
      <c r="AO97" s="2">
        <v>11.89688667</v>
      </c>
      <c r="AP97" s="2">
        <v>12.64626333</v>
      </c>
      <c r="AQ97" s="2" t="s">
        <v>1939</v>
      </c>
      <c r="AR97" s="2">
        <v>3.0</v>
      </c>
      <c r="AS97" s="2" t="s">
        <v>2752</v>
      </c>
      <c r="AT97" s="2">
        <v>6.0</v>
      </c>
      <c r="AU97" s="2">
        <v>15.0</v>
      </c>
      <c r="AV97" s="2">
        <v>31.0</v>
      </c>
      <c r="AW97" s="2">
        <v>0.0</v>
      </c>
      <c r="AX97" s="2">
        <v>41.0</v>
      </c>
      <c r="AY97" s="2">
        <v>6.0</v>
      </c>
      <c r="BA97" s="2">
        <v>35.0</v>
      </c>
      <c r="BB97" s="2" t="s">
        <v>38</v>
      </c>
      <c r="BC97" s="2" t="s">
        <v>38</v>
      </c>
    </row>
    <row r="98">
      <c r="A98" s="2">
        <v>13.06593667</v>
      </c>
      <c r="B98" s="2">
        <v>11.83666</v>
      </c>
      <c r="C98" s="2">
        <v>114.0</v>
      </c>
      <c r="D98" s="2" t="s">
        <v>1931</v>
      </c>
      <c r="E98" s="2" t="s">
        <v>1941</v>
      </c>
      <c r="F98" s="2" t="s">
        <v>1942</v>
      </c>
      <c r="G98" s="2" t="s">
        <v>1943</v>
      </c>
      <c r="H98" s="49">
        <v>8.66E14</v>
      </c>
      <c r="I98" s="2">
        <v>116.0</v>
      </c>
      <c r="J98" s="2" t="s">
        <v>1365</v>
      </c>
      <c r="K98" s="2">
        <v>11606.0</v>
      </c>
      <c r="L98" s="2" t="s">
        <v>1438</v>
      </c>
      <c r="M98" s="2" t="s">
        <v>42</v>
      </c>
      <c r="N98" s="2" t="s">
        <v>1944</v>
      </c>
      <c r="O98" s="2" t="s">
        <v>1448</v>
      </c>
      <c r="P98" s="2" t="s">
        <v>1945</v>
      </c>
      <c r="R98" s="2" t="s">
        <v>1946</v>
      </c>
      <c r="AK98" s="2" t="s">
        <v>1947</v>
      </c>
      <c r="AL98" s="2">
        <v>11.83662167</v>
      </c>
      <c r="AM98" s="2">
        <v>13.06596333</v>
      </c>
      <c r="AN98" s="2" t="s">
        <v>1939</v>
      </c>
      <c r="AO98" s="2">
        <v>11.83666</v>
      </c>
      <c r="AP98" s="2">
        <v>13.06593667</v>
      </c>
      <c r="AQ98" s="2" t="s">
        <v>1939</v>
      </c>
      <c r="AR98" s="2">
        <v>5.0</v>
      </c>
      <c r="AS98" s="2" t="s">
        <v>1948</v>
      </c>
      <c r="AT98" s="2">
        <v>3.0</v>
      </c>
      <c r="AU98" s="2">
        <v>5.0</v>
      </c>
      <c r="AV98" s="2">
        <v>3.0</v>
      </c>
      <c r="AW98" s="2">
        <v>4.0</v>
      </c>
      <c r="AX98" s="2">
        <v>5.0</v>
      </c>
      <c r="AY98" s="2">
        <v>30.0</v>
      </c>
      <c r="BA98" s="2">
        <v>8.0</v>
      </c>
      <c r="BB98" s="2" t="s">
        <v>828</v>
      </c>
      <c r="BC98" s="2" t="s">
        <v>38</v>
      </c>
    </row>
    <row r="99">
      <c r="A99" s="2">
        <v>13.175635</v>
      </c>
      <c r="B99" s="2">
        <v>11.83185</v>
      </c>
      <c r="C99" s="2">
        <v>115.0</v>
      </c>
      <c r="D99" s="2" t="s">
        <v>1931</v>
      </c>
      <c r="E99" s="2" t="s">
        <v>2573</v>
      </c>
      <c r="F99" s="2" t="s">
        <v>2574</v>
      </c>
      <c r="G99" s="2" t="s">
        <v>2575</v>
      </c>
      <c r="H99" s="49">
        <v>8.66E14</v>
      </c>
      <c r="I99" s="2">
        <v>116.0</v>
      </c>
      <c r="J99" s="2" t="s">
        <v>1365</v>
      </c>
      <c r="K99" s="2">
        <v>11606.0</v>
      </c>
      <c r="L99" s="2" t="s">
        <v>1438</v>
      </c>
      <c r="M99" s="2" t="s">
        <v>42</v>
      </c>
      <c r="N99" s="2" t="s">
        <v>2457</v>
      </c>
      <c r="O99" s="2" t="s">
        <v>1454</v>
      </c>
      <c r="P99" s="2" t="s">
        <v>2576</v>
      </c>
      <c r="R99" s="2" t="s">
        <v>1946</v>
      </c>
      <c r="AK99" s="2" t="s">
        <v>2577</v>
      </c>
      <c r="AL99" s="2">
        <v>11.83175833</v>
      </c>
      <c r="AM99" s="2">
        <v>13.175655</v>
      </c>
      <c r="AN99" s="2" t="s">
        <v>1939</v>
      </c>
      <c r="AO99" s="2">
        <v>11.83185</v>
      </c>
      <c r="AP99" s="2">
        <v>13.175635</v>
      </c>
      <c r="AQ99" s="2" t="s">
        <v>1939</v>
      </c>
      <c r="AR99" s="2">
        <v>3.0</v>
      </c>
      <c r="AS99" s="2" t="s">
        <v>2578</v>
      </c>
      <c r="AT99" s="2">
        <v>7.0</v>
      </c>
      <c r="AU99" s="2">
        <v>18.0</v>
      </c>
      <c r="AV99" s="2">
        <v>28.0</v>
      </c>
      <c r="AW99" s="2">
        <v>0.0</v>
      </c>
      <c r="AX99" s="2">
        <v>49.0</v>
      </c>
      <c r="AY99" s="2">
        <v>4.0</v>
      </c>
      <c r="BA99" s="2">
        <v>41.0</v>
      </c>
      <c r="BB99" s="2" t="s">
        <v>828</v>
      </c>
      <c r="BC99" s="2" t="s">
        <v>38</v>
      </c>
    </row>
    <row r="100">
      <c r="A100" s="2">
        <v>12.81761833</v>
      </c>
      <c r="B100" s="2">
        <v>11.80295</v>
      </c>
      <c r="C100" s="2">
        <v>116.0</v>
      </c>
      <c r="D100" s="2" t="s">
        <v>1931</v>
      </c>
      <c r="E100" s="2" t="s">
        <v>2454</v>
      </c>
      <c r="F100" s="2" t="s">
        <v>2455</v>
      </c>
      <c r="G100" s="2" t="s">
        <v>2456</v>
      </c>
      <c r="H100" s="49">
        <v>8.66E14</v>
      </c>
      <c r="I100" s="2">
        <v>116.0</v>
      </c>
      <c r="J100" s="2" t="s">
        <v>1365</v>
      </c>
      <c r="K100" s="2">
        <v>11606.0</v>
      </c>
      <c r="L100" s="2" t="s">
        <v>1438</v>
      </c>
      <c r="M100" s="2" t="s">
        <v>42</v>
      </c>
      <c r="N100" s="2" t="s">
        <v>2457</v>
      </c>
      <c r="O100" s="2" t="s">
        <v>1461</v>
      </c>
      <c r="P100" s="2" t="s">
        <v>2458</v>
      </c>
      <c r="R100" s="2" t="s">
        <v>1946</v>
      </c>
      <c r="AK100" s="2" t="s">
        <v>2459</v>
      </c>
      <c r="AL100" s="2">
        <v>11.80292167</v>
      </c>
      <c r="AM100" s="2">
        <v>12.817705</v>
      </c>
      <c r="AN100" s="2" t="s">
        <v>1939</v>
      </c>
      <c r="AO100" s="2">
        <v>11.80295</v>
      </c>
      <c r="AP100" s="2">
        <v>12.81761833</v>
      </c>
      <c r="AQ100" s="2" t="s">
        <v>1939</v>
      </c>
      <c r="AR100" s="2">
        <v>3.0</v>
      </c>
      <c r="AS100" s="2" t="s">
        <v>2460</v>
      </c>
      <c r="AT100" s="2">
        <v>9.0</v>
      </c>
      <c r="AU100" s="2">
        <v>18.0</v>
      </c>
      <c r="AV100" s="2">
        <v>16.0</v>
      </c>
      <c r="AW100" s="2">
        <v>6.0</v>
      </c>
      <c r="AX100" s="2">
        <v>50.0</v>
      </c>
      <c r="AY100" s="2">
        <v>12.0</v>
      </c>
      <c r="BA100" s="2">
        <v>27.0</v>
      </c>
      <c r="BB100" s="2" t="s">
        <v>828</v>
      </c>
      <c r="BC100" s="2" t="s">
        <v>828</v>
      </c>
    </row>
    <row r="101">
      <c r="A101" s="2">
        <v>12.76199167</v>
      </c>
      <c r="B101" s="2">
        <v>11.812015</v>
      </c>
      <c r="C101" s="2">
        <v>117.0</v>
      </c>
      <c r="D101" s="2" t="s">
        <v>1931</v>
      </c>
      <c r="E101" s="2" t="s">
        <v>2691</v>
      </c>
      <c r="F101" s="2" t="s">
        <v>2692</v>
      </c>
      <c r="G101" s="2" t="s">
        <v>2693</v>
      </c>
      <c r="H101" s="49">
        <v>8.66E14</v>
      </c>
      <c r="I101" s="2">
        <v>116.0</v>
      </c>
      <c r="J101" s="2" t="s">
        <v>1365</v>
      </c>
      <c r="K101" s="2">
        <v>11606.0</v>
      </c>
      <c r="L101" s="2" t="s">
        <v>1438</v>
      </c>
      <c r="M101" s="2" t="s">
        <v>42</v>
      </c>
      <c r="N101" s="2" t="s">
        <v>2694</v>
      </c>
      <c r="O101" s="2" t="s">
        <v>1477</v>
      </c>
      <c r="P101" s="2" t="s">
        <v>2695</v>
      </c>
      <c r="R101" s="2" t="s">
        <v>2696</v>
      </c>
      <c r="AK101" s="2" t="s">
        <v>2697</v>
      </c>
      <c r="AL101" s="2">
        <v>11.81205833</v>
      </c>
      <c r="AM101" s="2">
        <v>12.76206167</v>
      </c>
      <c r="AN101" s="2" t="s">
        <v>1939</v>
      </c>
      <c r="AO101" s="2">
        <v>11.812015</v>
      </c>
      <c r="AP101" s="2">
        <v>12.76199167</v>
      </c>
      <c r="AQ101" s="2" t="s">
        <v>1939</v>
      </c>
      <c r="AR101" s="2">
        <v>3.0</v>
      </c>
      <c r="AS101" s="2" t="s">
        <v>2698</v>
      </c>
      <c r="AT101" s="2">
        <v>0.0</v>
      </c>
      <c r="AU101" s="2">
        <v>10.0</v>
      </c>
      <c r="AV101" s="2">
        <v>11.0</v>
      </c>
      <c r="AW101" s="2">
        <v>24.0</v>
      </c>
      <c r="AX101" s="2">
        <v>45.0</v>
      </c>
      <c r="AY101" s="2">
        <v>13.0</v>
      </c>
      <c r="BA101" s="2">
        <v>21.0</v>
      </c>
      <c r="BB101" s="2" t="s">
        <v>828</v>
      </c>
      <c r="BC101" s="2" t="s">
        <v>828</v>
      </c>
    </row>
    <row r="102">
      <c r="A102" s="2">
        <v>12.73953333</v>
      </c>
      <c r="B102" s="2">
        <v>12.19383167</v>
      </c>
      <c r="C102" s="2">
        <v>128.0</v>
      </c>
      <c r="D102" s="2" t="s">
        <v>1931</v>
      </c>
      <c r="E102" s="2" t="s">
        <v>2721</v>
      </c>
      <c r="F102" s="2" t="s">
        <v>2722</v>
      </c>
      <c r="G102" s="2" t="s">
        <v>2723</v>
      </c>
      <c r="H102" s="49">
        <v>8.67E14</v>
      </c>
      <c r="I102" s="2">
        <v>120.0</v>
      </c>
      <c r="J102" s="2" t="s">
        <v>1496</v>
      </c>
      <c r="K102" s="2">
        <v>12008.0</v>
      </c>
      <c r="L102" s="2" t="s">
        <v>1563</v>
      </c>
      <c r="M102" s="2" t="s">
        <v>42</v>
      </c>
      <c r="N102" s="2" t="s">
        <v>2724</v>
      </c>
      <c r="O102" s="2" t="s">
        <v>1564</v>
      </c>
      <c r="P102" s="2" t="s">
        <v>2725</v>
      </c>
      <c r="R102" s="2" t="s">
        <v>2252</v>
      </c>
      <c r="AK102" s="2" t="s">
        <v>2726</v>
      </c>
      <c r="AL102" s="2">
        <v>12.19382833</v>
      </c>
      <c r="AM102" s="2">
        <v>12.73952833</v>
      </c>
      <c r="AN102" s="2" t="s">
        <v>1939</v>
      </c>
      <c r="AO102" s="2">
        <v>12.19383167</v>
      </c>
      <c r="AP102" s="2">
        <v>12.73953333</v>
      </c>
      <c r="AQ102" s="2" t="s">
        <v>1939</v>
      </c>
      <c r="AR102" s="2">
        <v>3.0</v>
      </c>
      <c r="AS102" s="2" t="s">
        <v>2727</v>
      </c>
      <c r="AT102" s="2">
        <v>0.0</v>
      </c>
      <c r="AU102" s="2">
        <v>0.0</v>
      </c>
      <c r="AV102" s="2">
        <v>1.0</v>
      </c>
      <c r="AW102" s="2">
        <v>2.0</v>
      </c>
      <c r="AX102" s="2">
        <v>2.0</v>
      </c>
      <c r="AY102" s="2">
        <v>0.0</v>
      </c>
      <c r="BA102" s="2">
        <v>19.0</v>
      </c>
      <c r="BB102" s="2" t="s">
        <v>828</v>
      </c>
      <c r="BC102" s="2" t="s">
        <v>828</v>
      </c>
    </row>
    <row r="103">
      <c r="A103" s="2">
        <v>12.73699333</v>
      </c>
      <c r="B103" s="2">
        <v>12.18567</v>
      </c>
      <c r="C103" s="2">
        <v>132.0</v>
      </c>
      <c r="D103" s="2" t="s">
        <v>1931</v>
      </c>
      <c r="E103" s="2" t="s">
        <v>2765</v>
      </c>
      <c r="F103" s="2" t="s">
        <v>2766</v>
      </c>
      <c r="G103" s="2" t="s">
        <v>2767</v>
      </c>
      <c r="H103" s="49">
        <v>8.67E14</v>
      </c>
      <c r="I103" s="2">
        <v>120.0</v>
      </c>
      <c r="J103" s="2" t="s">
        <v>1496</v>
      </c>
      <c r="K103" s="2">
        <v>12008.0</v>
      </c>
      <c r="L103" s="2" t="s">
        <v>1563</v>
      </c>
      <c r="M103" s="2" t="s">
        <v>42</v>
      </c>
      <c r="N103" s="2" t="s">
        <v>2724</v>
      </c>
      <c r="O103" s="2" t="s">
        <v>1573</v>
      </c>
      <c r="P103" s="2" t="s">
        <v>2768</v>
      </c>
      <c r="R103" s="2" t="s">
        <v>2769</v>
      </c>
      <c r="AK103" s="2" t="s">
        <v>2770</v>
      </c>
      <c r="AL103" s="2">
        <v>12.18575</v>
      </c>
      <c r="AM103" s="2">
        <v>12.73667</v>
      </c>
      <c r="AN103" s="2" t="s">
        <v>1939</v>
      </c>
      <c r="AO103" s="2">
        <v>12.18567</v>
      </c>
      <c r="AP103" s="2">
        <v>12.73699333</v>
      </c>
      <c r="AQ103" s="2" t="s">
        <v>1939</v>
      </c>
      <c r="AR103" s="2">
        <v>3.0</v>
      </c>
      <c r="AS103" s="2" t="s">
        <v>2771</v>
      </c>
      <c r="AT103" s="2">
        <v>0.0</v>
      </c>
      <c r="AU103" s="2">
        <v>0.0</v>
      </c>
      <c r="AV103" s="2">
        <v>2.0</v>
      </c>
      <c r="AW103" s="2">
        <v>1.0</v>
      </c>
      <c r="AX103" s="2">
        <v>2.0</v>
      </c>
      <c r="AY103" s="2">
        <v>2.0</v>
      </c>
      <c r="BA103" s="2">
        <v>27.0</v>
      </c>
      <c r="BB103" s="2" t="s">
        <v>828</v>
      </c>
      <c r="BC103" s="2" t="s">
        <v>38</v>
      </c>
    </row>
    <row r="104">
      <c r="A104" s="2">
        <v>12.73953833</v>
      </c>
      <c r="B104" s="2">
        <v>12.193905</v>
      </c>
      <c r="C104" s="2">
        <v>144.0</v>
      </c>
      <c r="D104" s="2" t="s">
        <v>1931</v>
      </c>
      <c r="E104" s="2" t="s">
        <v>2699</v>
      </c>
      <c r="F104" s="2" t="s">
        <v>2700</v>
      </c>
      <c r="G104" s="2" t="s">
        <v>2701</v>
      </c>
      <c r="H104" s="49">
        <v>8.66E14</v>
      </c>
      <c r="I104" s="2">
        <v>120.0</v>
      </c>
      <c r="J104" s="2" t="s">
        <v>1496</v>
      </c>
      <c r="K104" s="2">
        <v>12013.0</v>
      </c>
      <c r="L104" s="2" t="s">
        <v>1496</v>
      </c>
      <c r="M104" s="2" t="s">
        <v>42</v>
      </c>
      <c r="N104" s="2" t="s">
        <v>2702</v>
      </c>
      <c r="O104" s="2" t="s">
        <v>333</v>
      </c>
      <c r="P104" s="2" t="s">
        <v>2703</v>
      </c>
      <c r="R104" s="2" t="s">
        <v>2704</v>
      </c>
      <c r="AK104" s="2" t="s">
        <v>2705</v>
      </c>
      <c r="AL104" s="2">
        <v>12.11514</v>
      </c>
      <c r="AM104" s="2">
        <v>12.82564833</v>
      </c>
      <c r="AN104" s="2" t="s">
        <v>1939</v>
      </c>
      <c r="AO104" s="2">
        <v>12.193905</v>
      </c>
      <c r="AP104" s="2">
        <v>12.73953833</v>
      </c>
      <c r="AQ104" s="2" t="s">
        <v>1939</v>
      </c>
      <c r="AR104" s="2">
        <v>4.0</v>
      </c>
      <c r="AS104" s="2" t="s">
        <v>2706</v>
      </c>
      <c r="AT104" s="2">
        <v>2.0</v>
      </c>
      <c r="AU104" s="2">
        <v>0.0</v>
      </c>
      <c r="AV104" s="2">
        <v>1.0</v>
      </c>
      <c r="AW104" s="2">
        <v>1.0</v>
      </c>
      <c r="AX104" s="2">
        <v>5.0</v>
      </c>
      <c r="AY104" s="2">
        <v>15.0</v>
      </c>
      <c r="BA104" s="2">
        <v>13.0</v>
      </c>
      <c r="BB104" s="2" t="s">
        <v>828</v>
      </c>
      <c r="BC104" s="2" t="s">
        <v>828</v>
      </c>
    </row>
    <row r="105">
      <c r="A105" s="2">
        <v>12.825585</v>
      </c>
      <c r="B105" s="2">
        <v>12.11510667</v>
      </c>
      <c r="C105" s="2">
        <v>145.0</v>
      </c>
      <c r="D105" s="2" t="s">
        <v>1931</v>
      </c>
      <c r="E105" s="2" t="s">
        <v>2860</v>
      </c>
      <c r="F105" s="2" t="s">
        <v>2861</v>
      </c>
      <c r="G105" s="2" t="s">
        <v>2862</v>
      </c>
      <c r="H105" s="49">
        <v>8.66E14</v>
      </c>
      <c r="I105" s="2">
        <v>120.0</v>
      </c>
      <c r="J105" s="2" t="s">
        <v>1496</v>
      </c>
      <c r="K105" s="2">
        <v>12013.0</v>
      </c>
      <c r="L105" s="2" t="s">
        <v>1496</v>
      </c>
      <c r="M105" s="2" t="s">
        <v>42</v>
      </c>
      <c r="N105" s="2" t="s">
        <v>2702</v>
      </c>
      <c r="O105" s="2" t="s">
        <v>333</v>
      </c>
      <c r="P105" s="2" t="s">
        <v>2703</v>
      </c>
      <c r="R105" s="2" t="s">
        <v>2704</v>
      </c>
      <c r="AK105" s="2" t="s">
        <v>2863</v>
      </c>
      <c r="AL105" s="2">
        <v>12.11513167</v>
      </c>
      <c r="AM105" s="2">
        <v>12.82573167</v>
      </c>
      <c r="AN105" s="2" t="s">
        <v>1939</v>
      </c>
      <c r="AO105" s="2">
        <v>12.11510667</v>
      </c>
      <c r="AP105" s="2">
        <v>12.825585</v>
      </c>
      <c r="AQ105" s="2" t="s">
        <v>1939</v>
      </c>
      <c r="AR105" s="2">
        <v>4.0</v>
      </c>
      <c r="AS105" s="2" t="s">
        <v>2864</v>
      </c>
      <c r="AT105" s="2">
        <v>3.0</v>
      </c>
      <c r="AU105" s="2">
        <v>0.0</v>
      </c>
      <c r="AV105" s="2">
        <v>2.0</v>
      </c>
      <c r="AW105" s="2">
        <v>2.0</v>
      </c>
      <c r="AX105" s="2">
        <v>8.0</v>
      </c>
      <c r="AY105" s="2">
        <v>1.0</v>
      </c>
      <c r="BA105" s="2">
        <v>13.0</v>
      </c>
      <c r="BB105" s="2" t="s">
        <v>828</v>
      </c>
      <c r="BC105" s="2" t="s">
        <v>38</v>
      </c>
    </row>
    <row r="106">
      <c r="A106" s="2">
        <v>12.738575</v>
      </c>
      <c r="B106" s="2">
        <v>12.19057667</v>
      </c>
      <c r="C106" s="2">
        <v>146.0</v>
      </c>
      <c r="D106" s="2" t="s">
        <v>1931</v>
      </c>
      <c r="E106" s="2" t="s">
        <v>2734</v>
      </c>
      <c r="F106" s="2" t="s">
        <v>2735</v>
      </c>
      <c r="G106" s="2" t="s">
        <v>2736</v>
      </c>
      <c r="H106" s="49">
        <v>8.66E14</v>
      </c>
      <c r="I106" s="2">
        <v>120.0</v>
      </c>
      <c r="J106" s="2" t="s">
        <v>1496</v>
      </c>
      <c r="K106" s="2">
        <v>12013.0</v>
      </c>
      <c r="L106" s="2" t="s">
        <v>1496</v>
      </c>
      <c r="M106" s="2" t="s">
        <v>42</v>
      </c>
      <c r="N106" s="2" t="s">
        <v>2702</v>
      </c>
      <c r="O106" s="2" t="s">
        <v>1827</v>
      </c>
      <c r="P106" s="2" t="s">
        <v>2737</v>
      </c>
      <c r="R106" s="2" t="s">
        <v>2252</v>
      </c>
      <c r="AK106" s="2" t="s">
        <v>2738</v>
      </c>
      <c r="AL106" s="2">
        <v>12.19057833</v>
      </c>
      <c r="AM106" s="2">
        <v>12.73863</v>
      </c>
      <c r="AN106" s="2" t="s">
        <v>1939</v>
      </c>
      <c r="AO106" s="2">
        <v>12.19057667</v>
      </c>
      <c r="AP106" s="2">
        <v>12.738575</v>
      </c>
      <c r="AQ106" s="2" t="s">
        <v>1939</v>
      </c>
      <c r="AR106" s="2">
        <v>4.0</v>
      </c>
      <c r="AS106" s="2" t="s">
        <v>2739</v>
      </c>
      <c r="AT106" s="2">
        <v>0.0</v>
      </c>
      <c r="AU106" s="2">
        <v>0.0</v>
      </c>
      <c r="AV106" s="2">
        <v>1.0</v>
      </c>
      <c r="AW106" s="2">
        <v>0.0</v>
      </c>
      <c r="AX106" s="2">
        <v>5.0</v>
      </c>
      <c r="AY106" s="2">
        <v>0.0</v>
      </c>
      <c r="BA106" s="2">
        <v>26.0</v>
      </c>
      <c r="BB106" s="2" t="s">
        <v>38</v>
      </c>
      <c r="BC106" s="2" t="s">
        <v>38</v>
      </c>
    </row>
    <row r="107">
      <c r="A107" s="2">
        <v>12.73699</v>
      </c>
      <c r="B107" s="2">
        <v>12.18570333</v>
      </c>
      <c r="C107" s="2">
        <v>147.0</v>
      </c>
      <c r="D107" s="2" t="s">
        <v>1931</v>
      </c>
      <c r="E107" s="2" t="s">
        <v>2759</v>
      </c>
      <c r="F107" s="2" t="s">
        <v>2760</v>
      </c>
      <c r="G107" s="2" t="s">
        <v>2761</v>
      </c>
      <c r="H107" s="49">
        <v>8.66E14</v>
      </c>
      <c r="I107" s="2">
        <v>120.0</v>
      </c>
      <c r="J107" s="2" t="s">
        <v>1496</v>
      </c>
      <c r="K107" s="2">
        <v>12013.0</v>
      </c>
      <c r="L107" s="2" t="s">
        <v>1496</v>
      </c>
      <c r="M107" s="2" t="s">
        <v>42</v>
      </c>
      <c r="N107" s="2" t="s">
        <v>2702</v>
      </c>
      <c r="O107" s="2" t="s">
        <v>1614</v>
      </c>
      <c r="P107" s="2" t="s">
        <v>2762</v>
      </c>
      <c r="R107" s="2" t="s">
        <v>2252</v>
      </c>
      <c r="AK107" s="2" t="s">
        <v>2763</v>
      </c>
      <c r="AL107" s="2">
        <v>12.18630333</v>
      </c>
      <c r="AM107" s="2">
        <v>12.73731667</v>
      </c>
      <c r="AN107" s="2" t="s">
        <v>1939</v>
      </c>
      <c r="AO107" s="2">
        <v>12.18570333</v>
      </c>
      <c r="AP107" s="2">
        <v>12.73699</v>
      </c>
      <c r="AQ107" s="2" t="s">
        <v>1939</v>
      </c>
      <c r="AR107" s="2">
        <v>4.0</v>
      </c>
      <c r="AS107" s="2" t="s">
        <v>2764</v>
      </c>
      <c r="AT107" s="2">
        <v>3.0</v>
      </c>
      <c r="AU107" s="2">
        <v>0.0</v>
      </c>
      <c r="AV107" s="2">
        <v>2.0</v>
      </c>
      <c r="AW107" s="2">
        <v>2.0</v>
      </c>
      <c r="AX107" s="2">
        <v>8.0</v>
      </c>
      <c r="AY107" s="2">
        <v>1.0</v>
      </c>
      <c r="BA107" s="2">
        <v>23.0</v>
      </c>
      <c r="BB107" s="2" t="s">
        <v>828</v>
      </c>
      <c r="BC107" s="2" t="s">
        <v>38</v>
      </c>
    </row>
    <row r="108">
      <c r="A108" s="2">
        <v>12.73012333</v>
      </c>
      <c r="B108" s="2">
        <v>12.19349167</v>
      </c>
      <c r="C108" s="2">
        <v>148.0</v>
      </c>
      <c r="D108" s="2" t="s">
        <v>1931</v>
      </c>
      <c r="E108" s="2" t="s">
        <v>2778</v>
      </c>
      <c r="F108" s="2" t="s">
        <v>2779</v>
      </c>
      <c r="G108" s="2" t="s">
        <v>2780</v>
      </c>
      <c r="H108" s="49">
        <v>8.66E14</v>
      </c>
      <c r="I108" s="2">
        <v>120.0</v>
      </c>
      <c r="J108" s="2" t="s">
        <v>1496</v>
      </c>
      <c r="K108" s="2">
        <v>12013.0</v>
      </c>
      <c r="L108" s="2" t="s">
        <v>1496</v>
      </c>
      <c r="M108" s="2" t="s">
        <v>42</v>
      </c>
      <c r="N108" s="2" t="s">
        <v>2702</v>
      </c>
      <c r="O108" s="2" t="s">
        <v>1618</v>
      </c>
      <c r="P108" s="2" t="s">
        <v>2781</v>
      </c>
      <c r="R108" s="2" t="s">
        <v>2252</v>
      </c>
      <c r="AK108" s="2" t="s">
        <v>2782</v>
      </c>
      <c r="AL108" s="2">
        <v>12.19337667</v>
      </c>
      <c r="AM108" s="2">
        <v>12.73009167</v>
      </c>
      <c r="AN108" s="2" t="s">
        <v>1939</v>
      </c>
      <c r="AO108" s="2">
        <v>12.19349167</v>
      </c>
      <c r="AP108" s="2">
        <v>12.73012333</v>
      </c>
      <c r="AQ108" s="2" t="s">
        <v>1939</v>
      </c>
      <c r="AR108" s="2">
        <v>4.0</v>
      </c>
      <c r="AS108" s="2" t="s">
        <v>2783</v>
      </c>
      <c r="AT108" s="2">
        <v>3.0</v>
      </c>
      <c r="AU108" s="2">
        <v>0.0</v>
      </c>
      <c r="AV108" s="2">
        <v>3.0</v>
      </c>
      <c r="AW108" s="2">
        <v>2.0</v>
      </c>
      <c r="AX108" s="2">
        <v>7.0</v>
      </c>
      <c r="AY108" s="2">
        <v>1.0</v>
      </c>
      <c r="BA108" s="2">
        <v>36.0</v>
      </c>
      <c r="BB108" s="2" t="s">
        <v>828</v>
      </c>
      <c r="BC108" s="2" t="s">
        <v>38</v>
      </c>
    </row>
    <row r="109">
      <c r="A109" s="2">
        <v>12.72758</v>
      </c>
      <c r="B109" s="2">
        <v>12.18703833</v>
      </c>
      <c r="C109" s="2">
        <v>149.0</v>
      </c>
      <c r="D109" s="2" t="s">
        <v>1931</v>
      </c>
      <c r="E109" s="2" t="s">
        <v>2784</v>
      </c>
      <c r="F109" s="2" t="s">
        <v>2785</v>
      </c>
      <c r="G109" s="2" t="s">
        <v>2786</v>
      </c>
      <c r="H109" s="49">
        <v>8.66E14</v>
      </c>
      <c r="I109" s="2">
        <v>120.0</v>
      </c>
      <c r="J109" s="2" t="s">
        <v>1496</v>
      </c>
      <c r="K109" s="2">
        <v>12013.0</v>
      </c>
      <c r="L109" s="2" t="s">
        <v>1496</v>
      </c>
      <c r="M109" s="2" t="s">
        <v>42</v>
      </c>
      <c r="N109" s="2" t="s">
        <v>2702</v>
      </c>
      <c r="O109" s="2" t="s">
        <v>1697</v>
      </c>
      <c r="P109" s="2" t="s">
        <v>2787</v>
      </c>
      <c r="R109" s="2" t="s">
        <v>2252</v>
      </c>
      <c r="AK109" s="2" t="s">
        <v>2788</v>
      </c>
      <c r="AL109" s="2">
        <v>12.187</v>
      </c>
      <c r="AM109" s="2">
        <v>12.72753833</v>
      </c>
      <c r="AN109" s="2" t="s">
        <v>1939</v>
      </c>
      <c r="AO109" s="2">
        <v>12.18703833</v>
      </c>
      <c r="AP109" s="2">
        <v>12.72758</v>
      </c>
      <c r="AQ109" s="2" t="s">
        <v>1939</v>
      </c>
      <c r="AR109" s="2">
        <v>4.0</v>
      </c>
      <c r="AS109" s="2" t="s">
        <v>2789</v>
      </c>
      <c r="AT109" s="2">
        <v>3.0</v>
      </c>
      <c r="AU109" s="2">
        <v>0.0</v>
      </c>
      <c r="AV109" s="2">
        <v>2.0</v>
      </c>
      <c r="AW109" s="2">
        <v>1.0</v>
      </c>
      <c r="AX109" s="2">
        <v>7.0</v>
      </c>
      <c r="AY109" s="2">
        <v>1.0</v>
      </c>
      <c r="BB109" s="2" t="s">
        <v>828</v>
      </c>
      <c r="BC109" s="2" t="s">
        <v>38</v>
      </c>
    </row>
    <row r="110">
      <c r="A110" s="2">
        <v>12.74806667</v>
      </c>
      <c r="B110" s="2">
        <v>12.178875</v>
      </c>
      <c r="C110" s="2">
        <v>150.0</v>
      </c>
      <c r="D110" s="2" t="s">
        <v>1931</v>
      </c>
      <c r="E110" s="2" t="s">
        <v>2790</v>
      </c>
      <c r="F110" s="2" t="s">
        <v>2791</v>
      </c>
      <c r="G110" s="2" t="s">
        <v>2792</v>
      </c>
      <c r="H110" s="49">
        <v>8.66E14</v>
      </c>
      <c r="I110" s="2">
        <v>120.0</v>
      </c>
      <c r="J110" s="2" t="s">
        <v>1496</v>
      </c>
      <c r="K110" s="2">
        <v>12013.0</v>
      </c>
      <c r="L110" s="2" t="s">
        <v>1496</v>
      </c>
      <c r="M110" s="2" t="s">
        <v>42</v>
      </c>
      <c r="N110" s="2" t="s">
        <v>2702</v>
      </c>
      <c r="O110" s="2" t="s">
        <v>1621</v>
      </c>
      <c r="P110" s="2" t="s">
        <v>2793</v>
      </c>
      <c r="R110" s="2" t="s">
        <v>2252</v>
      </c>
      <c r="AK110" s="2" t="s">
        <v>2794</v>
      </c>
      <c r="AL110" s="2">
        <v>12.17899833</v>
      </c>
      <c r="AM110" s="2">
        <v>12.74815167</v>
      </c>
      <c r="AN110" s="2" t="s">
        <v>1939</v>
      </c>
      <c r="AO110" s="2">
        <v>12.178875</v>
      </c>
      <c r="AP110" s="2">
        <v>12.74806667</v>
      </c>
      <c r="AQ110" s="2" t="s">
        <v>1939</v>
      </c>
      <c r="AR110" s="2">
        <v>4.0</v>
      </c>
      <c r="AS110" s="2" t="s">
        <v>2795</v>
      </c>
      <c r="AT110" s="2">
        <v>2.0</v>
      </c>
      <c r="AU110" s="2">
        <v>0.0</v>
      </c>
      <c r="AV110" s="2">
        <v>2.0</v>
      </c>
      <c r="AW110" s="2">
        <v>2.0</v>
      </c>
      <c r="AX110" s="2">
        <v>7.0</v>
      </c>
      <c r="AY110" s="2">
        <v>1.0</v>
      </c>
      <c r="BA110" s="2">
        <v>31.0</v>
      </c>
      <c r="BB110" s="2" t="s">
        <v>38</v>
      </c>
      <c r="BC110" s="2" t="s">
        <v>38</v>
      </c>
    </row>
    <row r="111">
      <c r="A111" s="2">
        <v>12.74734833</v>
      </c>
      <c r="B111" s="2">
        <v>12.17214167</v>
      </c>
      <c r="C111" s="2">
        <v>151.0</v>
      </c>
      <c r="D111" s="2" t="s">
        <v>1931</v>
      </c>
      <c r="E111" s="2" t="s">
        <v>2802</v>
      </c>
      <c r="F111" s="2" t="s">
        <v>2803</v>
      </c>
      <c r="G111" s="2" t="s">
        <v>2804</v>
      </c>
      <c r="H111" s="49">
        <v>8.66E14</v>
      </c>
      <c r="I111" s="2">
        <v>120.0</v>
      </c>
      <c r="J111" s="2" t="s">
        <v>1496</v>
      </c>
      <c r="K111" s="2">
        <v>12013.0</v>
      </c>
      <c r="L111" s="2" t="s">
        <v>1496</v>
      </c>
      <c r="M111" s="2" t="s">
        <v>42</v>
      </c>
      <c r="N111" s="2" t="s">
        <v>2702</v>
      </c>
      <c r="O111" s="2" t="s">
        <v>1829</v>
      </c>
      <c r="P111" s="2" t="s">
        <v>2805</v>
      </c>
      <c r="R111" s="2" t="s">
        <v>2252</v>
      </c>
      <c r="AK111" s="2" t="s">
        <v>2806</v>
      </c>
      <c r="AL111" s="2">
        <v>12.172185</v>
      </c>
      <c r="AM111" s="2">
        <v>12.74736167</v>
      </c>
      <c r="AN111" s="2" t="s">
        <v>1939</v>
      </c>
      <c r="AO111" s="2">
        <v>12.17214167</v>
      </c>
      <c r="AP111" s="2">
        <v>12.74734833</v>
      </c>
      <c r="AQ111" s="2" t="s">
        <v>1939</v>
      </c>
      <c r="AR111" s="2">
        <v>4.0</v>
      </c>
      <c r="AS111" s="2" t="s">
        <v>2807</v>
      </c>
      <c r="AT111" s="2">
        <v>2.0</v>
      </c>
      <c r="AU111" s="2">
        <v>0.0</v>
      </c>
      <c r="AV111" s="2">
        <v>2.0</v>
      </c>
      <c r="AW111" s="2">
        <v>1.0</v>
      </c>
      <c r="AX111" s="2">
        <v>6.0</v>
      </c>
      <c r="AY111" s="2">
        <v>1.0</v>
      </c>
      <c r="BB111" s="2" t="s">
        <v>828</v>
      </c>
      <c r="BC111" s="2" t="s">
        <v>38</v>
      </c>
    </row>
    <row r="112">
      <c r="A112" s="2">
        <v>12.7574</v>
      </c>
      <c r="B112" s="2">
        <v>12.17466167</v>
      </c>
      <c r="C112" s="2">
        <v>152.0</v>
      </c>
      <c r="D112" s="2" t="s">
        <v>1931</v>
      </c>
      <c r="E112" s="2" t="s">
        <v>2808</v>
      </c>
      <c r="F112" s="2" t="s">
        <v>2809</v>
      </c>
      <c r="G112" s="2" t="s">
        <v>2810</v>
      </c>
      <c r="H112" s="49">
        <v>8.66E14</v>
      </c>
      <c r="I112" s="2">
        <v>120.0</v>
      </c>
      <c r="J112" s="2" t="s">
        <v>1496</v>
      </c>
      <c r="K112" s="2">
        <v>12013.0</v>
      </c>
      <c r="L112" s="2" t="s">
        <v>1496</v>
      </c>
      <c r="M112" s="2" t="s">
        <v>42</v>
      </c>
      <c r="N112" s="2" t="s">
        <v>2702</v>
      </c>
      <c r="O112" s="2" t="s">
        <v>1624</v>
      </c>
      <c r="P112" s="2" t="s">
        <v>2811</v>
      </c>
      <c r="R112" s="2" t="s">
        <v>2704</v>
      </c>
      <c r="AK112" s="2" t="s">
        <v>2812</v>
      </c>
      <c r="AL112" s="2">
        <v>12.17464333</v>
      </c>
      <c r="AM112" s="2">
        <v>12.75739167</v>
      </c>
      <c r="AN112" s="2" t="s">
        <v>1939</v>
      </c>
      <c r="AO112" s="2">
        <v>12.17466167</v>
      </c>
      <c r="AP112" s="2">
        <v>12.7574</v>
      </c>
      <c r="AQ112" s="2" t="s">
        <v>1939</v>
      </c>
      <c r="AR112" s="2">
        <v>4.0</v>
      </c>
      <c r="AS112" s="2" t="s">
        <v>2813</v>
      </c>
      <c r="AT112" s="2">
        <v>2.0</v>
      </c>
      <c r="AU112" s="2">
        <v>0.0</v>
      </c>
      <c r="AV112" s="2">
        <v>1.0</v>
      </c>
      <c r="AW112" s="2">
        <v>1.0</v>
      </c>
      <c r="AX112" s="2">
        <v>5.0</v>
      </c>
      <c r="AY112" s="2">
        <v>1.0</v>
      </c>
      <c r="BA112" s="2">
        <v>34.0</v>
      </c>
      <c r="BB112" s="2" t="s">
        <v>38</v>
      </c>
      <c r="BC112" s="2" t="s">
        <v>38</v>
      </c>
    </row>
    <row r="113">
      <c r="A113" s="2">
        <v>12.75728167</v>
      </c>
      <c r="B113" s="2">
        <v>12.17468</v>
      </c>
      <c r="C113" s="2">
        <v>153.0</v>
      </c>
      <c r="D113" s="2" t="s">
        <v>1931</v>
      </c>
      <c r="E113" s="2" t="s">
        <v>2822</v>
      </c>
      <c r="F113" s="2" t="s">
        <v>2823</v>
      </c>
      <c r="G113" s="2" t="s">
        <v>2824</v>
      </c>
      <c r="H113" s="49">
        <v>8.66E14</v>
      </c>
      <c r="I113" s="2">
        <v>120.0</v>
      </c>
      <c r="J113" s="2" t="s">
        <v>1496</v>
      </c>
      <c r="K113" s="2">
        <v>12013.0</v>
      </c>
      <c r="L113" s="2" t="s">
        <v>1496</v>
      </c>
      <c r="M113" s="2" t="s">
        <v>42</v>
      </c>
      <c r="N113" s="2" t="s">
        <v>2702</v>
      </c>
      <c r="O113" s="2" t="s">
        <v>1627</v>
      </c>
      <c r="P113" s="2" t="s">
        <v>2825</v>
      </c>
      <c r="R113" s="2" t="s">
        <v>2252</v>
      </c>
      <c r="AK113" s="2" t="s">
        <v>2826</v>
      </c>
      <c r="AL113" s="2">
        <v>12.17438</v>
      </c>
      <c r="AM113" s="2">
        <v>12.75775833</v>
      </c>
      <c r="AN113" s="2" t="s">
        <v>1939</v>
      </c>
      <c r="AO113" s="2">
        <v>12.17468</v>
      </c>
      <c r="AP113" s="2">
        <v>12.75728167</v>
      </c>
      <c r="AQ113" s="2" t="s">
        <v>1939</v>
      </c>
      <c r="AR113" s="2">
        <v>4.0</v>
      </c>
      <c r="AS113" s="2" t="s">
        <v>2827</v>
      </c>
      <c r="AT113" s="2">
        <v>2.0</v>
      </c>
      <c r="AU113" s="2">
        <v>0.0</v>
      </c>
      <c r="AV113" s="2">
        <v>2.0</v>
      </c>
      <c r="AW113" s="2">
        <v>1.0</v>
      </c>
      <c r="AX113" s="2">
        <v>6.0</v>
      </c>
      <c r="AY113" s="2">
        <v>1.0</v>
      </c>
      <c r="BA113" s="2">
        <v>30.0</v>
      </c>
      <c r="BB113" s="2" t="s">
        <v>38</v>
      </c>
      <c r="BC113" s="2" t="s">
        <v>38</v>
      </c>
    </row>
    <row r="114">
      <c r="A114" s="2">
        <v>12.766825</v>
      </c>
      <c r="B114" s="2">
        <v>12.16924333</v>
      </c>
      <c r="C114" s="2">
        <v>154.0</v>
      </c>
      <c r="D114" s="2" t="s">
        <v>1931</v>
      </c>
      <c r="E114" s="2" t="s">
        <v>2841</v>
      </c>
      <c r="F114" s="2" t="s">
        <v>2842</v>
      </c>
      <c r="G114" s="2" t="s">
        <v>2843</v>
      </c>
      <c r="H114" s="49">
        <v>8.66E14</v>
      </c>
      <c r="I114" s="2">
        <v>120.0</v>
      </c>
      <c r="J114" s="2" t="s">
        <v>1496</v>
      </c>
      <c r="K114" s="2">
        <v>12013.0</v>
      </c>
      <c r="L114" s="2" t="s">
        <v>1496</v>
      </c>
      <c r="M114" s="2" t="s">
        <v>42</v>
      </c>
      <c r="N114" s="2" t="s">
        <v>2702</v>
      </c>
      <c r="O114" s="2" t="s">
        <v>1630</v>
      </c>
      <c r="P114" s="2" t="s">
        <v>2844</v>
      </c>
      <c r="R114" s="2" t="s">
        <v>2252</v>
      </c>
      <c r="AK114" s="2" t="s">
        <v>2845</v>
      </c>
      <c r="AL114" s="2">
        <v>12.16919167</v>
      </c>
      <c r="AM114" s="2">
        <v>12.76682667</v>
      </c>
      <c r="AN114" s="2" t="s">
        <v>1939</v>
      </c>
      <c r="AO114" s="2">
        <v>12.16924333</v>
      </c>
      <c r="AP114" s="2">
        <v>12.766825</v>
      </c>
      <c r="AQ114" s="2" t="s">
        <v>1939</v>
      </c>
      <c r="AR114" s="2">
        <v>4.0</v>
      </c>
      <c r="AS114" s="2" t="s">
        <v>2846</v>
      </c>
      <c r="AT114" s="2">
        <v>1.0</v>
      </c>
      <c r="AU114" s="2">
        <v>0.0</v>
      </c>
      <c r="AV114" s="2">
        <v>2.0</v>
      </c>
      <c r="AW114" s="2">
        <v>1.0</v>
      </c>
      <c r="AX114" s="2">
        <v>5.0</v>
      </c>
      <c r="AY114" s="2">
        <v>1.0</v>
      </c>
      <c r="BA114" s="2">
        <v>27.0</v>
      </c>
      <c r="BB114" s="2" t="s">
        <v>38</v>
      </c>
      <c r="BC114" s="2" t="s">
        <v>38</v>
      </c>
    </row>
    <row r="115">
      <c r="A115" s="2">
        <v>12.77565667</v>
      </c>
      <c r="B115" s="2">
        <v>12.171745</v>
      </c>
      <c r="C115" s="2">
        <v>155.0</v>
      </c>
      <c r="D115" s="2" t="s">
        <v>1931</v>
      </c>
      <c r="E115" s="2" t="s">
        <v>2847</v>
      </c>
      <c r="F115" s="2" t="s">
        <v>2848</v>
      </c>
      <c r="G115" s="2" t="s">
        <v>2849</v>
      </c>
      <c r="H115" s="49">
        <v>8.66E14</v>
      </c>
      <c r="I115" s="2">
        <v>120.0</v>
      </c>
      <c r="J115" s="2" t="s">
        <v>1496</v>
      </c>
      <c r="K115" s="2">
        <v>12013.0</v>
      </c>
      <c r="L115" s="2" t="s">
        <v>1496</v>
      </c>
      <c r="M115" s="2" t="s">
        <v>42</v>
      </c>
      <c r="N115" s="2" t="s">
        <v>2702</v>
      </c>
      <c r="O115" s="2" t="s">
        <v>1634</v>
      </c>
      <c r="P115" s="2" t="s">
        <v>2850</v>
      </c>
      <c r="R115" s="2" t="s">
        <v>2704</v>
      </c>
      <c r="AK115" s="2" t="s">
        <v>2851</v>
      </c>
      <c r="AL115" s="2">
        <v>12.17148</v>
      </c>
      <c r="AM115" s="2">
        <v>12.77521333</v>
      </c>
      <c r="AN115" s="2" t="s">
        <v>1939</v>
      </c>
      <c r="AO115" s="2">
        <v>12.171745</v>
      </c>
      <c r="AP115" s="2">
        <v>12.77565667</v>
      </c>
      <c r="AQ115" s="2" t="s">
        <v>1939</v>
      </c>
      <c r="AR115" s="2">
        <v>4.0</v>
      </c>
      <c r="AS115" s="2" t="s">
        <v>2852</v>
      </c>
      <c r="AT115" s="2">
        <v>1.0</v>
      </c>
      <c r="AU115" s="2">
        <v>0.0</v>
      </c>
      <c r="AV115" s="2">
        <v>1.0</v>
      </c>
      <c r="AW115" s="2">
        <v>1.0</v>
      </c>
      <c r="AX115" s="2">
        <v>4.0</v>
      </c>
      <c r="AY115" s="2">
        <v>1.0</v>
      </c>
      <c r="BA115" s="2">
        <v>25.0</v>
      </c>
      <c r="BB115" s="2" t="s">
        <v>828</v>
      </c>
      <c r="BC115" s="2" t="s">
        <v>38</v>
      </c>
    </row>
    <row r="116">
      <c r="A116" s="2">
        <v>13.13961667</v>
      </c>
      <c r="B116" s="2">
        <v>11.80357</v>
      </c>
      <c r="C116" s="2">
        <v>171.0</v>
      </c>
      <c r="D116" s="2" t="s">
        <v>1931</v>
      </c>
      <c r="E116" s="2" t="s">
        <v>3071</v>
      </c>
      <c r="F116" s="2" t="s">
        <v>3072</v>
      </c>
      <c r="G116" s="2" t="s">
        <v>3073</v>
      </c>
      <c r="H116" s="49">
        <v>8.66E14</v>
      </c>
      <c r="I116" s="2">
        <v>123.0</v>
      </c>
      <c r="J116" s="2" t="s">
        <v>1707</v>
      </c>
      <c r="K116" s="2">
        <v>12307.0</v>
      </c>
      <c r="L116" s="2" t="s">
        <v>1707</v>
      </c>
      <c r="M116" s="2" t="s">
        <v>42</v>
      </c>
      <c r="N116" s="2" t="s">
        <v>231</v>
      </c>
      <c r="O116" s="2" t="s">
        <v>198</v>
      </c>
      <c r="P116" s="2" t="s">
        <v>2156</v>
      </c>
      <c r="Q116" s="2" t="s">
        <v>198</v>
      </c>
      <c r="AK116" s="2" t="s">
        <v>3074</v>
      </c>
      <c r="AL116" s="2">
        <v>11.80356833</v>
      </c>
      <c r="AM116" s="2">
        <v>13.13961667</v>
      </c>
      <c r="AN116" s="2" t="s">
        <v>1939</v>
      </c>
      <c r="AO116" s="2">
        <v>11.80357</v>
      </c>
      <c r="AP116" s="2">
        <v>13.13961667</v>
      </c>
      <c r="AQ116" s="2" t="s">
        <v>1939</v>
      </c>
      <c r="AR116" s="2">
        <v>2.0</v>
      </c>
      <c r="AS116" s="2" t="s">
        <v>3075</v>
      </c>
      <c r="AT116" s="2">
        <v>2.0</v>
      </c>
      <c r="AU116" s="2">
        <v>2.0</v>
      </c>
      <c r="AV116" s="2">
        <v>2.0</v>
      </c>
      <c r="AW116" s="2">
        <v>2.0</v>
      </c>
      <c r="AX116" s="2">
        <v>32.0</v>
      </c>
      <c r="AY116" s="2">
        <v>2.0</v>
      </c>
      <c r="BB116" s="2" t="s">
        <v>828</v>
      </c>
      <c r="BC116" s="2" t="s">
        <v>38</v>
      </c>
    </row>
    <row r="117">
      <c r="A117" s="2">
        <v>13.19505167</v>
      </c>
      <c r="B117" s="2">
        <v>12.72077667</v>
      </c>
      <c r="C117" s="2">
        <v>172.0</v>
      </c>
      <c r="D117" s="2" t="s">
        <v>1931</v>
      </c>
      <c r="E117" s="2" t="s">
        <v>2551</v>
      </c>
      <c r="F117" s="2" t="s">
        <v>2552</v>
      </c>
      <c r="G117" s="2" t="s">
        <v>2553</v>
      </c>
      <c r="H117" s="49">
        <v>8.67E14</v>
      </c>
      <c r="I117" s="2">
        <v>126.0</v>
      </c>
      <c r="J117" s="2" t="s">
        <v>34</v>
      </c>
      <c r="K117" s="2">
        <v>12602.0</v>
      </c>
      <c r="L117" s="2" t="s">
        <v>35</v>
      </c>
      <c r="M117" s="2" t="s">
        <v>42</v>
      </c>
      <c r="N117" s="2" t="s">
        <v>2520</v>
      </c>
      <c r="O117" s="2" t="s">
        <v>36</v>
      </c>
      <c r="P117" s="2" t="s">
        <v>2554</v>
      </c>
      <c r="AK117" s="2" t="s">
        <v>2555</v>
      </c>
      <c r="AL117" s="2">
        <v>12.72079333</v>
      </c>
      <c r="AM117" s="2">
        <v>13.19508167</v>
      </c>
      <c r="AN117" s="2" t="s">
        <v>1939</v>
      </c>
      <c r="AO117" s="2">
        <v>12.72077667</v>
      </c>
      <c r="AP117" s="2">
        <v>13.19505167</v>
      </c>
      <c r="AQ117" s="2" t="s">
        <v>1939</v>
      </c>
      <c r="AR117" s="2">
        <v>4.0</v>
      </c>
      <c r="AS117" s="2" t="s">
        <v>2556</v>
      </c>
      <c r="AT117" s="2">
        <v>1.0</v>
      </c>
      <c r="AU117" s="2">
        <v>1.0</v>
      </c>
      <c r="AV117" s="2">
        <v>1.0</v>
      </c>
      <c r="AW117" s="2">
        <v>2.0</v>
      </c>
      <c r="AX117" s="2">
        <v>5.0</v>
      </c>
      <c r="AY117" s="2">
        <v>0.0</v>
      </c>
      <c r="BA117" s="2">
        <v>2.0</v>
      </c>
      <c r="BB117" s="2" t="s">
        <v>828</v>
      </c>
      <c r="BC117" s="2" t="s">
        <v>38</v>
      </c>
    </row>
    <row r="118">
      <c r="A118" s="2">
        <v>13.19506667</v>
      </c>
      <c r="B118" s="2">
        <v>12.72077833</v>
      </c>
      <c r="C118" s="2">
        <v>173.0</v>
      </c>
      <c r="D118" s="2" t="s">
        <v>1931</v>
      </c>
      <c r="E118" s="2" t="s">
        <v>2557</v>
      </c>
      <c r="F118" s="2" t="s">
        <v>2558</v>
      </c>
      <c r="G118" s="2" t="s">
        <v>2559</v>
      </c>
      <c r="H118" s="49">
        <v>8.66E14</v>
      </c>
      <c r="I118" s="2">
        <v>126.0</v>
      </c>
      <c r="J118" s="2" t="s">
        <v>34</v>
      </c>
      <c r="K118" s="2">
        <v>12602.0</v>
      </c>
      <c r="L118" s="2" t="s">
        <v>35</v>
      </c>
      <c r="M118" s="2" t="s">
        <v>42</v>
      </c>
      <c r="N118" s="2" t="s">
        <v>2520</v>
      </c>
      <c r="O118" s="2" t="s">
        <v>36</v>
      </c>
      <c r="P118" s="2" t="s">
        <v>2554</v>
      </c>
      <c r="AK118" s="2" t="s">
        <v>2560</v>
      </c>
      <c r="AL118" s="2">
        <v>12.72077833</v>
      </c>
      <c r="AM118" s="2">
        <v>13.19506667</v>
      </c>
      <c r="AN118" s="2" t="s">
        <v>1939</v>
      </c>
      <c r="AO118" s="2">
        <v>12.72077833</v>
      </c>
      <c r="AP118" s="2">
        <v>13.19506667</v>
      </c>
      <c r="AQ118" s="2" t="s">
        <v>1939</v>
      </c>
      <c r="AR118" s="2">
        <v>4.0</v>
      </c>
      <c r="AS118" s="2" t="s">
        <v>2561</v>
      </c>
      <c r="AT118" s="2">
        <v>1.0</v>
      </c>
      <c r="AU118" s="2">
        <v>1.0</v>
      </c>
      <c r="AV118" s="2">
        <v>1.0</v>
      </c>
      <c r="AW118" s="2">
        <v>2.0</v>
      </c>
      <c r="AX118" s="2">
        <v>5.0</v>
      </c>
      <c r="AY118" s="2">
        <v>0.0</v>
      </c>
      <c r="BA118" s="2">
        <v>2.0</v>
      </c>
      <c r="BB118" s="2" t="s">
        <v>828</v>
      </c>
      <c r="BC118" s="2" t="s">
        <v>38</v>
      </c>
    </row>
    <row r="119">
      <c r="A119" s="2">
        <v>13.21536333</v>
      </c>
      <c r="B119" s="2">
        <v>12.72256833</v>
      </c>
      <c r="C119" s="2">
        <v>174.0</v>
      </c>
      <c r="D119" s="2" t="s">
        <v>1931</v>
      </c>
      <c r="E119" s="2" t="s">
        <v>2603</v>
      </c>
      <c r="F119" s="2" t="s">
        <v>2604</v>
      </c>
      <c r="G119" s="2" t="s">
        <v>2605</v>
      </c>
      <c r="H119" s="49">
        <v>8.67E14</v>
      </c>
      <c r="I119" s="2">
        <v>126.0</v>
      </c>
      <c r="J119" s="2" t="s">
        <v>34</v>
      </c>
      <c r="K119" s="2">
        <v>12602.0</v>
      </c>
      <c r="L119" s="2" t="s">
        <v>35</v>
      </c>
      <c r="M119" s="2" t="s">
        <v>42</v>
      </c>
      <c r="N119" s="2" t="s">
        <v>2497</v>
      </c>
      <c r="O119" s="2" t="s">
        <v>44</v>
      </c>
      <c r="P119" s="2" t="s">
        <v>2606</v>
      </c>
      <c r="AK119" s="2" t="s">
        <v>2607</v>
      </c>
      <c r="AL119" s="2">
        <v>12.72263167</v>
      </c>
      <c r="AM119" s="2">
        <v>13.21527</v>
      </c>
      <c r="AN119" s="2" t="s">
        <v>1939</v>
      </c>
      <c r="AO119" s="2">
        <v>12.72256833</v>
      </c>
      <c r="AP119" s="2">
        <v>13.21536333</v>
      </c>
      <c r="AQ119" s="2" t="s">
        <v>1939</v>
      </c>
      <c r="AR119" s="2">
        <v>3.0</v>
      </c>
      <c r="AS119" s="2" t="s">
        <v>2608</v>
      </c>
      <c r="AT119" s="2">
        <v>0.0</v>
      </c>
      <c r="AU119" s="2">
        <v>2.0</v>
      </c>
      <c r="AV119" s="2">
        <v>0.0</v>
      </c>
      <c r="AW119" s="2">
        <v>0.0</v>
      </c>
      <c r="AX119" s="2">
        <v>2.0</v>
      </c>
      <c r="AY119" s="2">
        <v>0.0</v>
      </c>
      <c r="BA119" s="2">
        <v>14.0</v>
      </c>
      <c r="BB119" s="2" t="s">
        <v>38</v>
      </c>
      <c r="BC119" s="2" t="s">
        <v>38</v>
      </c>
    </row>
    <row r="120">
      <c r="A120" s="2">
        <v>13.21536833</v>
      </c>
      <c r="B120" s="2">
        <v>12.72258</v>
      </c>
      <c r="C120" s="2">
        <v>175.0</v>
      </c>
      <c r="D120" s="2" t="s">
        <v>1931</v>
      </c>
      <c r="E120" s="2" t="s">
        <v>2609</v>
      </c>
      <c r="F120" s="2" t="s">
        <v>2610</v>
      </c>
      <c r="G120" s="2" t="s">
        <v>2611</v>
      </c>
      <c r="H120" s="49">
        <v>8.66E14</v>
      </c>
      <c r="I120" s="2">
        <v>126.0</v>
      </c>
      <c r="J120" s="2" t="s">
        <v>34</v>
      </c>
      <c r="K120" s="2">
        <v>12602.0</v>
      </c>
      <c r="L120" s="2" t="s">
        <v>35</v>
      </c>
      <c r="M120" s="2" t="s">
        <v>42</v>
      </c>
      <c r="N120" s="2" t="s">
        <v>2497</v>
      </c>
      <c r="O120" s="2" t="s">
        <v>44</v>
      </c>
      <c r="P120" s="2" t="s">
        <v>2606</v>
      </c>
      <c r="AK120" s="2" t="s">
        <v>2612</v>
      </c>
      <c r="AL120" s="2">
        <v>12.72258</v>
      </c>
      <c r="AM120" s="2">
        <v>13.215375</v>
      </c>
      <c r="AN120" s="2" t="s">
        <v>1939</v>
      </c>
      <c r="AO120" s="2">
        <v>12.72258</v>
      </c>
      <c r="AP120" s="2">
        <v>13.21536833</v>
      </c>
      <c r="AQ120" s="2" t="s">
        <v>1939</v>
      </c>
      <c r="AR120" s="2">
        <v>3.0</v>
      </c>
      <c r="AS120" s="2" t="s">
        <v>2613</v>
      </c>
      <c r="AT120" s="2">
        <v>0.0</v>
      </c>
      <c r="AU120" s="2">
        <v>2.0</v>
      </c>
      <c r="AV120" s="2">
        <v>0.0</v>
      </c>
      <c r="AW120" s="2">
        <v>0.0</v>
      </c>
      <c r="AX120" s="2">
        <v>2.0</v>
      </c>
      <c r="AY120" s="2">
        <v>0.0</v>
      </c>
      <c r="BA120" s="2">
        <v>14.0</v>
      </c>
      <c r="BB120" s="2" t="s">
        <v>38</v>
      </c>
      <c r="BC120" s="2" t="s">
        <v>38</v>
      </c>
    </row>
    <row r="121">
      <c r="A121" s="2">
        <v>13.194075</v>
      </c>
      <c r="B121" s="2">
        <v>12.72225167</v>
      </c>
      <c r="C121" s="2">
        <v>180.0</v>
      </c>
      <c r="D121" s="2" t="s">
        <v>1931</v>
      </c>
      <c r="E121" s="2" t="s">
        <v>2562</v>
      </c>
      <c r="F121" s="2" t="s">
        <v>2563</v>
      </c>
      <c r="G121" s="2" t="s">
        <v>2564</v>
      </c>
      <c r="H121" s="49">
        <v>8.67E14</v>
      </c>
      <c r="I121" s="2">
        <v>126.0</v>
      </c>
      <c r="J121" s="2" t="s">
        <v>34</v>
      </c>
      <c r="K121" s="2">
        <v>12602.0</v>
      </c>
      <c r="L121" s="2" t="s">
        <v>35</v>
      </c>
      <c r="M121" s="2" t="s">
        <v>42</v>
      </c>
      <c r="N121" s="2" t="s">
        <v>2497</v>
      </c>
      <c r="O121" s="2" t="s">
        <v>87</v>
      </c>
      <c r="P121" s="2" t="s">
        <v>2565</v>
      </c>
      <c r="AK121" s="2" t="s">
        <v>2566</v>
      </c>
      <c r="AL121" s="2">
        <v>12.72227</v>
      </c>
      <c r="AM121" s="2">
        <v>13.19411333</v>
      </c>
      <c r="AN121" s="2" t="s">
        <v>1939</v>
      </c>
      <c r="AO121" s="2">
        <v>12.72225167</v>
      </c>
      <c r="AP121" s="2">
        <v>13.194075</v>
      </c>
      <c r="AQ121" s="2" t="s">
        <v>1939</v>
      </c>
      <c r="AR121" s="2">
        <v>4.0</v>
      </c>
      <c r="AS121" s="2" t="s">
        <v>2567</v>
      </c>
      <c r="AT121" s="2">
        <v>1.0</v>
      </c>
      <c r="AU121" s="2">
        <v>0.0</v>
      </c>
      <c r="AV121" s="2">
        <v>3.0</v>
      </c>
      <c r="AW121" s="2">
        <v>0.0</v>
      </c>
      <c r="AX121" s="2">
        <v>4.0</v>
      </c>
      <c r="AY121" s="2">
        <v>0.0</v>
      </c>
      <c r="BA121" s="2">
        <v>8.0</v>
      </c>
      <c r="BB121" s="2" t="s">
        <v>828</v>
      </c>
      <c r="BC121" s="2" t="s">
        <v>38</v>
      </c>
    </row>
    <row r="122">
      <c r="A122" s="2">
        <v>13.194095</v>
      </c>
      <c r="B122" s="2">
        <v>12.72224333</v>
      </c>
      <c r="C122" s="2">
        <v>181.0</v>
      </c>
      <c r="D122" s="2" t="s">
        <v>1931</v>
      </c>
      <c r="E122" s="2" t="s">
        <v>2568</v>
      </c>
      <c r="F122" s="2" t="s">
        <v>2569</v>
      </c>
      <c r="G122" s="2" t="s">
        <v>2570</v>
      </c>
      <c r="H122" s="49">
        <v>8.66E14</v>
      </c>
      <c r="I122" s="2">
        <v>126.0</v>
      </c>
      <c r="J122" s="2" t="s">
        <v>34</v>
      </c>
      <c r="K122" s="2">
        <v>12602.0</v>
      </c>
      <c r="L122" s="2" t="s">
        <v>35</v>
      </c>
      <c r="M122" s="2" t="s">
        <v>42</v>
      </c>
      <c r="N122" s="2" t="s">
        <v>2497</v>
      </c>
      <c r="O122" s="2" t="s">
        <v>87</v>
      </c>
      <c r="P122" s="2" t="s">
        <v>2565</v>
      </c>
      <c r="AK122" s="2" t="s">
        <v>2571</v>
      </c>
      <c r="AL122" s="2">
        <v>12.72228833</v>
      </c>
      <c r="AM122" s="2">
        <v>13.19408</v>
      </c>
      <c r="AN122" s="2" t="s">
        <v>1939</v>
      </c>
      <c r="AO122" s="2">
        <v>12.72224333</v>
      </c>
      <c r="AP122" s="2">
        <v>13.194095</v>
      </c>
      <c r="AQ122" s="2" t="s">
        <v>1939</v>
      </c>
      <c r="AR122" s="2">
        <v>4.0</v>
      </c>
      <c r="AS122" s="2" t="s">
        <v>2572</v>
      </c>
      <c r="AT122" s="2">
        <v>1.0</v>
      </c>
      <c r="AU122" s="2">
        <v>0.0</v>
      </c>
      <c r="AV122" s="2">
        <v>3.0</v>
      </c>
      <c r="AW122" s="2">
        <v>0.0</v>
      </c>
      <c r="AX122" s="2">
        <v>4.0</v>
      </c>
      <c r="AY122" s="2">
        <v>0.0</v>
      </c>
      <c r="BA122" s="2">
        <v>8.0</v>
      </c>
      <c r="BB122" s="2" t="s">
        <v>828</v>
      </c>
      <c r="BC122" s="2" t="s">
        <v>38</v>
      </c>
    </row>
    <row r="123">
      <c r="A123" s="2">
        <v>13.19480667</v>
      </c>
      <c r="B123" s="2">
        <v>12.69642667</v>
      </c>
      <c r="C123" s="2">
        <v>182.0</v>
      </c>
      <c r="D123" s="2" t="s">
        <v>1931</v>
      </c>
      <c r="E123" s="2" t="s">
        <v>2517</v>
      </c>
      <c r="F123" s="2" t="s">
        <v>2518</v>
      </c>
      <c r="G123" s="2" t="s">
        <v>2519</v>
      </c>
      <c r="H123" s="49">
        <v>8.67E14</v>
      </c>
      <c r="I123" s="2">
        <v>126.0</v>
      </c>
      <c r="J123" s="2" t="s">
        <v>34</v>
      </c>
      <c r="K123" s="2">
        <v>12602.0</v>
      </c>
      <c r="L123" s="2" t="s">
        <v>35</v>
      </c>
      <c r="M123" s="2" t="s">
        <v>42</v>
      </c>
      <c r="N123" s="2" t="s">
        <v>2520</v>
      </c>
      <c r="O123" s="2" t="s">
        <v>90</v>
      </c>
      <c r="P123" s="2" t="s">
        <v>2521</v>
      </c>
      <c r="AK123" s="2" t="s">
        <v>2522</v>
      </c>
      <c r="AL123" s="2">
        <v>12.69677833</v>
      </c>
      <c r="AM123" s="2">
        <v>13.19458667</v>
      </c>
      <c r="AN123" s="2" t="s">
        <v>1939</v>
      </c>
      <c r="AO123" s="2">
        <v>12.69642667</v>
      </c>
      <c r="AP123" s="2">
        <v>13.19480667</v>
      </c>
      <c r="AQ123" s="2" t="s">
        <v>1939</v>
      </c>
      <c r="AR123" s="2">
        <v>4.0</v>
      </c>
      <c r="AS123" s="2" t="s">
        <v>2523</v>
      </c>
      <c r="AT123" s="2">
        <v>2.0</v>
      </c>
      <c r="AU123" s="2">
        <v>0.0</v>
      </c>
      <c r="AV123" s="2">
        <v>0.0</v>
      </c>
      <c r="AW123" s="2">
        <v>0.0</v>
      </c>
      <c r="AX123" s="2">
        <v>2.0</v>
      </c>
      <c r="AY123" s="2">
        <v>0.0</v>
      </c>
      <c r="BA123" s="2">
        <v>20.0</v>
      </c>
      <c r="BB123" s="2" t="s">
        <v>828</v>
      </c>
      <c r="BC123" s="2" t="s">
        <v>38</v>
      </c>
    </row>
    <row r="124">
      <c r="A124" s="2">
        <v>13.19478333</v>
      </c>
      <c r="B124" s="2">
        <v>12.696405</v>
      </c>
      <c r="C124" s="2">
        <v>183.0</v>
      </c>
      <c r="D124" s="2" t="s">
        <v>1931</v>
      </c>
      <c r="E124" s="2" t="s">
        <v>2524</v>
      </c>
      <c r="F124" s="2" t="s">
        <v>2525</v>
      </c>
      <c r="G124" s="2" t="s">
        <v>2526</v>
      </c>
      <c r="H124" s="49">
        <v>8.66E14</v>
      </c>
      <c r="I124" s="2">
        <v>126.0</v>
      </c>
      <c r="J124" s="2" t="s">
        <v>34</v>
      </c>
      <c r="K124" s="2">
        <v>12602.0</v>
      </c>
      <c r="L124" s="2" t="s">
        <v>35</v>
      </c>
      <c r="M124" s="2" t="s">
        <v>42</v>
      </c>
      <c r="N124" s="2" t="s">
        <v>2520</v>
      </c>
      <c r="O124" s="2" t="s">
        <v>90</v>
      </c>
      <c r="P124" s="2" t="s">
        <v>2521</v>
      </c>
      <c r="AK124" s="2" t="s">
        <v>2527</v>
      </c>
      <c r="AL124" s="2">
        <v>12.69687833</v>
      </c>
      <c r="AM124" s="2">
        <v>13.19463333</v>
      </c>
      <c r="AN124" s="2" t="s">
        <v>1939</v>
      </c>
      <c r="AO124" s="2">
        <v>12.696405</v>
      </c>
      <c r="AP124" s="2">
        <v>13.19478333</v>
      </c>
      <c r="AQ124" s="2" t="s">
        <v>1939</v>
      </c>
      <c r="AR124" s="2">
        <v>4.0</v>
      </c>
      <c r="AS124" s="2" t="s">
        <v>2528</v>
      </c>
      <c r="AT124" s="2">
        <v>2.0</v>
      </c>
      <c r="AU124" s="2">
        <v>0.0</v>
      </c>
      <c r="AV124" s="2">
        <v>0.0</v>
      </c>
      <c r="AW124" s="2">
        <v>0.0</v>
      </c>
      <c r="AX124" s="2">
        <v>2.0</v>
      </c>
      <c r="AY124" s="2">
        <v>0.0</v>
      </c>
      <c r="BA124" s="2">
        <v>20.0</v>
      </c>
      <c r="BB124" s="2" t="s">
        <v>828</v>
      </c>
      <c r="BC124" s="2" t="s">
        <v>38</v>
      </c>
    </row>
    <row r="125">
      <c r="A125" s="2">
        <v>13.20120167</v>
      </c>
      <c r="B125" s="2">
        <v>12.71690333</v>
      </c>
      <c r="C125" s="2">
        <v>186.0</v>
      </c>
      <c r="D125" s="2" t="s">
        <v>1931</v>
      </c>
      <c r="E125" s="2" t="s">
        <v>2546</v>
      </c>
      <c r="F125" s="2" t="s">
        <v>2547</v>
      </c>
      <c r="G125" s="2" t="s">
        <v>2548</v>
      </c>
      <c r="H125" s="49">
        <v>8.67E14</v>
      </c>
      <c r="I125" s="2">
        <v>126.0</v>
      </c>
      <c r="J125" s="2" t="s">
        <v>34</v>
      </c>
      <c r="K125" s="2">
        <v>12602.0</v>
      </c>
      <c r="L125" s="2" t="s">
        <v>35</v>
      </c>
      <c r="M125" s="2" t="s">
        <v>42</v>
      </c>
      <c r="N125" s="2" t="s">
        <v>2520</v>
      </c>
      <c r="O125" s="2" t="s">
        <v>110</v>
      </c>
      <c r="P125" s="2" t="s">
        <v>2543</v>
      </c>
      <c r="AK125" s="2" t="s">
        <v>2549</v>
      </c>
      <c r="AL125" s="2">
        <v>12.716945</v>
      </c>
      <c r="AM125" s="2">
        <v>13.20116833</v>
      </c>
      <c r="AN125" s="2" t="s">
        <v>1939</v>
      </c>
      <c r="AO125" s="2">
        <v>12.71690333</v>
      </c>
      <c r="AP125" s="2">
        <v>13.20120167</v>
      </c>
      <c r="AQ125" s="2" t="s">
        <v>1939</v>
      </c>
      <c r="AR125" s="2">
        <v>4.0</v>
      </c>
      <c r="AS125" s="2" t="s">
        <v>2550</v>
      </c>
      <c r="AT125" s="2">
        <v>3.0</v>
      </c>
      <c r="AU125" s="2">
        <v>0.0</v>
      </c>
      <c r="AV125" s="2">
        <v>1.0</v>
      </c>
      <c r="AW125" s="2">
        <v>0.0</v>
      </c>
      <c r="AX125" s="2">
        <v>4.0</v>
      </c>
      <c r="AY125" s="2">
        <v>0.0</v>
      </c>
      <c r="BA125" s="2">
        <v>13.0</v>
      </c>
      <c r="BB125" s="2" t="s">
        <v>828</v>
      </c>
      <c r="BC125" s="2" t="s">
        <v>38</v>
      </c>
    </row>
    <row r="126">
      <c r="A126" s="2">
        <v>13.20117667</v>
      </c>
      <c r="B126" s="2">
        <v>12.71692333</v>
      </c>
      <c r="C126" s="2">
        <v>187.0</v>
      </c>
      <c r="D126" s="2" t="s">
        <v>1931</v>
      </c>
      <c r="E126" s="2" t="s">
        <v>2540</v>
      </c>
      <c r="F126" s="2" t="s">
        <v>2541</v>
      </c>
      <c r="G126" s="2" t="s">
        <v>2542</v>
      </c>
      <c r="H126" s="49">
        <v>8.66E14</v>
      </c>
      <c r="I126" s="2">
        <v>126.0</v>
      </c>
      <c r="J126" s="2" t="s">
        <v>34</v>
      </c>
      <c r="K126" s="2">
        <v>12602.0</v>
      </c>
      <c r="L126" s="2" t="s">
        <v>35</v>
      </c>
      <c r="M126" s="2" t="s">
        <v>42</v>
      </c>
      <c r="N126" s="2" t="s">
        <v>2520</v>
      </c>
      <c r="O126" s="2" t="s">
        <v>110</v>
      </c>
      <c r="P126" s="2" t="s">
        <v>2543</v>
      </c>
      <c r="AK126" s="2" t="s">
        <v>2544</v>
      </c>
      <c r="AL126" s="2">
        <v>12.71696167</v>
      </c>
      <c r="AM126" s="2">
        <v>13.20114667</v>
      </c>
      <c r="AN126" s="2" t="s">
        <v>1939</v>
      </c>
      <c r="AO126" s="2">
        <v>12.71692333</v>
      </c>
      <c r="AP126" s="2">
        <v>13.20117667</v>
      </c>
      <c r="AQ126" s="2" t="s">
        <v>1939</v>
      </c>
      <c r="AR126" s="2">
        <v>4.0</v>
      </c>
      <c r="AS126" s="2" t="s">
        <v>2545</v>
      </c>
      <c r="AT126" s="2">
        <v>1.0</v>
      </c>
      <c r="AU126" s="2">
        <v>0.0</v>
      </c>
      <c r="AV126" s="2">
        <v>0.0</v>
      </c>
      <c r="AW126" s="2">
        <v>0.0</v>
      </c>
      <c r="AX126" s="2">
        <v>4.0</v>
      </c>
      <c r="AY126" s="2">
        <v>0.0</v>
      </c>
      <c r="BA126" s="2">
        <v>13.0</v>
      </c>
      <c r="BB126" s="2" t="s">
        <v>828</v>
      </c>
      <c r="BC126" s="2" t="s">
        <v>38</v>
      </c>
    </row>
    <row r="127">
      <c r="A127" s="2">
        <v>13.18700833</v>
      </c>
      <c r="B127" s="2">
        <v>12.68464667</v>
      </c>
      <c r="C127" s="2">
        <v>188.0</v>
      </c>
      <c r="D127" s="2" t="s">
        <v>1931</v>
      </c>
      <c r="E127" s="2" t="s">
        <v>2506</v>
      </c>
      <c r="F127" s="2" t="s">
        <v>2507</v>
      </c>
      <c r="G127" s="2" t="s">
        <v>2508</v>
      </c>
      <c r="H127" s="49">
        <v>8.67E14</v>
      </c>
      <c r="I127" s="2">
        <v>126.0</v>
      </c>
      <c r="J127" s="2" t="s">
        <v>34</v>
      </c>
      <c r="K127" s="2">
        <v>12602.0</v>
      </c>
      <c r="L127" s="2" t="s">
        <v>35</v>
      </c>
      <c r="M127" s="2" t="s">
        <v>42</v>
      </c>
      <c r="N127" s="2" t="s">
        <v>2497</v>
      </c>
      <c r="O127" s="2" t="s">
        <v>113</v>
      </c>
      <c r="P127" s="2" t="s">
        <v>2509</v>
      </c>
      <c r="AK127" s="2" t="s">
        <v>2510</v>
      </c>
      <c r="AL127" s="2">
        <v>12.68495833</v>
      </c>
      <c r="AM127" s="2">
        <v>13.18689</v>
      </c>
      <c r="AN127" s="2" t="s">
        <v>1939</v>
      </c>
      <c r="AO127" s="2">
        <v>12.68464667</v>
      </c>
      <c r="AP127" s="2">
        <v>13.18700833</v>
      </c>
      <c r="AQ127" s="2" t="s">
        <v>1939</v>
      </c>
      <c r="AR127" s="2">
        <v>4.0</v>
      </c>
      <c r="AS127" s="2" t="s">
        <v>2511</v>
      </c>
      <c r="AT127" s="2">
        <v>0.0</v>
      </c>
      <c r="AU127" s="2">
        <v>1.0</v>
      </c>
      <c r="AV127" s="2">
        <v>1.0</v>
      </c>
      <c r="AW127" s="2">
        <v>1.0</v>
      </c>
      <c r="AX127" s="2">
        <v>3.0</v>
      </c>
      <c r="AY127" s="2">
        <v>0.0</v>
      </c>
      <c r="BA127" s="2">
        <v>15.0</v>
      </c>
      <c r="BB127" s="2" t="s">
        <v>828</v>
      </c>
      <c r="BC127" s="2" t="s">
        <v>38</v>
      </c>
    </row>
    <row r="128">
      <c r="A128" s="2">
        <v>13.18705</v>
      </c>
      <c r="B128" s="2">
        <v>12.68459</v>
      </c>
      <c r="C128" s="2">
        <v>189.0</v>
      </c>
      <c r="D128" s="2" t="s">
        <v>1931</v>
      </c>
      <c r="E128" s="2" t="s">
        <v>2512</v>
      </c>
      <c r="F128" s="2" t="s">
        <v>2513</v>
      </c>
      <c r="G128" s="2" t="s">
        <v>2514</v>
      </c>
      <c r="H128" s="49">
        <v>8.66E14</v>
      </c>
      <c r="I128" s="2">
        <v>126.0</v>
      </c>
      <c r="J128" s="2" t="s">
        <v>34</v>
      </c>
      <c r="K128" s="2">
        <v>12602.0</v>
      </c>
      <c r="L128" s="2" t="s">
        <v>35</v>
      </c>
      <c r="M128" s="2" t="s">
        <v>42</v>
      </c>
      <c r="N128" s="2" t="s">
        <v>2497</v>
      </c>
      <c r="O128" s="2" t="s">
        <v>113</v>
      </c>
      <c r="P128" s="2" t="s">
        <v>2509</v>
      </c>
      <c r="AK128" s="2" t="s">
        <v>2515</v>
      </c>
      <c r="AL128" s="2">
        <v>12.68502833</v>
      </c>
      <c r="AM128" s="2">
        <v>13.18684833</v>
      </c>
      <c r="AN128" s="2" t="s">
        <v>1939</v>
      </c>
      <c r="AO128" s="2">
        <v>12.68459</v>
      </c>
      <c r="AP128" s="2">
        <v>13.18705</v>
      </c>
      <c r="AQ128" s="2" t="s">
        <v>1939</v>
      </c>
      <c r="AR128" s="2">
        <v>4.0</v>
      </c>
      <c r="AS128" s="2" t="s">
        <v>2516</v>
      </c>
      <c r="AT128" s="2">
        <v>0.0</v>
      </c>
      <c r="AU128" s="2">
        <v>1.0</v>
      </c>
      <c r="AV128" s="2">
        <v>1.0</v>
      </c>
      <c r="AW128" s="2">
        <v>1.0</v>
      </c>
      <c r="AX128" s="2">
        <v>3.0</v>
      </c>
      <c r="AY128" s="2">
        <v>0.0</v>
      </c>
      <c r="BA128" s="2">
        <v>15.0</v>
      </c>
      <c r="BB128" s="2" t="s">
        <v>828</v>
      </c>
      <c r="BC128" s="2" t="s">
        <v>38</v>
      </c>
    </row>
    <row r="129">
      <c r="A129" s="2">
        <v>13.21013833</v>
      </c>
      <c r="B129" s="2">
        <v>12.726285</v>
      </c>
      <c r="C129" s="2">
        <v>190.0</v>
      </c>
      <c r="D129" s="2" t="s">
        <v>1931</v>
      </c>
      <c r="E129" s="2" t="s">
        <v>2585</v>
      </c>
      <c r="F129" s="2" t="s">
        <v>2586</v>
      </c>
      <c r="G129" s="2" t="s">
        <v>2587</v>
      </c>
      <c r="H129" s="49">
        <v>8.67E14</v>
      </c>
      <c r="I129" s="2">
        <v>126.0</v>
      </c>
      <c r="J129" s="2" t="s">
        <v>34</v>
      </c>
      <c r="K129" s="2">
        <v>12602.0</v>
      </c>
      <c r="L129" s="2" t="s">
        <v>35</v>
      </c>
      <c r="M129" s="2" t="s">
        <v>42</v>
      </c>
      <c r="N129" s="2" t="s">
        <v>2497</v>
      </c>
      <c r="O129" s="2" t="s">
        <v>116</v>
      </c>
      <c r="P129" s="2" t="s">
        <v>2588</v>
      </c>
      <c r="AK129" s="2" t="s">
        <v>2589</v>
      </c>
      <c r="AL129" s="2">
        <v>12.72621667</v>
      </c>
      <c r="AM129" s="2">
        <v>13.21023667</v>
      </c>
      <c r="AN129" s="2" t="s">
        <v>1939</v>
      </c>
      <c r="AO129" s="2">
        <v>12.726285</v>
      </c>
      <c r="AP129" s="2">
        <v>13.21013833</v>
      </c>
      <c r="AQ129" s="2" t="s">
        <v>1939</v>
      </c>
      <c r="AR129" s="2">
        <v>4.0</v>
      </c>
      <c r="AS129" s="2" t="s">
        <v>2590</v>
      </c>
      <c r="AT129" s="2">
        <v>2.0</v>
      </c>
      <c r="AU129" s="2">
        <v>1.0</v>
      </c>
      <c r="AV129" s="2">
        <v>0.0</v>
      </c>
      <c r="AW129" s="2">
        <v>1.0</v>
      </c>
      <c r="AX129" s="2">
        <v>4.0</v>
      </c>
      <c r="AY129" s="2">
        <v>0.0</v>
      </c>
      <c r="BA129" s="2">
        <v>16.0</v>
      </c>
      <c r="BB129" s="2" t="s">
        <v>828</v>
      </c>
      <c r="BC129" s="2" t="s">
        <v>828</v>
      </c>
    </row>
    <row r="130">
      <c r="A130" s="2">
        <v>13.21013333</v>
      </c>
      <c r="B130" s="2">
        <v>12.72626833</v>
      </c>
      <c r="C130" s="2">
        <v>191.0</v>
      </c>
      <c r="D130" s="2" t="s">
        <v>1931</v>
      </c>
      <c r="E130" s="2" t="s">
        <v>2591</v>
      </c>
      <c r="F130" s="2" t="s">
        <v>2592</v>
      </c>
      <c r="G130" s="2" t="s">
        <v>2593</v>
      </c>
      <c r="H130" s="49">
        <v>8.66E14</v>
      </c>
      <c r="I130" s="2">
        <v>126.0</v>
      </c>
      <c r="J130" s="2" t="s">
        <v>34</v>
      </c>
      <c r="K130" s="2">
        <v>12602.0</v>
      </c>
      <c r="L130" s="2" t="s">
        <v>35</v>
      </c>
      <c r="M130" s="2" t="s">
        <v>42</v>
      </c>
      <c r="N130" s="2" t="s">
        <v>2497</v>
      </c>
      <c r="O130" s="2" t="s">
        <v>116</v>
      </c>
      <c r="P130" s="2" t="s">
        <v>2588</v>
      </c>
      <c r="AK130" s="2" t="s">
        <v>2594</v>
      </c>
      <c r="AL130" s="2">
        <v>12.726305</v>
      </c>
      <c r="AM130" s="2">
        <v>13.21018833</v>
      </c>
      <c r="AN130" s="2" t="s">
        <v>1939</v>
      </c>
      <c r="AO130" s="2">
        <v>12.72626833</v>
      </c>
      <c r="AP130" s="2">
        <v>13.21013333</v>
      </c>
      <c r="AQ130" s="2" t="s">
        <v>1939</v>
      </c>
      <c r="AR130" s="2">
        <v>4.0</v>
      </c>
      <c r="AS130" s="2" t="s">
        <v>2595</v>
      </c>
      <c r="AT130" s="2">
        <v>2.0</v>
      </c>
      <c r="AU130" s="2">
        <v>1.0</v>
      </c>
      <c r="AV130" s="2">
        <v>0.0</v>
      </c>
      <c r="AW130" s="2">
        <v>1.0</v>
      </c>
      <c r="AX130" s="2">
        <v>4.0</v>
      </c>
      <c r="AY130" s="2">
        <v>0.0</v>
      </c>
      <c r="BA130" s="2">
        <v>16.0</v>
      </c>
      <c r="BB130" s="2" t="s">
        <v>828</v>
      </c>
      <c r="BC130" s="2" t="s">
        <v>828</v>
      </c>
    </row>
    <row r="131">
      <c r="A131" s="2">
        <v>13.19403667</v>
      </c>
      <c r="B131" s="2">
        <v>12.69879833</v>
      </c>
      <c r="C131" s="2">
        <v>192.0</v>
      </c>
      <c r="D131" s="2" t="s">
        <v>1931</v>
      </c>
      <c r="E131" s="2" t="s">
        <v>2529</v>
      </c>
      <c r="F131" s="2" t="s">
        <v>2530</v>
      </c>
      <c r="G131" s="2" t="s">
        <v>2531</v>
      </c>
      <c r="H131" s="49">
        <v>8.67E14</v>
      </c>
      <c r="I131" s="2">
        <v>126.0</v>
      </c>
      <c r="J131" s="2" t="s">
        <v>34</v>
      </c>
      <c r="K131" s="2">
        <v>12602.0</v>
      </c>
      <c r="L131" s="2" t="s">
        <v>35</v>
      </c>
      <c r="M131" s="2" t="s">
        <v>42</v>
      </c>
      <c r="N131" s="2" t="s">
        <v>2497</v>
      </c>
      <c r="O131" s="2" t="s">
        <v>119</v>
      </c>
      <c r="P131" s="2" t="s">
        <v>2532</v>
      </c>
      <c r="AK131" s="2" t="s">
        <v>2533</v>
      </c>
      <c r="AL131" s="2">
        <v>12.69897167</v>
      </c>
      <c r="AM131" s="2">
        <v>13.19401667</v>
      </c>
      <c r="AN131" s="2" t="s">
        <v>1939</v>
      </c>
      <c r="AO131" s="2">
        <v>12.69879833</v>
      </c>
      <c r="AP131" s="2">
        <v>13.19403667</v>
      </c>
      <c r="AQ131" s="2" t="s">
        <v>1939</v>
      </c>
      <c r="AR131" s="2">
        <v>4.0</v>
      </c>
      <c r="AS131" s="2" t="s">
        <v>2534</v>
      </c>
      <c r="AT131" s="2">
        <v>0.0</v>
      </c>
      <c r="AU131" s="2">
        <v>0.0</v>
      </c>
      <c r="AV131" s="2">
        <v>0.0</v>
      </c>
      <c r="AW131" s="2">
        <v>0.0</v>
      </c>
      <c r="AX131" s="2">
        <v>3.0</v>
      </c>
      <c r="AY131" s="2">
        <v>0.0</v>
      </c>
      <c r="BA131" s="2">
        <v>13.0</v>
      </c>
      <c r="BB131" s="2" t="s">
        <v>828</v>
      </c>
      <c r="BC131" s="2" t="s">
        <v>38</v>
      </c>
    </row>
    <row r="132">
      <c r="A132" s="2">
        <v>13.19406</v>
      </c>
      <c r="B132" s="2">
        <v>12.698795</v>
      </c>
      <c r="C132" s="2">
        <v>193.0</v>
      </c>
      <c r="D132" s="2" t="s">
        <v>1931</v>
      </c>
      <c r="E132" s="2" t="s">
        <v>2535</v>
      </c>
      <c r="F132" s="2" t="s">
        <v>2536</v>
      </c>
      <c r="G132" s="2" t="s">
        <v>2537</v>
      </c>
      <c r="H132" s="49">
        <v>8.66E14</v>
      </c>
      <c r="I132" s="2">
        <v>126.0</v>
      </c>
      <c r="J132" s="2" t="s">
        <v>34</v>
      </c>
      <c r="K132" s="2">
        <v>12602.0</v>
      </c>
      <c r="L132" s="2" t="s">
        <v>35</v>
      </c>
      <c r="M132" s="2" t="s">
        <v>42</v>
      </c>
      <c r="N132" s="2" t="s">
        <v>2497</v>
      </c>
      <c r="O132" s="2" t="s">
        <v>119</v>
      </c>
      <c r="P132" s="2" t="s">
        <v>2532</v>
      </c>
      <c r="AK132" s="2" t="s">
        <v>2538</v>
      </c>
      <c r="AL132" s="2">
        <v>12.698955</v>
      </c>
      <c r="AM132" s="2">
        <v>13.19405667</v>
      </c>
      <c r="AN132" s="2" t="s">
        <v>1939</v>
      </c>
      <c r="AO132" s="2">
        <v>12.698795</v>
      </c>
      <c r="AP132" s="2">
        <v>13.19406</v>
      </c>
      <c r="AQ132" s="2" t="s">
        <v>1939</v>
      </c>
      <c r="AR132" s="2">
        <v>4.0</v>
      </c>
      <c r="AS132" s="2" t="s">
        <v>2539</v>
      </c>
      <c r="AT132" s="2">
        <v>0.0</v>
      </c>
      <c r="AU132" s="2">
        <v>0.0</v>
      </c>
      <c r="AV132" s="2">
        <v>0.0</v>
      </c>
      <c r="AW132" s="2">
        <v>0.0</v>
      </c>
      <c r="AX132" s="2">
        <v>3.0</v>
      </c>
      <c r="AY132" s="2">
        <v>0.0</v>
      </c>
      <c r="BA132" s="2">
        <v>13.0</v>
      </c>
      <c r="BB132" s="2" t="s">
        <v>828</v>
      </c>
      <c r="BC132" s="2" t="s">
        <v>38</v>
      </c>
    </row>
    <row r="133">
      <c r="A133" s="2">
        <v>13.18764</v>
      </c>
      <c r="B133" s="2">
        <v>12.68386167</v>
      </c>
      <c r="C133" s="2">
        <v>194.0</v>
      </c>
      <c r="D133" s="2" t="s">
        <v>1931</v>
      </c>
      <c r="E133" s="2" t="s">
        <v>2494</v>
      </c>
      <c r="F133" s="2" t="s">
        <v>2495</v>
      </c>
      <c r="G133" s="2" t="s">
        <v>2496</v>
      </c>
      <c r="H133" s="49">
        <v>8.67E14</v>
      </c>
      <c r="I133" s="2">
        <v>126.0</v>
      </c>
      <c r="J133" s="2" t="s">
        <v>34</v>
      </c>
      <c r="K133" s="2">
        <v>12602.0</v>
      </c>
      <c r="L133" s="2" t="s">
        <v>35</v>
      </c>
      <c r="M133" s="2" t="s">
        <v>42</v>
      </c>
      <c r="N133" s="2" t="s">
        <v>2497</v>
      </c>
      <c r="O133" s="2" t="s">
        <v>122</v>
      </c>
      <c r="P133" s="2" t="s">
        <v>2498</v>
      </c>
      <c r="AK133" s="2" t="s">
        <v>2499</v>
      </c>
      <c r="AL133" s="2">
        <v>12.68387333</v>
      </c>
      <c r="AM133" s="2">
        <v>13.18768667</v>
      </c>
      <c r="AN133" s="2" t="s">
        <v>1939</v>
      </c>
      <c r="AO133" s="2">
        <v>12.68386167</v>
      </c>
      <c r="AP133" s="2">
        <v>13.18764</v>
      </c>
      <c r="AQ133" s="2" t="s">
        <v>1939</v>
      </c>
      <c r="AR133" s="2">
        <v>4.0</v>
      </c>
      <c r="AS133" s="2" t="s">
        <v>2500</v>
      </c>
      <c r="AT133" s="2">
        <v>1.0</v>
      </c>
      <c r="AU133" s="2">
        <v>0.0</v>
      </c>
      <c r="AV133" s="2">
        <v>1.0</v>
      </c>
      <c r="AW133" s="2">
        <v>1.0</v>
      </c>
      <c r="AX133" s="2">
        <v>3.0</v>
      </c>
      <c r="AY133" s="2">
        <v>0.0</v>
      </c>
      <c r="BA133" s="2">
        <v>3.0</v>
      </c>
      <c r="BB133" s="2" t="s">
        <v>828</v>
      </c>
      <c r="BC133" s="2" t="s">
        <v>38</v>
      </c>
    </row>
    <row r="134">
      <c r="A134" s="2">
        <v>13.18765167</v>
      </c>
      <c r="B134" s="2">
        <v>12.68387333</v>
      </c>
      <c r="C134" s="2">
        <v>195.0</v>
      </c>
      <c r="D134" s="2" t="s">
        <v>1931</v>
      </c>
      <c r="E134" s="2" t="s">
        <v>2501</v>
      </c>
      <c r="F134" s="2" t="s">
        <v>2502</v>
      </c>
      <c r="G134" s="2" t="s">
        <v>2503</v>
      </c>
      <c r="H134" s="49">
        <v>8.66E14</v>
      </c>
      <c r="I134" s="2">
        <v>126.0</v>
      </c>
      <c r="J134" s="2" t="s">
        <v>34</v>
      </c>
      <c r="K134" s="2">
        <v>12602.0</v>
      </c>
      <c r="L134" s="2" t="s">
        <v>35</v>
      </c>
      <c r="M134" s="2" t="s">
        <v>42</v>
      </c>
      <c r="N134" s="2" t="s">
        <v>2497</v>
      </c>
      <c r="O134" s="2" t="s">
        <v>122</v>
      </c>
      <c r="P134" s="2" t="s">
        <v>2498</v>
      </c>
      <c r="AK134" s="2" t="s">
        <v>2504</v>
      </c>
      <c r="AL134" s="2">
        <v>12.68390833</v>
      </c>
      <c r="AM134" s="2">
        <v>13.18766833</v>
      </c>
      <c r="AN134" s="2" t="s">
        <v>1939</v>
      </c>
      <c r="AO134" s="2">
        <v>12.68387333</v>
      </c>
      <c r="AP134" s="2">
        <v>13.18765167</v>
      </c>
      <c r="AQ134" s="2" t="s">
        <v>1939</v>
      </c>
      <c r="AR134" s="2">
        <v>4.0</v>
      </c>
      <c r="AS134" s="2" t="s">
        <v>2505</v>
      </c>
      <c r="AT134" s="2">
        <v>1.0</v>
      </c>
      <c r="AU134" s="2">
        <v>0.0</v>
      </c>
      <c r="AV134" s="2">
        <v>1.0</v>
      </c>
      <c r="AW134" s="2">
        <v>1.0</v>
      </c>
      <c r="AX134" s="2">
        <v>3.0</v>
      </c>
      <c r="AY134" s="2">
        <v>0.0</v>
      </c>
      <c r="BA134" s="2">
        <v>3.0</v>
      </c>
      <c r="BB134" s="2" t="s">
        <v>828</v>
      </c>
      <c r="BC134" s="2" t="s">
        <v>38</v>
      </c>
    </row>
    <row r="135">
      <c r="A135" s="2">
        <v>13.20353833</v>
      </c>
      <c r="B135" s="2">
        <v>12.60137667</v>
      </c>
      <c r="C135" s="2">
        <v>200.0</v>
      </c>
      <c r="D135" s="2" t="s">
        <v>1931</v>
      </c>
      <c r="E135" s="2" t="s">
        <v>2443</v>
      </c>
      <c r="F135" s="2" t="s">
        <v>2444</v>
      </c>
      <c r="G135" s="2" t="s">
        <v>2445</v>
      </c>
      <c r="H135" s="49">
        <v>8.64E14</v>
      </c>
      <c r="I135" s="2">
        <v>126.0</v>
      </c>
      <c r="J135" s="2" t="s">
        <v>34</v>
      </c>
      <c r="K135" s="2">
        <v>12603.0</v>
      </c>
      <c r="L135" s="2" t="s">
        <v>153</v>
      </c>
      <c r="M135" s="2" t="s">
        <v>42</v>
      </c>
      <c r="N135" s="2" t="s">
        <v>2391</v>
      </c>
      <c r="O135" s="2" t="s">
        <v>154</v>
      </c>
      <c r="P135" s="2" t="s">
        <v>2446</v>
      </c>
      <c r="AK135" s="2" t="s">
        <v>2447</v>
      </c>
      <c r="AL135" s="2">
        <v>12.60137</v>
      </c>
      <c r="AM135" s="2">
        <v>13.203575</v>
      </c>
      <c r="AN135" s="2" t="s">
        <v>1939</v>
      </c>
      <c r="AO135" s="2">
        <v>12.60137667</v>
      </c>
      <c r="AP135" s="2">
        <v>13.20353833</v>
      </c>
      <c r="AQ135" s="2" t="s">
        <v>1939</v>
      </c>
      <c r="AR135" s="2">
        <v>4.0</v>
      </c>
      <c r="AS135" s="2" t="s">
        <v>2448</v>
      </c>
      <c r="AT135" s="2">
        <v>1.0</v>
      </c>
      <c r="AU135" s="2">
        <v>1.0</v>
      </c>
      <c r="AV135" s="2">
        <v>2.0</v>
      </c>
      <c r="AW135" s="2">
        <v>0.0</v>
      </c>
      <c r="AX135" s="2">
        <v>4.0</v>
      </c>
      <c r="AY135" s="2">
        <v>0.0</v>
      </c>
      <c r="BA135" s="2">
        <v>7.0</v>
      </c>
      <c r="BB135" s="2" t="s">
        <v>828</v>
      </c>
      <c r="BC135" s="2" t="s">
        <v>38</v>
      </c>
    </row>
    <row r="136">
      <c r="A136" s="2">
        <v>13.20360833</v>
      </c>
      <c r="B136" s="2">
        <v>12.60136667</v>
      </c>
      <c r="C136" s="2">
        <v>201.0</v>
      </c>
      <c r="D136" s="2" t="s">
        <v>1931</v>
      </c>
      <c r="E136" s="2" t="s">
        <v>2449</v>
      </c>
      <c r="F136" s="2" t="s">
        <v>2450</v>
      </c>
      <c r="G136" s="2" t="s">
        <v>2451</v>
      </c>
      <c r="H136" s="49">
        <v>8.66E14</v>
      </c>
      <c r="I136" s="2">
        <v>126.0</v>
      </c>
      <c r="J136" s="2" t="s">
        <v>34</v>
      </c>
      <c r="K136" s="2">
        <v>12603.0</v>
      </c>
      <c r="L136" s="2" t="s">
        <v>153</v>
      </c>
      <c r="M136" s="2" t="s">
        <v>42</v>
      </c>
      <c r="N136" s="2" t="s">
        <v>2391</v>
      </c>
      <c r="O136" s="2" t="s">
        <v>154</v>
      </c>
      <c r="P136" s="2" t="s">
        <v>2446</v>
      </c>
      <c r="AK136" s="2" t="s">
        <v>2452</v>
      </c>
      <c r="AL136" s="2">
        <v>12.601355</v>
      </c>
      <c r="AM136" s="2">
        <v>13.203605</v>
      </c>
      <c r="AN136" s="2" t="s">
        <v>1939</v>
      </c>
      <c r="AO136" s="2">
        <v>12.60136667</v>
      </c>
      <c r="AP136" s="2">
        <v>13.20360833</v>
      </c>
      <c r="AQ136" s="2" t="s">
        <v>1939</v>
      </c>
      <c r="AR136" s="2">
        <v>4.0</v>
      </c>
      <c r="AS136" s="2" t="s">
        <v>2453</v>
      </c>
      <c r="AT136" s="2">
        <v>1.0</v>
      </c>
      <c r="AU136" s="2">
        <v>1.0</v>
      </c>
      <c r="AV136" s="2">
        <v>2.0</v>
      </c>
      <c r="AW136" s="2">
        <v>0.0</v>
      </c>
      <c r="AX136" s="2">
        <v>4.0</v>
      </c>
      <c r="AY136" s="2">
        <v>0.0</v>
      </c>
      <c r="BA136" s="2">
        <v>7.0</v>
      </c>
      <c r="BB136" s="2" t="s">
        <v>828</v>
      </c>
      <c r="BC136" s="2" t="s">
        <v>38</v>
      </c>
    </row>
    <row r="137">
      <c r="A137" s="2">
        <v>13.20030333</v>
      </c>
      <c r="B137" s="2">
        <v>12.57488333</v>
      </c>
      <c r="C137" s="2">
        <v>202.0</v>
      </c>
      <c r="D137" s="2" t="s">
        <v>1931</v>
      </c>
      <c r="E137" s="2" t="s">
        <v>2634</v>
      </c>
      <c r="F137" s="2" t="s">
        <v>2635</v>
      </c>
      <c r="G137" s="2" t="s">
        <v>2636</v>
      </c>
      <c r="H137" s="49">
        <v>8.64E14</v>
      </c>
      <c r="I137" s="2">
        <v>126.0</v>
      </c>
      <c r="J137" s="2" t="s">
        <v>34</v>
      </c>
      <c r="K137" s="2">
        <v>12603.0</v>
      </c>
      <c r="L137" s="2" t="s">
        <v>153</v>
      </c>
      <c r="M137" s="2" t="s">
        <v>42</v>
      </c>
      <c r="N137" s="2" t="s">
        <v>2391</v>
      </c>
      <c r="O137" s="2" t="s">
        <v>157</v>
      </c>
      <c r="P137" s="2" t="s">
        <v>2637</v>
      </c>
      <c r="AK137" s="2" t="s">
        <v>2638</v>
      </c>
      <c r="AL137" s="2">
        <v>12.57489</v>
      </c>
      <c r="AM137" s="2">
        <v>13.20020833</v>
      </c>
      <c r="AN137" s="2" t="s">
        <v>1939</v>
      </c>
      <c r="AO137" s="2">
        <v>12.57488333</v>
      </c>
      <c r="AP137" s="2">
        <v>13.20030333</v>
      </c>
      <c r="AQ137" s="2" t="s">
        <v>1939</v>
      </c>
      <c r="AR137" s="2">
        <v>2.0</v>
      </c>
      <c r="AS137" s="2" t="s">
        <v>2639</v>
      </c>
      <c r="AT137" s="2">
        <v>1.0</v>
      </c>
      <c r="AU137" s="2">
        <v>1.0</v>
      </c>
      <c r="AV137" s="2">
        <v>2.0</v>
      </c>
      <c r="AW137" s="2">
        <v>1.0</v>
      </c>
      <c r="AX137" s="2">
        <v>5.0</v>
      </c>
      <c r="AY137" s="2">
        <v>0.0</v>
      </c>
      <c r="BA137" s="2">
        <v>20.0</v>
      </c>
      <c r="BB137" s="2" t="s">
        <v>38</v>
      </c>
      <c r="BC137" s="2" t="s">
        <v>38</v>
      </c>
    </row>
    <row r="138">
      <c r="A138" s="2">
        <v>13.20028</v>
      </c>
      <c r="B138" s="2">
        <v>12.57487667</v>
      </c>
      <c r="C138" s="2">
        <v>203.0</v>
      </c>
      <c r="D138" s="2" t="s">
        <v>1931</v>
      </c>
      <c r="E138" s="2" t="s">
        <v>2640</v>
      </c>
      <c r="F138" s="2" t="s">
        <v>2641</v>
      </c>
      <c r="G138" s="2" t="s">
        <v>2642</v>
      </c>
      <c r="H138" s="49">
        <v>8.66E14</v>
      </c>
      <c r="I138" s="2">
        <v>126.0</v>
      </c>
      <c r="J138" s="2" t="s">
        <v>34</v>
      </c>
      <c r="K138" s="2">
        <v>12603.0</v>
      </c>
      <c r="L138" s="2" t="s">
        <v>153</v>
      </c>
      <c r="M138" s="2" t="s">
        <v>42</v>
      </c>
      <c r="N138" s="2" t="s">
        <v>2391</v>
      </c>
      <c r="O138" s="2" t="s">
        <v>157</v>
      </c>
      <c r="P138" s="2" t="s">
        <v>2637</v>
      </c>
      <c r="AK138" s="2" t="s">
        <v>2643</v>
      </c>
      <c r="AL138" s="2">
        <v>12.57492167</v>
      </c>
      <c r="AM138" s="2">
        <v>13.20024667</v>
      </c>
      <c r="AN138" s="2" t="s">
        <v>1939</v>
      </c>
      <c r="AO138" s="2">
        <v>12.57487667</v>
      </c>
      <c r="AP138" s="2">
        <v>13.20028</v>
      </c>
      <c r="AQ138" s="2" t="s">
        <v>1939</v>
      </c>
      <c r="AR138" s="2">
        <v>2.0</v>
      </c>
      <c r="AS138" s="2" t="s">
        <v>2644</v>
      </c>
      <c r="AT138" s="2">
        <v>1.0</v>
      </c>
      <c r="AU138" s="2">
        <v>1.0</v>
      </c>
      <c r="AV138" s="2">
        <v>2.0</v>
      </c>
      <c r="AW138" s="2">
        <v>1.0</v>
      </c>
      <c r="AX138" s="2">
        <v>5.0</v>
      </c>
      <c r="AY138" s="2">
        <v>0.0</v>
      </c>
      <c r="BA138" s="2">
        <v>20.0</v>
      </c>
      <c r="BB138" s="2" t="s">
        <v>38</v>
      </c>
      <c r="BC138" s="2" t="s">
        <v>38</v>
      </c>
    </row>
    <row r="139">
      <c r="A139" s="2">
        <v>13.20264167</v>
      </c>
      <c r="B139" s="2">
        <v>12.59696167</v>
      </c>
      <c r="C139" s="2">
        <v>204.0</v>
      </c>
      <c r="D139" s="2" t="s">
        <v>1931</v>
      </c>
      <c r="E139" s="2" t="s">
        <v>2414</v>
      </c>
      <c r="F139" s="2" t="s">
        <v>2415</v>
      </c>
      <c r="G139" s="2" t="s">
        <v>2416</v>
      </c>
      <c r="H139" s="49">
        <v>8.64E14</v>
      </c>
      <c r="I139" s="2">
        <v>126.0</v>
      </c>
      <c r="J139" s="2" t="s">
        <v>34</v>
      </c>
      <c r="K139" s="2">
        <v>12603.0</v>
      </c>
      <c r="L139" s="2" t="s">
        <v>153</v>
      </c>
      <c r="M139" s="2" t="s">
        <v>42</v>
      </c>
      <c r="N139" s="2" t="s">
        <v>2391</v>
      </c>
      <c r="O139" s="2" t="s">
        <v>160</v>
      </c>
      <c r="P139" s="2" t="s">
        <v>2417</v>
      </c>
      <c r="AK139" s="2" t="s">
        <v>2418</v>
      </c>
      <c r="AL139" s="2">
        <v>12.59689833</v>
      </c>
      <c r="AM139" s="2">
        <v>13.20266167</v>
      </c>
      <c r="AN139" s="2" t="s">
        <v>1939</v>
      </c>
      <c r="AO139" s="2">
        <v>12.59696167</v>
      </c>
      <c r="AP139" s="2">
        <v>13.20264167</v>
      </c>
      <c r="AQ139" s="2" t="s">
        <v>1939</v>
      </c>
      <c r="AR139" s="2">
        <v>4.0</v>
      </c>
      <c r="AS139" s="2" t="s">
        <v>2419</v>
      </c>
      <c r="AT139" s="2">
        <v>1.0</v>
      </c>
      <c r="AU139" s="2">
        <v>1.0</v>
      </c>
      <c r="AV139" s="2">
        <v>0.0</v>
      </c>
      <c r="AW139" s="2">
        <v>1.0</v>
      </c>
      <c r="AX139" s="2">
        <v>3.0</v>
      </c>
      <c r="AY139" s="2">
        <v>0.0</v>
      </c>
      <c r="BA139" s="2">
        <v>7.0</v>
      </c>
      <c r="BB139" s="2" t="s">
        <v>828</v>
      </c>
      <c r="BC139" s="2" t="s">
        <v>38</v>
      </c>
    </row>
    <row r="140">
      <c r="A140" s="2">
        <v>13.20276667</v>
      </c>
      <c r="B140" s="2">
        <v>12.59692667</v>
      </c>
      <c r="C140" s="2">
        <v>205.0</v>
      </c>
      <c r="D140" s="2" t="s">
        <v>1931</v>
      </c>
      <c r="E140" s="2" t="s">
        <v>2420</v>
      </c>
      <c r="F140" s="2" t="s">
        <v>2421</v>
      </c>
      <c r="G140" s="2" t="s">
        <v>2422</v>
      </c>
      <c r="H140" s="49">
        <v>8.66E14</v>
      </c>
      <c r="I140" s="2">
        <v>126.0</v>
      </c>
      <c r="J140" s="2" t="s">
        <v>34</v>
      </c>
      <c r="K140" s="2">
        <v>12603.0</v>
      </c>
      <c r="L140" s="2" t="s">
        <v>153</v>
      </c>
      <c r="M140" s="2" t="s">
        <v>42</v>
      </c>
      <c r="N140" s="2" t="s">
        <v>2391</v>
      </c>
      <c r="O140" s="2" t="s">
        <v>160</v>
      </c>
      <c r="P140" s="2" t="s">
        <v>2417</v>
      </c>
      <c r="AK140" s="2" t="s">
        <v>2423</v>
      </c>
      <c r="AL140" s="2">
        <v>12.59688</v>
      </c>
      <c r="AM140" s="2">
        <v>13.20262667</v>
      </c>
      <c r="AN140" s="2" t="s">
        <v>1939</v>
      </c>
      <c r="AO140" s="2">
        <v>12.59692667</v>
      </c>
      <c r="AP140" s="2">
        <v>13.20276667</v>
      </c>
      <c r="AQ140" s="2" t="s">
        <v>1939</v>
      </c>
      <c r="AR140" s="2">
        <v>4.0</v>
      </c>
      <c r="AS140" s="2" t="s">
        <v>2424</v>
      </c>
      <c r="AT140" s="2">
        <v>1.0</v>
      </c>
      <c r="AU140" s="2">
        <v>1.0</v>
      </c>
      <c r="AV140" s="2">
        <v>0.0</v>
      </c>
      <c r="AW140" s="2">
        <v>1.0</v>
      </c>
      <c r="AX140" s="2">
        <v>3.0</v>
      </c>
      <c r="AY140" s="2">
        <v>0.0</v>
      </c>
      <c r="BA140" s="2">
        <v>7.0</v>
      </c>
      <c r="BB140" s="2" t="s">
        <v>828</v>
      </c>
      <c r="BC140" s="2" t="s">
        <v>38</v>
      </c>
    </row>
    <row r="141">
      <c r="A141" s="2">
        <v>13.201385</v>
      </c>
      <c r="B141" s="2">
        <v>12.605195</v>
      </c>
      <c r="C141" s="2">
        <v>206.0</v>
      </c>
      <c r="D141" s="2" t="s">
        <v>1931</v>
      </c>
      <c r="E141" s="2" t="s">
        <v>2472</v>
      </c>
      <c r="F141" s="2" t="s">
        <v>2473</v>
      </c>
      <c r="G141" s="2" t="s">
        <v>2474</v>
      </c>
      <c r="H141" s="49">
        <v>8.64E14</v>
      </c>
      <c r="I141" s="2">
        <v>126.0</v>
      </c>
      <c r="J141" s="2" t="s">
        <v>34</v>
      </c>
      <c r="K141" s="2">
        <v>12603.0</v>
      </c>
      <c r="L141" s="2" t="s">
        <v>153</v>
      </c>
      <c r="M141" s="2" t="s">
        <v>42</v>
      </c>
      <c r="N141" s="2" t="s">
        <v>2391</v>
      </c>
      <c r="O141" s="2" t="s">
        <v>163</v>
      </c>
      <c r="P141" s="2" t="s">
        <v>2475</v>
      </c>
      <c r="R141" s="2" t="s">
        <v>1987</v>
      </c>
      <c r="AK141" s="2" t="s">
        <v>2476</v>
      </c>
      <c r="AL141" s="2">
        <v>12.60512833</v>
      </c>
      <c r="AM141" s="2">
        <v>13.20163</v>
      </c>
      <c r="AN141" s="2" t="s">
        <v>1939</v>
      </c>
      <c r="AO141" s="2">
        <v>12.605195</v>
      </c>
      <c r="AP141" s="2">
        <v>13.201385</v>
      </c>
      <c r="AQ141" s="2" t="s">
        <v>1939</v>
      </c>
      <c r="AR141" s="2">
        <v>3.0</v>
      </c>
      <c r="AS141" s="2" t="s">
        <v>2477</v>
      </c>
      <c r="AT141" s="2">
        <v>1.0</v>
      </c>
      <c r="AU141" s="2">
        <v>0.0</v>
      </c>
      <c r="AV141" s="2">
        <v>1.0</v>
      </c>
      <c r="AW141" s="2">
        <v>1.0</v>
      </c>
      <c r="AX141" s="2">
        <v>3.0</v>
      </c>
      <c r="AY141" s="2">
        <v>0.0</v>
      </c>
      <c r="BA141" s="2">
        <v>18.0</v>
      </c>
      <c r="BB141" s="2" t="s">
        <v>828</v>
      </c>
      <c r="BC141" s="2" t="s">
        <v>38</v>
      </c>
    </row>
    <row r="142">
      <c r="A142" s="2">
        <v>13.20135167</v>
      </c>
      <c r="B142" s="2">
        <v>12.60520667</v>
      </c>
      <c r="C142" s="2">
        <v>207.0</v>
      </c>
      <c r="D142" s="2" t="s">
        <v>1931</v>
      </c>
      <c r="E142" s="2" t="s">
        <v>2478</v>
      </c>
      <c r="F142" s="2" t="s">
        <v>2479</v>
      </c>
      <c r="G142" s="2" t="s">
        <v>2480</v>
      </c>
      <c r="H142" s="49">
        <v>8.66E14</v>
      </c>
      <c r="I142" s="2">
        <v>126.0</v>
      </c>
      <c r="J142" s="2" t="s">
        <v>34</v>
      </c>
      <c r="K142" s="2">
        <v>12603.0</v>
      </c>
      <c r="L142" s="2" t="s">
        <v>153</v>
      </c>
      <c r="M142" s="2" t="s">
        <v>42</v>
      </c>
      <c r="N142" s="2" t="s">
        <v>2391</v>
      </c>
      <c r="O142" s="2" t="s">
        <v>163</v>
      </c>
      <c r="P142" s="2" t="s">
        <v>2475</v>
      </c>
      <c r="R142" s="2" t="s">
        <v>1987</v>
      </c>
      <c r="AK142" s="2" t="s">
        <v>2481</v>
      </c>
      <c r="AL142" s="2">
        <v>12.60512167</v>
      </c>
      <c r="AM142" s="2">
        <v>13.201655</v>
      </c>
      <c r="AN142" s="2" t="s">
        <v>1939</v>
      </c>
      <c r="AO142" s="2">
        <v>12.60520667</v>
      </c>
      <c r="AP142" s="2">
        <v>13.20135167</v>
      </c>
      <c r="AQ142" s="2" t="s">
        <v>1939</v>
      </c>
      <c r="AR142" s="2">
        <v>3.0</v>
      </c>
      <c r="AS142" s="2" t="s">
        <v>2482</v>
      </c>
      <c r="AT142" s="2">
        <v>1.0</v>
      </c>
      <c r="AU142" s="2">
        <v>0.0</v>
      </c>
      <c r="AV142" s="2">
        <v>1.0</v>
      </c>
      <c r="AW142" s="2">
        <v>1.0</v>
      </c>
      <c r="AX142" s="2">
        <v>3.0</v>
      </c>
      <c r="AY142" s="2">
        <v>0.0</v>
      </c>
      <c r="BA142" s="2">
        <v>18.0</v>
      </c>
      <c r="BB142" s="2" t="s">
        <v>828</v>
      </c>
      <c r="BC142" s="2" t="s">
        <v>38</v>
      </c>
    </row>
    <row r="143">
      <c r="A143" s="2">
        <v>13.19581167</v>
      </c>
      <c r="B143" s="2">
        <v>12.61666833</v>
      </c>
      <c r="C143" s="2">
        <v>208.0</v>
      </c>
      <c r="D143" s="2" t="s">
        <v>1931</v>
      </c>
      <c r="E143" s="2" t="s">
        <v>2483</v>
      </c>
      <c r="F143" s="2" t="s">
        <v>2484</v>
      </c>
      <c r="G143" s="2" t="s">
        <v>2485</v>
      </c>
      <c r="H143" s="49">
        <v>8.64E14</v>
      </c>
      <c r="I143" s="2">
        <v>126.0</v>
      </c>
      <c r="J143" s="2" t="s">
        <v>34</v>
      </c>
      <c r="K143" s="2">
        <v>12603.0</v>
      </c>
      <c r="L143" s="2" t="s">
        <v>153</v>
      </c>
      <c r="M143" s="2" t="s">
        <v>42</v>
      </c>
      <c r="N143" s="2" t="s">
        <v>2391</v>
      </c>
      <c r="O143" s="2" t="s">
        <v>165</v>
      </c>
      <c r="P143" s="2" t="s">
        <v>2486</v>
      </c>
      <c r="AK143" s="2" t="s">
        <v>2487</v>
      </c>
      <c r="AL143" s="2">
        <v>12.616695</v>
      </c>
      <c r="AM143" s="2">
        <v>13.19583333</v>
      </c>
      <c r="AN143" s="2" t="s">
        <v>1939</v>
      </c>
      <c r="AO143" s="2">
        <v>12.61666833</v>
      </c>
      <c r="AP143" s="2">
        <v>13.19581167</v>
      </c>
      <c r="AQ143" s="2" t="s">
        <v>1939</v>
      </c>
      <c r="AR143" s="2">
        <v>4.0</v>
      </c>
      <c r="AS143" s="2" t="s">
        <v>2488</v>
      </c>
      <c r="AT143" s="2">
        <v>1.0</v>
      </c>
      <c r="AU143" s="2">
        <v>1.0</v>
      </c>
      <c r="AV143" s="2">
        <v>1.0</v>
      </c>
      <c r="AW143" s="2">
        <v>0.0</v>
      </c>
      <c r="AX143" s="2">
        <v>3.0</v>
      </c>
      <c r="AY143" s="2">
        <v>0.0</v>
      </c>
      <c r="BA143" s="2">
        <v>24.0</v>
      </c>
      <c r="BB143" s="2" t="s">
        <v>828</v>
      </c>
      <c r="BC143" s="2" t="s">
        <v>38</v>
      </c>
    </row>
    <row r="144">
      <c r="A144" s="2">
        <v>13.19579167</v>
      </c>
      <c r="B144" s="2">
        <v>12.61669167</v>
      </c>
      <c r="C144" s="2">
        <v>209.0</v>
      </c>
      <c r="D144" s="2" t="s">
        <v>1931</v>
      </c>
      <c r="E144" s="2" t="s">
        <v>2489</v>
      </c>
      <c r="F144" s="2" t="s">
        <v>2490</v>
      </c>
      <c r="G144" s="2" t="s">
        <v>2491</v>
      </c>
      <c r="H144" s="49">
        <v>8.66E14</v>
      </c>
      <c r="I144" s="2">
        <v>126.0</v>
      </c>
      <c r="J144" s="2" t="s">
        <v>34</v>
      </c>
      <c r="K144" s="2">
        <v>12603.0</v>
      </c>
      <c r="L144" s="2" t="s">
        <v>153</v>
      </c>
      <c r="M144" s="2" t="s">
        <v>42</v>
      </c>
      <c r="N144" s="2" t="s">
        <v>2391</v>
      </c>
      <c r="O144" s="2" t="s">
        <v>165</v>
      </c>
      <c r="P144" s="2" t="s">
        <v>2486</v>
      </c>
      <c r="AK144" s="2" t="s">
        <v>2492</v>
      </c>
      <c r="AL144" s="2">
        <v>12.61657</v>
      </c>
      <c r="AM144" s="2">
        <v>13.19590833</v>
      </c>
      <c r="AN144" s="2" t="s">
        <v>1939</v>
      </c>
      <c r="AO144" s="2">
        <v>12.61669167</v>
      </c>
      <c r="AP144" s="2">
        <v>13.19579167</v>
      </c>
      <c r="AQ144" s="2" t="s">
        <v>1939</v>
      </c>
      <c r="AR144" s="2">
        <v>4.0</v>
      </c>
      <c r="AS144" s="2" t="s">
        <v>2493</v>
      </c>
      <c r="AT144" s="2">
        <v>1.0</v>
      </c>
      <c r="AU144" s="2">
        <v>1.0</v>
      </c>
      <c r="AV144" s="2">
        <v>1.0</v>
      </c>
      <c r="AW144" s="2">
        <v>0.0</v>
      </c>
      <c r="AX144" s="2">
        <v>3.0</v>
      </c>
      <c r="AY144" s="2">
        <v>0.0</v>
      </c>
      <c r="BA144" s="2">
        <v>24.0</v>
      </c>
      <c r="BB144" s="2" t="s">
        <v>828</v>
      </c>
      <c r="BC144" s="2" t="s">
        <v>38</v>
      </c>
    </row>
    <row r="145">
      <c r="A145" s="2">
        <v>13.20530167</v>
      </c>
      <c r="B145" s="2">
        <v>12.596465</v>
      </c>
      <c r="C145" s="2">
        <v>212.0</v>
      </c>
      <c r="D145" s="2" t="s">
        <v>1931</v>
      </c>
      <c r="E145" s="2" t="s">
        <v>2425</v>
      </c>
      <c r="F145" s="2" t="s">
        <v>2426</v>
      </c>
      <c r="G145" s="2" t="s">
        <v>2427</v>
      </c>
      <c r="H145" s="49">
        <v>8.64E14</v>
      </c>
      <c r="I145" s="2">
        <v>126.0</v>
      </c>
      <c r="J145" s="2" t="s">
        <v>34</v>
      </c>
      <c r="K145" s="2">
        <v>12603.0</v>
      </c>
      <c r="L145" s="2" t="s">
        <v>153</v>
      </c>
      <c r="M145" s="2" t="s">
        <v>42</v>
      </c>
      <c r="N145" s="2" t="s">
        <v>2391</v>
      </c>
      <c r="O145" s="2" t="s">
        <v>182</v>
      </c>
      <c r="P145" s="2" t="s">
        <v>2428</v>
      </c>
      <c r="AK145" s="2" t="s">
        <v>2429</v>
      </c>
      <c r="AL145" s="2">
        <v>12.59641833</v>
      </c>
      <c r="AM145" s="2">
        <v>13.20531167</v>
      </c>
      <c r="AN145" s="2" t="s">
        <v>1939</v>
      </c>
      <c r="AO145" s="2">
        <v>12.596465</v>
      </c>
      <c r="AP145" s="2">
        <v>13.20530167</v>
      </c>
      <c r="AQ145" s="2" t="s">
        <v>1939</v>
      </c>
      <c r="AR145" s="2">
        <v>4.0</v>
      </c>
      <c r="AS145" s="2" t="s">
        <v>2430</v>
      </c>
      <c r="AT145" s="2">
        <v>1.0</v>
      </c>
      <c r="AU145" s="2">
        <v>1.0</v>
      </c>
      <c r="AV145" s="2">
        <v>1.0</v>
      </c>
      <c r="AW145" s="2">
        <v>0.0</v>
      </c>
      <c r="AX145" s="2">
        <v>3.0</v>
      </c>
      <c r="AY145" s="2">
        <v>0.0</v>
      </c>
      <c r="BA145" s="2">
        <v>7.0</v>
      </c>
      <c r="BB145" s="2" t="s">
        <v>38</v>
      </c>
      <c r="BC145" s="2" t="s">
        <v>38</v>
      </c>
    </row>
    <row r="146">
      <c r="A146" s="2">
        <v>13.20530667</v>
      </c>
      <c r="B146" s="2">
        <v>12.59645167</v>
      </c>
      <c r="C146" s="2">
        <v>213.0</v>
      </c>
      <c r="D146" s="2" t="s">
        <v>1931</v>
      </c>
      <c r="E146" s="2" t="s">
        <v>2431</v>
      </c>
      <c r="F146" s="2" t="s">
        <v>2432</v>
      </c>
      <c r="G146" s="2" t="s">
        <v>2433</v>
      </c>
      <c r="H146" s="49">
        <v>8.66E14</v>
      </c>
      <c r="I146" s="2">
        <v>126.0</v>
      </c>
      <c r="J146" s="2" t="s">
        <v>34</v>
      </c>
      <c r="K146" s="2">
        <v>12603.0</v>
      </c>
      <c r="L146" s="2" t="s">
        <v>153</v>
      </c>
      <c r="M146" s="2" t="s">
        <v>42</v>
      </c>
      <c r="N146" s="2" t="s">
        <v>2391</v>
      </c>
      <c r="O146" s="2" t="s">
        <v>182</v>
      </c>
      <c r="P146" s="2" t="s">
        <v>2428</v>
      </c>
      <c r="AK146" s="2" t="s">
        <v>2434</v>
      </c>
      <c r="AL146" s="2">
        <v>12.59645167</v>
      </c>
      <c r="AM146" s="2">
        <v>13.20541167</v>
      </c>
      <c r="AN146" s="2" t="s">
        <v>1939</v>
      </c>
      <c r="AO146" s="2">
        <v>12.59645167</v>
      </c>
      <c r="AP146" s="2">
        <v>13.20530667</v>
      </c>
      <c r="AQ146" s="2" t="s">
        <v>1939</v>
      </c>
      <c r="AR146" s="2">
        <v>4.0</v>
      </c>
      <c r="AS146" s="2" t="s">
        <v>2435</v>
      </c>
      <c r="AT146" s="2">
        <v>1.0</v>
      </c>
      <c r="AU146" s="2">
        <v>1.0</v>
      </c>
      <c r="AV146" s="2">
        <v>1.0</v>
      </c>
      <c r="AW146" s="2">
        <v>0.0</v>
      </c>
      <c r="AX146" s="2">
        <v>3.0</v>
      </c>
      <c r="AY146" s="2">
        <v>0.0</v>
      </c>
      <c r="BA146" s="2">
        <v>7.0</v>
      </c>
      <c r="BB146" s="2" t="s">
        <v>38</v>
      </c>
      <c r="BC146" s="2" t="s">
        <v>38</v>
      </c>
    </row>
    <row r="147">
      <c r="A147" s="2">
        <v>13.20044</v>
      </c>
      <c r="B147" s="2">
        <v>12.57080333</v>
      </c>
      <c r="C147" s="2">
        <v>214.0</v>
      </c>
      <c r="D147" s="2" t="s">
        <v>1931</v>
      </c>
      <c r="E147" s="2" t="s">
        <v>2645</v>
      </c>
      <c r="F147" s="2" t="s">
        <v>2646</v>
      </c>
      <c r="G147" s="2" t="s">
        <v>2647</v>
      </c>
      <c r="H147" s="49">
        <v>8.64E14</v>
      </c>
      <c r="I147" s="2">
        <v>126.0</v>
      </c>
      <c r="J147" s="2" t="s">
        <v>34</v>
      </c>
      <c r="K147" s="2">
        <v>12603.0</v>
      </c>
      <c r="L147" s="2" t="s">
        <v>153</v>
      </c>
      <c r="M147" s="2" t="s">
        <v>42</v>
      </c>
      <c r="N147" s="2" t="s">
        <v>2391</v>
      </c>
      <c r="O147" s="2" t="s">
        <v>185</v>
      </c>
      <c r="P147" s="2" t="s">
        <v>2648</v>
      </c>
      <c r="AK147" s="2" t="s">
        <v>2649</v>
      </c>
      <c r="AL147" s="2">
        <v>12.570785</v>
      </c>
      <c r="AM147" s="2">
        <v>13.20055667</v>
      </c>
      <c r="AN147" s="2" t="s">
        <v>1939</v>
      </c>
      <c r="AO147" s="2">
        <v>12.57080333</v>
      </c>
      <c r="AP147" s="2">
        <v>13.20044</v>
      </c>
      <c r="AQ147" s="2" t="s">
        <v>1939</v>
      </c>
      <c r="AR147" s="2">
        <v>2.0</v>
      </c>
      <c r="AS147" s="2" t="s">
        <v>2650</v>
      </c>
      <c r="AT147" s="2">
        <v>0.0</v>
      </c>
      <c r="AU147" s="2">
        <v>1.0</v>
      </c>
      <c r="AV147" s="2">
        <v>1.0</v>
      </c>
      <c r="AW147" s="2">
        <v>1.0</v>
      </c>
      <c r="AX147" s="2">
        <v>3.0</v>
      </c>
      <c r="AY147" s="2">
        <v>0.0</v>
      </c>
      <c r="BA147" s="2">
        <v>27.0</v>
      </c>
      <c r="BB147" s="2" t="s">
        <v>38</v>
      </c>
      <c r="BC147" s="2" t="s">
        <v>38</v>
      </c>
    </row>
    <row r="148">
      <c r="A148" s="2">
        <v>13.20047667</v>
      </c>
      <c r="B148" s="2">
        <v>12.57079333</v>
      </c>
      <c r="C148" s="2">
        <v>215.0</v>
      </c>
      <c r="D148" s="2" t="s">
        <v>1931</v>
      </c>
      <c r="E148" s="2" t="s">
        <v>2651</v>
      </c>
      <c r="F148" s="2" t="s">
        <v>2652</v>
      </c>
      <c r="G148" s="2" t="s">
        <v>2653</v>
      </c>
      <c r="H148" s="49">
        <v>8.66E14</v>
      </c>
      <c r="I148" s="2">
        <v>126.0</v>
      </c>
      <c r="J148" s="2" t="s">
        <v>34</v>
      </c>
      <c r="K148" s="2">
        <v>12603.0</v>
      </c>
      <c r="L148" s="2" t="s">
        <v>153</v>
      </c>
      <c r="M148" s="2" t="s">
        <v>42</v>
      </c>
      <c r="N148" s="2" t="s">
        <v>2391</v>
      </c>
      <c r="O148" s="2" t="s">
        <v>185</v>
      </c>
      <c r="P148" s="2" t="s">
        <v>2648</v>
      </c>
      <c r="AK148" s="2" t="s">
        <v>2654</v>
      </c>
      <c r="AL148" s="2">
        <v>12.57081333</v>
      </c>
      <c r="AM148" s="2">
        <v>13.20047</v>
      </c>
      <c r="AN148" s="2" t="s">
        <v>1939</v>
      </c>
      <c r="AO148" s="2">
        <v>12.57079333</v>
      </c>
      <c r="AP148" s="2">
        <v>13.20047667</v>
      </c>
      <c r="AQ148" s="2" t="s">
        <v>1939</v>
      </c>
      <c r="AR148" s="2">
        <v>2.0</v>
      </c>
      <c r="AS148" s="2" t="s">
        <v>2655</v>
      </c>
      <c r="AT148" s="2">
        <v>0.0</v>
      </c>
      <c r="AU148" s="2">
        <v>1.0</v>
      </c>
      <c r="AV148" s="2">
        <v>1.0</v>
      </c>
      <c r="AW148" s="2">
        <v>1.0</v>
      </c>
      <c r="AX148" s="2">
        <v>3.0</v>
      </c>
      <c r="AY148" s="2">
        <v>0.0</v>
      </c>
      <c r="BA148" s="2">
        <v>27.0</v>
      </c>
      <c r="BB148" s="2" t="s">
        <v>38</v>
      </c>
      <c r="BC148" s="2" t="s">
        <v>38</v>
      </c>
    </row>
    <row r="149">
      <c r="A149" s="2">
        <v>13.20768167</v>
      </c>
      <c r="B149" s="2">
        <v>12.54879</v>
      </c>
      <c r="C149" s="2">
        <v>216.0</v>
      </c>
      <c r="D149" s="2" t="s">
        <v>1931</v>
      </c>
      <c r="E149" s="2" t="s">
        <v>2388</v>
      </c>
      <c r="F149" s="2" t="s">
        <v>2389</v>
      </c>
      <c r="G149" s="2" t="s">
        <v>2390</v>
      </c>
      <c r="H149" s="49">
        <v>8.64E14</v>
      </c>
      <c r="I149" s="2">
        <v>126.0</v>
      </c>
      <c r="J149" s="2" t="s">
        <v>34</v>
      </c>
      <c r="K149" s="2">
        <v>12603.0</v>
      </c>
      <c r="L149" s="2" t="s">
        <v>153</v>
      </c>
      <c r="M149" s="2" t="s">
        <v>42</v>
      </c>
      <c r="N149" s="2" t="s">
        <v>2391</v>
      </c>
      <c r="O149" s="2" t="s">
        <v>188</v>
      </c>
      <c r="P149" s="2" t="s">
        <v>2392</v>
      </c>
      <c r="R149" s="2" t="s">
        <v>1987</v>
      </c>
      <c r="AK149" s="2" t="s">
        <v>2393</v>
      </c>
      <c r="AL149" s="2">
        <v>12.54943</v>
      </c>
      <c r="AM149" s="2">
        <v>13.20764</v>
      </c>
      <c r="AN149" s="2" t="s">
        <v>1939</v>
      </c>
      <c r="AO149" s="2">
        <v>12.54879</v>
      </c>
      <c r="AP149" s="2">
        <v>13.20768167</v>
      </c>
      <c r="AQ149" s="2" t="s">
        <v>1939</v>
      </c>
      <c r="AR149" s="2">
        <v>4.0</v>
      </c>
      <c r="AS149" s="2" t="s">
        <v>2394</v>
      </c>
      <c r="AT149" s="2">
        <v>1.0</v>
      </c>
      <c r="AU149" s="2">
        <v>1.0</v>
      </c>
      <c r="AV149" s="2">
        <v>1.0</v>
      </c>
      <c r="AW149" s="2">
        <v>1.0</v>
      </c>
      <c r="AX149" s="2">
        <v>4.0</v>
      </c>
      <c r="AY149" s="2">
        <v>0.0</v>
      </c>
      <c r="BA149" s="2">
        <v>23.0</v>
      </c>
      <c r="BB149" s="2" t="s">
        <v>828</v>
      </c>
      <c r="BC149" s="2" t="s">
        <v>828</v>
      </c>
    </row>
    <row r="150">
      <c r="A150" s="2">
        <v>13.20768667</v>
      </c>
      <c r="B150" s="2">
        <v>12.54878833</v>
      </c>
      <c r="C150" s="2">
        <v>217.0</v>
      </c>
      <c r="D150" s="2" t="s">
        <v>1931</v>
      </c>
      <c r="E150" s="2" t="s">
        <v>2395</v>
      </c>
      <c r="F150" s="2" t="s">
        <v>2396</v>
      </c>
      <c r="G150" s="2" t="s">
        <v>2397</v>
      </c>
      <c r="H150" s="49">
        <v>8.66E14</v>
      </c>
      <c r="I150" s="2">
        <v>126.0</v>
      </c>
      <c r="J150" s="2" t="s">
        <v>34</v>
      </c>
      <c r="K150" s="2">
        <v>12603.0</v>
      </c>
      <c r="L150" s="2" t="s">
        <v>153</v>
      </c>
      <c r="M150" s="2" t="s">
        <v>42</v>
      </c>
      <c r="N150" s="2" t="s">
        <v>2391</v>
      </c>
      <c r="O150" s="2" t="s">
        <v>188</v>
      </c>
      <c r="P150" s="2" t="s">
        <v>2392</v>
      </c>
      <c r="R150" s="2" t="s">
        <v>1987</v>
      </c>
      <c r="AK150" s="2" t="s">
        <v>2398</v>
      </c>
      <c r="AL150" s="2">
        <v>12.54944</v>
      </c>
      <c r="AM150" s="2">
        <v>13.20766667</v>
      </c>
      <c r="AN150" s="2" t="s">
        <v>1939</v>
      </c>
      <c r="AO150" s="2">
        <v>12.54878833</v>
      </c>
      <c r="AP150" s="2">
        <v>13.20768667</v>
      </c>
      <c r="AQ150" s="2" t="s">
        <v>1939</v>
      </c>
      <c r="AR150" s="2">
        <v>4.0</v>
      </c>
      <c r="AS150" s="2" t="s">
        <v>2399</v>
      </c>
      <c r="AT150" s="2">
        <v>1.0</v>
      </c>
      <c r="AU150" s="2">
        <v>1.0</v>
      </c>
      <c r="AV150" s="2">
        <v>1.0</v>
      </c>
      <c r="AW150" s="2">
        <v>1.0</v>
      </c>
      <c r="AX150" s="2">
        <v>4.0</v>
      </c>
      <c r="AY150" s="2">
        <v>0.0</v>
      </c>
      <c r="BA150" s="2">
        <v>23.0</v>
      </c>
      <c r="BB150" s="2" t="s">
        <v>828</v>
      </c>
      <c r="BC150" s="2" t="s">
        <v>828</v>
      </c>
    </row>
    <row r="151">
      <c r="A151" s="2">
        <v>13.2016</v>
      </c>
      <c r="B151" s="2">
        <v>12.602265</v>
      </c>
      <c r="C151" s="2">
        <v>218.0</v>
      </c>
      <c r="D151" s="2" t="s">
        <v>1931</v>
      </c>
      <c r="E151" s="2" t="s">
        <v>2461</v>
      </c>
      <c r="F151" s="2" t="s">
        <v>2462</v>
      </c>
      <c r="G151" s="2" t="s">
        <v>2463</v>
      </c>
      <c r="H151" s="49">
        <v>8.64E14</v>
      </c>
      <c r="I151" s="2">
        <v>126.0</v>
      </c>
      <c r="J151" s="2" t="s">
        <v>34</v>
      </c>
      <c r="K151" s="2">
        <v>12603.0</v>
      </c>
      <c r="L151" s="2" t="s">
        <v>153</v>
      </c>
      <c r="M151" s="2" t="s">
        <v>42</v>
      </c>
      <c r="N151" s="2" t="s">
        <v>2391</v>
      </c>
      <c r="O151" s="2" t="s">
        <v>191</v>
      </c>
      <c r="P151" s="2" t="s">
        <v>2464</v>
      </c>
      <c r="AK151" s="2" t="s">
        <v>2465</v>
      </c>
      <c r="AL151" s="2">
        <v>12.602265</v>
      </c>
      <c r="AM151" s="2">
        <v>13.2016</v>
      </c>
      <c r="AN151" s="2" t="s">
        <v>1939</v>
      </c>
      <c r="AO151" s="2">
        <v>12.602265</v>
      </c>
      <c r="AP151" s="2">
        <v>13.2016</v>
      </c>
      <c r="AQ151" s="2" t="s">
        <v>1939</v>
      </c>
      <c r="AR151" s="2">
        <v>4.0</v>
      </c>
      <c r="AS151" s="2" t="s">
        <v>2466</v>
      </c>
      <c r="AT151" s="2">
        <v>1.0</v>
      </c>
      <c r="AU151" s="2">
        <v>1.0</v>
      </c>
      <c r="AV151" s="2">
        <v>0.0</v>
      </c>
      <c r="AW151" s="2">
        <v>0.0</v>
      </c>
      <c r="AX151" s="2">
        <v>2.0</v>
      </c>
      <c r="AY151" s="2">
        <v>0.0</v>
      </c>
      <c r="BA151" s="2">
        <v>8.0</v>
      </c>
      <c r="BB151" s="2" t="s">
        <v>828</v>
      </c>
      <c r="BC151" s="2" t="s">
        <v>38</v>
      </c>
    </row>
    <row r="152">
      <c r="A152" s="2">
        <v>13.20159167</v>
      </c>
      <c r="B152" s="2">
        <v>12.60226</v>
      </c>
      <c r="C152" s="2">
        <v>219.0</v>
      </c>
      <c r="D152" s="2" t="s">
        <v>1931</v>
      </c>
      <c r="E152" s="2" t="s">
        <v>2467</v>
      </c>
      <c r="F152" s="2" t="s">
        <v>2468</v>
      </c>
      <c r="G152" s="2" t="s">
        <v>2469</v>
      </c>
      <c r="H152" s="49">
        <v>8.66E14</v>
      </c>
      <c r="I152" s="2">
        <v>126.0</v>
      </c>
      <c r="J152" s="2" t="s">
        <v>34</v>
      </c>
      <c r="K152" s="2">
        <v>12603.0</v>
      </c>
      <c r="L152" s="2" t="s">
        <v>153</v>
      </c>
      <c r="M152" s="2" t="s">
        <v>42</v>
      </c>
      <c r="N152" s="2" t="s">
        <v>2391</v>
      </c>
      <c r="O152" s="2" t="s">
        <v>191</v>
      </c>
      <c r="P152" s="2" t="s">
        <v>2464</v>
      </c>
      <c r="AK152" s="2" t="s">
        <v>2470</v>
      </c>
      <c r="AL152" s="2">
        <v>12.60225667</v>
      </c>
      <c r="AM152" s="2">
        <v>13.20158833</v>
      </c>
      <c r="AN152" s="2" t="s">
        <v>1939</v>
      </c>
      <c r="AO152" s="2">
        <v>12.60226</v>
      </c>
      <c r="AP152" s="2">
        <v>13.20159167</v>
      </c>
      <c r="AQ152" s="2" t="s">
        <v>1939</v>
      </c>
      <c r="AR152" s="2">
        <v>4.0</v>
      </c>
      <c r="AS152" s="2" t="s">
        <v>2471</v>
      </c>
      <c r="AT152" s="2">
        <v>1.0</v>
      </c>
      <c r="AU152" s="2">
        <v>1.0</v>
      </c>
      <c r="AV152" s="2">
        <v>0.0</v>
      </c>
      <c r="AW152" s="2">
        <v>0.0</v>
      </c>
      <c r="AX152" s="2">
        <v>2.0</v>
      </c>
      <c r="AY152" s="2">
        <v>0.0</v>
      </c>
      <c r="BA152" s="2">
        <v>8.0</v>
      </c>
      <c r="BB152" s="2" t="s">
        <v>828</v>
      </c>
      <c r="BC152" s="2" t="s">
        <v>38</v>
      </c>
    </row>
    <row r="153">
      <c r="A153" s="2">
        <v>13.20221</v>
      </c>
      <c r="B153" s="2">
        <v>12.565595</v>
      </c>
      <c r="C153" s="2">
        <v>222.0</v>
      </c>
      <c r="D153" s="2" t="s">
        <v>1931</v>
      </c>
      <c r="E153" s="2" t="s">
        <v>2656</v>
      </c>
      <c r="F153" s="2" t="s">
        <v>2657</v>
      </c>
      <c r="G153" s="2" t="s">
        <v>2658</v>
      </c>
      <c r="H153" s="49">
        <v>8.64E14</v>
      </c>
      <c r="I153" s="2">
        <v>126.0</v>
      </c>
      <c r="J153" s="2" t="s">
        <v>34</v>
      </c>
      <c r="K153" s="2">
        <v>12603.0</v>
      </c>
      <c r="L153" s="2" t="s">
        <v>153</v>
      </c>
      <c r="M153" s="2" t="s">
        <v>42</v>
      </c>
      <c r="N153" s="2" t="s">
        <v>2625</v>
      </c>
      <c r="O153" s="2" t="s">
        <v>211</v>
      </c>
      <c r="P153" s="2" t="s">
        <v>2659</v>
      </c>
      <c r="AK153" s="2" t="s">
        <v>2660</v>
      </c>
      <c r="AL153" s="2">
        <v>12.56556833</v>
      </c>
      <c r="AM153" s="2">
        <v>13.20230833</v>
      </c>
      <c r="AN153" s="2" t="s">
        <v>1939</v>
      </c>
      <c r="AO153" s="2">
        <v>12.565595</v>
      </c>
      <c r="AP153" s="2">
        <v>13.20221</v>
      </c>
      <c r="AQ153" s="2" t="s">
        <v>1939</v>
      </c>
      <c r="AR153" s="2">
        <v>3.0</v>
      </c>
      <c r="AS153" s="2" t="s">
        <v>2661</v>
      </c>
      <c r="AT153" s="2">
        <v>1.0</v>
      </c>
      <c r="AU153" s="2">
        <v>1.0</v>
      </c>
      <c r="AV153" s="2">
        <v>1.0</v>
      </c>
      <c r="AW153" s="2">
        <v>1.0</v>
      </c>
      <c r="AX153" s="2">
        <v>4.0</v>
      </c>
      <c r="AY153" s="2">
        <v>0.0</v>
      </c>
      <c r="BA153" s="2">
        <v>20.0</v>
      </c>
      <c r="BB153" s="2" t="s">
        <v>38</v>
      </c>
      <c r="BC153" s="2" t="s">
        <v>38</v>
      </c>
    </row>
    <row r="154">
      <c r="A154" s="2">
        <v>13.20221</v>
      </c>
      <c r="B154" s="2">
        <v>12.565575</v>
      </c>
      <c r="C154" s="2">
        <v>223.0</v>
      </c>
      <c r="D154" s="2" t="s">
        <v>1931</v>
      </c>
      <c r="E154" s="2" t="s">
        <v>2662</v>
      </c>
      <c r="F154" s="2" t="s">
        <v>2663</v>
      </c>
      <c r="G154" s="2" t="s">
        <v>2664</v>
      </c>
      <c r="H154" s="49">
        <v>8.66E14</v>
      </c>
      <c r="I154" s="2">
        <v>126.0</v>
      </c>
      <c r="J154" s="2" t="s">
        <v>34</v>
      </c>
      <c r="K154" s="2">
        <v>12603.0</v>
      </c>
      <c r="L154" s="2" t="s">
        <v>153</v>
      </c>
      <c r="M154" s="2" t="s">
        <v>42</v>
      </c>
      <c r="N154" s="2" t="s">
        <v>2625</v>
      </c>
      <c r="O154" s="2" t="s">
        <v>211</v>
      </c>
      <c r="P154" s="2" t="s">
        <v>2659</v>
      </c>
      <c r="AK154" s="2" t="s">
        <v>2665</v>
      </c>
      <c r="AL154" s="2">
        <v>12.565585</v>
      </c>
      <c r="AM154" s="2">
        <v>13.20225</v>
      </c>
      <c r="AN154" s="2" t="s">
        <v>1939</v>
      </c>
      <c r="AO154" s="2">
        <v>12.565575</v>
      </c>
      <c r="AP154" s="2">
        <v>13.20221</v>
      </c>
      <c r="AQ154" s="2" t="s">
        <v>1939</v>
      </c>
      <c r="AR154" s="2">
        <v>3.0</v>
      </c>
      <c r="AS154" s="2" t="s">
        <v>2666</v>
      </c>
      <c r="AT154" s="2">
        <v>1.0</v>
      </c>
      <c r="AU154" s="2">
        <v>1.0</v>
      </c>
      <c r="AV154" s="2">
        <v>1.0</v>
      </c>
      <c r="AW154" s="2">
        <v>1.0</v>
      </c>
      <c r="AX154" s="2">
        <v>4.0</v>
      </c>
      <c r="AY154" s="2">
        <v>0.0</v>
      </c>
      <c r="BA154" s="2">
        <v>20.0</v>
      </c>
      <c r="BB154" s="2" t="s">
        <v>38</v>
      </c>
      <c r="BC154" s="2" t="s">
        <v>38</v>
      </c>
    </row>
    <row r="155">
      <c r="A155" s="2">
        <v>13.20692833</v>
      </c>
      <c r="B155" s="2">
        <v>12.55465167</v>
      </c>
      <c r="C155" s="2">
        <v>224.0</v>
      </c>
      <c r="D155" s="2" t="s">
        <v>1931</v>
      </c>
      <c r="E155" s="2" t="s">
        <v>2667</v>
      </c>
      <c r="F155" s="2" t="s">
        <v>2668</v>
      </c>
      <c r="G155" s="2" t="s">
        <v>2669</v>
      </c>
      <c r="H155" s="49">
        <v>8.64E14</v>
      </c>
      <c r="I155" s="2">
        <v>126.0</v>
      </c>
      <c r="J155" s="2" t="s">
        <v>34</v>
      </c>
      <c r="K155" s="2">
        <v>12603.0</v>
      </c>
      <c r="L155" s="2" t="s">
        <v>153</v>
      </c>
      <c r="M155" s="2" t="s">
        <v>42</v>
      </c>
      <c r="N155" s="2" t="s">
        <v>2625</v>
      </c>
      <c r="O155" s="2" t="s">
        <v>214</v>
      </c>
      <c r="P155" s="2" t="s">
        <v>2670</v>
      </c>
      <c r="AK155" s="2" t="s">
        <v>2671</v>
      </c>
      <c r="AL155" s="2">
        <v>12.55457333</v>
      </c>
      <c r="AM155" s="2">
        <v>13.206885</v>
      </c>
      <c r="AN155" s="2" t="s">
        <v>1939</v>
      </c>
      <c r="AO155" s="2">
        <v>12.55465167</v>
      </c>
      <c r="AP155" s="2">
        <v>13.20692833</v>
      </c>
      <c r="AQ155" s="2" t="s">
        <v>1939</v>
      </c>
      <c r="AR155" s="2">
        <v>3.0</v>
      </c>
      <c r="AS155" s="2" t="s">
        <v>2672</v>
      </c>
      <c r="AT155" s="2">
        <v>1.0</v>
      </c>
      <c r="AU155" s="2">
        <v>1.0</v>
      </c>
      <c r="AV155" s="2">
        <v>1.0</v>
      </c>
      <c r="AW155" s="2">
        <v>0.0</v>
      </c>
      <c r="AX155" s="2">
        <v>3.0</v>
      </c>
      <c r="AY155" s="2">
        <v>0.0</v>
      </c>
      <c r="BA155" s="2">
        <v>23.0</v>
      </c>
      <c r="BB155" s="2" t="s">
        <v>828</v>
      </c>
      <c r="BC155" s="2" t="s">
        <v>828</v>
      </c>
    </row>
    <row r="156">
      <c r="A156" s="2">
        <v>13.20692833</v>
      </c>
      <c r="B156" s="2">
        <v>12.55466167</v>
      </c>
      <c r="C156" s="2">
        <v>225.0</v>
      </c>
      <c r="D156" s="2" t="s">
        <v>1931</v>
      </c>
      <c r="E156" s="2" t="s">
        <v>2673</v>
      </c>
      <c r="F156" s="2" t="s">
        <v>2674</v>
      </c>
      <c r="G156" s="2" t="s">
        <v>2675</v>
      </c>
      <c r="H156" s="49">
        <v>8.66E14</v>
      </c>
      <c r="I156" s="2">
        <v>126.0</v>
      </c>
      <c r="J156" s="2" t="s">
        <v>34</v>
      </c>
      <c r="K156" s="2">
        <v>12603.0</v>
      </c>
      <c r="L156" s="2" t="s">
        <v>153</v>
      </c>
      <c r="M156" s="2" t="s">
        <v>42</v>
      </c>
      <c r="N156" s="2" t="s">
        <v>2625</v>
      </c>
      <c r="O156" s="2" t="s">
        <v>214</v>
      </c>
      <c r="P156" s="2" t="s">
        <v>2670</v>
      </c>
      <c r="AK156" s="2" t="s">
        <v>2676</v>
      </c>
      <c r="AL156" s="2">
        <v>12.55465333</v>
      </c>
      <c r="AM156" s="2">
        <v>13.20688667</v>
      </c>
      <c r="AN156" s="2" t="s">
        <v>1939</v>
      </c>
      <c r="AO156" s="2">
        <v>12.55466167</v>
      </c>
      <c r="AP156" s="2">
        <v>13.20692833</v>
      </c>
      <c r="AQ156" s="2" t="s">
        <v>1939</v>
      </c>
      <c r="AR156" s="2">
        <v>3.0</v>
      </c>
      <c r="AS156" s="2" t="s">
        <v>2677</v>
      </c>
      <c r="AT156" s="2">
        <v>1.0</v>
      </c>
      <c r="AU156" s="2">
        <v>1.0</v>
      </c>
      <c r="AV156" s="2">
        <v>1.0</v>
      </c>
      <c r="AW156" s="2">
        <v>0.0</v>
      </c>
      <c r="AX156" s="2">
        <v>3.0</v>
      </c>
      <c r="AY156" s="2">
        <v>0.0</v>
      </c>
      <c r="BA156" s="2">
        <v>23.0</v>
      </c>
      <c r="BB156" s="2" t="s">
        <v>828</v>
      </c>
      <c r="BC156" s="2" t="s">
        <v>828</v>
      </c>
    </row>
    <row r="157">
      <c r="A157" s="2">
        <v>13.19505833</v>
      </c>
      <c r="B157" s="2">
        <v>12.60177</v>
      </c>
      <c r="C157" s="2">
        <v>226.0</v>
      </c>
      <c r="D157" s="2" t="s">
        <v>1931</v>
      </c>
      <c r="E157" s="2" t="s">
        <v>2622</v>
      </c>
      <c r="F157" s="2" t="s">
        <v>2623</v>
      </c>
      <c r="G157" s="2" t="s">
        <v>2624</v>
      </c>
      <c r="H157" s="49">
        <v>8.64E14</v>
      </c>
      <c r="I157" s="2">
        <v>126.0</v>
      </c>
      <c r="J157" s="2" t="s">
        <v>34</v>
      </c>
      <c r="K157" s="2">
        <v>12603.0</v>
      </c>
      <c r="L157" s="2" t="s">
        <v>153</v>
      </c>
      <c r="M157" s="2" t="s">
        <v>42</v>
      </c>
      <c r="N157" s="2" t="s">
        <v>2625</v>
      </c>
      <c r="O157" s="2" t="s">
        <v>217</v>
      </c>
      <c r="P157" s="2" t="s">
        <v>2626</v>
      </c>
      <c r="AK157" s="2" t="s">
        <v>2627</v>
      </c>
      <c r="AL157" s="2">
        <v>12.59680833</v>
      </c>
      <c r="AM157" s="2">
        <v>13.19562667</v>
      </c>
      <c r="AN157" s="2" t="s">
        <v>1939</v>
      </c>
      <c r="AO157" s="2">
        <v>12.60177</v>
      </c>
      <c r="AP157" s="2">
        <v>13.19505833</v>
      </c>
      <c r="AQ157" s="2" t="s">
        <v>1939</v>
      </c>
      <c r="AR157" s="2">
        <v>3.0</v>
      </c>
      <c r="AS157" s="2" t="s">
        <v>2628</v>
      </c>
      <c r="AT157" s="2">
        <v>0.0</v>
      </c>
      <c r="AU157" s="2">
        <v>0.0</v>
      </c>
      <c r="AV157" s="2">
        <v>1.0</v>
      </c>
      <c r="AW157" s="2">
        <v>1.0</v>
      </c>
      <c r="AX157" s="2">
        <v>2.0</v>
      </c>
      <c r="AY157" s="2">
        <v>0.0</v>
      </c>
      <c r="BA157" s="2">
        <v>18.0</v>
      </c>
      <c r="BB157" s="2" t="s">
        <v>828</v>
      </c>
      <c r="BC157" s="2" t="s">
        <v>828</v>
      </c>
    </row>
    <row r="158">
      <c r="A158" s="2">
        <v>13.195075</v>
      </c>
      <c r="B158" s="2">
        <v>12.601775</v>
      </c>
      <c r="C158" s="2">
        <v>227.0</v>
      </c>
      <c r="D158" s="2" t="s">
        <v>1931</v>
      </c>
      <c r="E158" s="2" t="s">
        <v>2629</v>
      </c>
      <c r="F158" s="2" t="s">
        <v>2630</v>
      </c>
      <c r="G158" s="2" t="s">
        <v>2631</v>
      </c>
      <c r="H158" s="49">
        <v>8.66E14</v>
      </c>
      <c r="I158" s="2">
        <v>126.0</v>
      </c>
      <c r="J158" s="2" t="s">
        <v>34</v>
      </c>
      <c r="K158" s="2">
        <v>12603.0</v>
      </c>
      <c r="L158" s="2" t="s">
        <v>153</v>
      </c>
      <c r="M158" s="2" t="s">
        <v>42</v>
      </c>
      <c r="N158" s="2" t="s">
        <v>2625</v>
      </c>
      <c r="O158" s="2" t="s">
        <v>217</v>
      </c>
      <c r="P158" s="2" t="s">
        <v>2626</v>
      </c>
      <c r="AK158" s="2" t="s">
        <v>2632</v>
      </c>
      <c r="AL158" s="2">
        <v>12.598105</v>
      </c>
      <c r="AM158" s="2">
        <v>13.19541167</v>
      </c>
      <c r="AN158" s="2" t="s">
        <v>1939</v>
      </c>
      <c r="AO158" s="2">
        <v>12.601775</v>
      </c>
      <c r="AP158" s="2">
        <v>13.195075</v>
      </c>
      <c r="AQ158" s="2" t="s">
        <v>1939</v>
      </c>
      <c r="AR158" s="2">
        <v>3.0</v>
      </c>
      <c r="AS158" s="2" t="s">
        <v>2633</v>
      </c>
      <c r="AT158" s="2">
        <v>1.0</v>
      </c>
      <c r="AU158" s="2">
        <v>0.0</v>
      </c>
      <c r="AV158" s="2">
        <v>1.0</v>
      </c>
      <c r="AW158" s="2">
        <v>1.0</v>
      </c>
      <c r="AX158" s="2">
        <v>2.0</v>
      </c>
      <c r="AY158" s="2">
        <v>0.0</v>
      </c>
      <c r="BA158" s="2">
        <v>18.0</v>
      </c>
      <c r="BB158" s="2" t="s">
        <v>828</v>
      </c>
      <c r="BC158" s="2" t="s">
        <v>828</v>
      </c>
    </row>
    <row r="159">
      <c r="A159" s="2">
        <v>12.93603333</v>
      </c>
      <c r="B159" s="2">
        <v>12.36234333</v>
      </c>
      <c r="C159" s="2">
        <v>228.0</v>
      </c>
      <c r="D159" s="2" t="s">
        <v>1931</v>
      </c>
      <c r="E159" s="2" t="s">
        <v>2678</v>
      </c>
      <c r="F159" s="2" t="s">
        <v>2679</v>
      </c>
      <c r="G159" s="2" t="s">
        <v>2680</v>
      </c>
      <c r="H159" s="49">
        <v>8.66E14</v>
      </c>
      <c r="I159" s="2">
        <v>126.0</v>
      </c>
      <c r="J159" s="2" t="s">
        <v>34</v>
      </c>
      <c r="K159" s="2">
        <v>12601.0</v>
      </c>
      <c r="L159" s="2" t="s">
        <v>220</v>
      </c>
      <c r="M159" s="2" t="s">
        <v>42</v>
      </c>
      <c r="N159" s="2" t="s">
        <v>2681</v>
      </c>
      <c r="O159" s="2" t="s">
        <v>224</v>
      </c>
      <c r="P159" s="2" t="s">
        <v>2682</v>
      </c>
      <c r="AK159" s="2" t="s">
        <v>2683</v>
      </c>
      <c r="AL159" s="2">
        <v>12.36234667</v>
      </c>
      <c r="AM159" s="2">
        <v>12.93603667</v>
      </c>
      <c r="AN159" s="2" t="s">
        <v>1939</v>
      </c>
      <c r="AO159" s="2">
        <v>12.36234333</v>
      </c>
      <c r="AP159" s="2">
        <v>12.93603333</v>
      </c>
      <c r="AQ159" s="2" t="s">
        <v>1939</v>
      </c>
      <c r="AR159" s="2">
        <v>1.0</v>
      </c>
      <c r="AS159" s="2" t="s">
        <v>2684</v>
      </c>
      <c r="AT159" s="2">
        <v>1.0</v>
      </c>
      <c r="AU159" s="2">
        <v>1.0</v>
      </c>
      <c r="AV159" s="2">
        <v>1.0</v>
      </c>
      <c r="AW159" s="2">
        <v>1.0</v>
      </c>
      <c r="AX159" s="2">
        <v>4.0</v>
      </c>
      <c r="AY159" s="2">
        <v>1.0</v>
      </c>
      <c r="BA159" s="2">
        <v>3.0</v>
      </c>
      <c r="BB159" s="2" t="s">
        <v>38</v>
      </c>
      <c r="BC159" s="2" t="s">
        <v>38</v>
      </c>
    </row>
    <row r="160">
      <c r="A160" s="2">
        <v>12.87733</v>
      </c>
      <c r="B160" s="2">
        <v>12.36089667</v>
      </c>
      <c r="C160" s="2">
        <v>229.0</v>
      </c>
      <c r="D160" s="2" t="s">
        <v>1931</v>
      </c>
      <c r="E160" s="2" t="s">
        <v>2753</v>
      </c>
      <c r="F160" s="2" t="s">
        <v>2754</v>
      </c>
      <c r="G160" s="2" t="s">
        <v>2755</v>
      </c>
      <c r="H160" s="49">
        <v>8.66E14</v>
      </c>
      <c r="I160" s="2">
        <v>126.0</v>
      </c>
      <c r="J160" s="2" t="s">
        <v>34</v>
      </c>
      <c r="K160" s="2">
        <v>12601.0</v>
      </c>
      <c r="L160" s="2" t="s">
        <v>220</v>
      </c>
      <c r="M160" s="2" t="s">
        <v>42</v>
      </c>
      <c r="N160" s="2" t="s">
        <v>2681</v>
      </c>
      <c r="O160" s="2" t="s">
        <v>243</v>
      </c>
      <c r="P160" s="2" t="s">
        <v>2756</v>
      </c>
      <c r="AK160" s="2" t="s">
        <v>2757</v>
      </c>
      <c r="AL160" s="2">
        <v>12.361085</v>
      </c>
      <c r="AM160" s="2">
        <v>12.87737</v>
      </c>
      <c r="AN160" s="2" t="s">
        <v>1939</v>
      </c>
      <c r="AO160" s="2">
        <v>12.36089667</v>
      </c>
      <c r="AP160" s="2">
        <v>12.87733</v>
      </c>
      <c r="AQ160" s="2" t="s">
        <v>1939</v>
      </c>
      <c r="AR160" s="2">
        <v>1.0</v>
      </c>
      <c r="AS160" s="2" t="s">
        <v>2758</v>
      </c>
      <c r="AT160" s="2">
        <v>1.0</v>
      </c>
      <c r="AU160" s="2">
        <v>2.0</v>
      </c>
      <c r="AV160" s="2">
        <v>3.0</v>
      </c>
      <c r="AW160" s="2">
        <v>2.0</v>
      </c>
      <c r="AX160" s="2">
        <v>8.0</v>
      </c>
      <c r="AY160" s="2">
        <v>1.0</v>
      </c>
      <c r="BA160" s="2">
        <v>15.0</v>
      </c>
      <c r="BB160" s="2" t="s">
        <v>828</v>
      </c>
      <c r="BC160" s="2" t="s">
        <v>38</v>
      </c>
    </row>
    <row r="161">
      <c r="A161" s="2">
        <v>12.88888833</v>
      </c>
      <c r="B161" s="2">
        <v>12.38175167</v>
      </c>
      <c r="C161" s="2">
        <v>231.0</v>
      </c>
      <c r="D161" s="2" t="s">
        <v>1931</v>
      </c>
      <c r="E161" s="2" t="s">
        <v>2772</v>
      </c>
      <c r="F161" s="2" t="s">
        <v>2773</v>
      </c>
      <c r="G161" s="2" t="s">
        <v>2774</v>
      </c>
      <c r="H161" s="49">
        <v>8.66E14</v>
      </c>
      <c r="I161" s="2">
        <v>126.0</v>
      </c>
      <c r="J161" s="2" t="s">
        <v>34</v>
      </c>
      <c r="K161" s="2">
        <v>12601.0</v>
      </c>
      <c r="L161" s="2" t="s">
        <v>220</v>
      </c>
      <c r="M161" s="2" t="s">
        <v>42</v>
      </c>
      <c r="N161" s="2" t="s">
        <v>2681</v>
      </c>
      <c r="O161" s="2" t="s">
        <v>139</v>
      </c>
      <c r="P161" s="2" t="s">
        <v>2775</v>
      </c>
      <c r="AK161" s="2" t="s">
        <v>2776</v>
      </c>
      <c r="AL161" s="2">
        <v>12.38171833</v>
      </c>
      <c r="AM161" s="2">
        <v>12.88895333</v>
      </c>
      <c r="AN161" s="2" t="s">
        <v>1939</v>
      </c>
      <c r="AO161" s="2">
        <v>12.38175167</v>
      </c>
      <c r="AP161" s="2">
        <v>12.88888833</v>
      </c>
      <c r="AQ161" s="2" t="s">
        <v>1939</v>
      </c>
      <c r="AR161" s="2">
        <v>1.0</v>
      </c>
      <c r="AS161" s="2" t="s">
        <v>2777</v>
      </c>
      <c r="AT161" s="2">
        <v>1.0</v>
      </c>
      <c r="AU161" s="2">
        <v>3.0</v>
      </c>
      <c r="AV161" s="2">
        <v>3.0</v>
      </c>
      <c r="AW161" s="2">
        <v>2.0</v>
      </c>
      <c r="AX161" s="2">
        <v>9.0</v>
      </c>
      <c r="AY161" s="2">
        <v>2.0</v>
      </c>
      <c r="BA161" s="2">
        <v>12.0</v>
      </c>
      <c r="BB161" s="2" t="s">
        <v>38</v>
      </c>
      <c r="BC161" s="2" t="s">
        <v>38</v>
      </c>
    </row>
    <row r="162">
      <c r="A162" s="2">
        <v>12.9777</v>
      </c>
      <c r="B162" s="2">
        <v>12.506755</v>
      </c>
      <c r="C162" s="2">
        <v>232.0</v>
      </c>
      <c r="D162" s="2" t="s">
        <v>1931</v>
      </c>
      <c r="E162" s="2" t="s">
        <v>2828</v>
      </c>
      <c r="F162" s="2" t="s">
        <v>2829</v>
      </c>
      <c r="G162" s="2" t="s">
        <v>2830</v>
      </c>
      <c r="H162" s="49">
        <v>8.66E14</v>
      </c>
      <c r="I162" s="2">
        <v>126.0</v>
      </c>
      <c r="J162" s="2" t="s">
        <v>34</v>
      </c>
      <c r="K162" s="2">
        <v>12601.0</v>
      </c>
      <c r="L162" s="2" t="s">
        <v>220</v>
      </c>
      <c r="M162" s="2" t="s">
        <v>42</v>
      </c>
      <c r="N162" s="2" t="s">
        <v>2681</v>
      </c>
      <c r="O162" s="2" t="s">
        <v>257</v>
      </c>
      <c r="P162" s="2" t="s">
        <v>2831</v>
      </c>
      <c r="AK162" s="2" t="s">
        <v>2832</v>
      </c>
      <c r="AL162" s="2">
        <v>12.50677167</v>
      </c>
      <c r="AM162" s="2">
        <v>12.97774</v>
      </c>
      <c r="AN162" s="2" t="s">
        <v>1939</v>
      </c>
      <c r="AO162" s="2">
        <v>12.506755</v>
      </c>
      <c r="AP162" s="2">
        <v>12.9777</v>
      </c>
      <c r="AQ162" s="2" t="s">
        <v>1939</v>
      </c>
      <c r="AR162" s="2">
        <v>1.0</v>
      </c>
      <c r="AS162" s="2" t="s">
        <v>2833</v>
      </c>
      <c r="AT162" s="2">
        <v>0.0</v>
      </c>
      <c r="AU162" s="2">
        <v>1.0</v>
      </c>
      <c r="AV162" s="2">
        <v>2.0</v>
      </c>
      <c r="AW162" s="2">
        <v>0.0</v>
      </c>
      <c r="AX162" s="2">
        <v>3.0</v>
      </c>
      <c r="AY162" s="2">
        <v>0.0</v>
      </c>
      <c r="BA162" s="2">
        <v>4.0</v>
      </c>
      <c r="BB162" s="2" t="s">
        <v>38</v>
      </c>
      <c r="BC162" s="2" t="s">
        <v>38</v>
      </c>
    </row>
    <row r="163">
      <c r="A163" s="2">
        <v>12.95637833</v>
      </c>
      <c r="B163" s="2">
        <v>12.49912333</v>
      </c>
      <c r="C163" s="2">
        <v>233.0</v>
      </c>
      <c r="D163" s="2" t="s">
        <v>1931</v>
      </c>
      <c r="E163" s="2" t="s">
        <v>2796</v>
      </c>
      <c r="F163" s="2" t="s">
        <v>2797</v>
      </c>
      <c r="G163" s="2" t="s">
        <v>2798</v>
      </c>
      <c r="H163" s="49">
        <v>8.66E14</v>
      </c>
      <c r="I163" s="2">
        <v>126.0</v>
      </c>
      <c r="J163" s="2" t="s">
        <v>34</v>
      </c>
      <c r="K163" s="2">
        <v>12601.0</v>
      </c>
      <c r="L163" s="2" t="s">
        <v>220</v>
      </c>
      <c r="M163" s="2" t="s">
        <v>42</v>
      </c>
      <c r="N163" s="2" t="s">
        <v>2681</v>
      </c>
      <c r="O163" s="2" t="s">
        <v>260</v>
      </c>
      <c r="P163" s="2" t="s">
        <v>2799</v>
      </c>
      <c r="AK163" s="2" t="s">
        <v>2800</v>
      </c>
      <c r="AL163" s="2">
        <v>12.49915333</v>
      </c>
      <c r="AM163" s="2">
        <v>12.95636333</v>
      </c>
      <c r="AN163" s="2" t="s">
        <v>1939</v>
      </c>
      <c r="AO163" s="2">
        <v>12.49912333</v>
      </c>
      <c r="AP163" s="2">
        <v>12.95637833</v>
      </c>
      <c r="AQ163" s="2" t="s">
        <v>1939</v>
      </c>
      <c r="AR163" s="2">
        <v>1.0</v>
      </c>
      <c r="AS163" s="2" t="s">
        <v>2801</v>
      </c>
      <c r="AT163" s="2">
        <v>1.0</v>
      </c>
      <c r="AU163" s="2">
        <v>2.0</v>
      </c>
      <c r="AV163" s="2">
        <v>2.0</v>
      </c>
      <c r="AW163" s="2">
        <v>1.0</v>
      </c>
      <c r="AX163" s="2">
        <v>6.0</v>
      </c>
      <c r="AY163" s="2">
        <v>1.0</v>
      </c>
      <c r="BA163" s="2">
        <v>7.0</v>
      </c>
      <c r="BB163" s="2" t="s">
        <v>38</v>
      </c>
      <c r="BC163" s="2" t="s">
        <v>38</v>
      </c>
    </row>
    <row r="164">
      <c r="A164" s="2">
        <v>13.02298</v>
      </c>
      <c r="B164" s="2">
        <v>12.34476833</v>
      </c>
      <c r="C164" s="2">
        <v>250.0</v>
      </c>
      <c r="D164" s="2" t="s">
        <v>1931</v>
      </c>
      <c r="E164" s="2" t="s">
        <v>2355</v>
      </c>
      <c r="F164" s="2" t="s">
        <v>2356</v>
      </c>
      <c r="G164" s="2" t="s">
        <v>2357</v>
      </c>
      <c r="H164" s="49">
        <v>8.66E14</v>
      </c>
      <c r="I164" s="2">
        <v>126.0</v>
      </c>
      <c r="J164" s="2" t="s">
        <v>34</v>
      </c>
      <c r="K164" s="2">
        <v>12607.0</v>
      </c>
      <c r="L164" s="2" t="s">
        <v>360</v>
      </c>
      <c r="M164" s="2" t="s">
        <v>42</v>
      </c>
      <c r="N164" s="2" t="s">
        <v>2358</v>
      </c>
      <c r="O164" s="2" t="s">
        <v>2359</v>
      </c>
      <c r="P164" s="2" t="s">
        <v>2156</v>
      </c>
      <c r="Q164" s="2" t="s">
        <v>2359</v>
      </c>
      <c r="R164" s="2" t="s">
        <v>2252</v>
      </c>
      <c r="AK164" s="2" t="s">
        <v>2360</v>
      </c>
      <c r="AL164" s="2">
        <v>12.34484</v>
      </c>
      <c r="AM164" s="2">
        <v>13.02298333</v>
      </c>
      <c r="AN164" s="2" t="s">
        <v>1939</v>
      </c>
      <c r="AO164" s="2">
        <v>12.34476833</v>
      </c>
      <c r="AP164" s="2">
        <v>13.02298</v>
      </c>
      <c r="AQ164" s="2" t="s">
        <v>1939</v>
      </c>
      <c r="AR164" s="2">
        <v>4.0</v>
      </c>
      <c r="AS164" s="2" t="s">
        <v>2361</v>
      </c>
      <c r="AT164" s="2">
        <v>4.0</v>
      </c>
      <c r="AU164" s="2">
        <v>2.0</v>
      </c>
      <c r="AV164" s="2">
        <v>4.0</v>
      </c>
      <c r="AW164" s="2">
        <v>3.0</v>
      </c>
      <c r="AX164" s="2">
        <v>12.0</v>
      </c>
      <c r="AY164" s="2">
        <v>0.0</v>
      </c>
      <c r="BB164" s="2" t="s">
        <v>828</v>
      </c>
      <c r="BC164" s="2" t="s">
        <v>38</v>
      </c>
    </row>
    <row r="165">
      <c r="A165" s="2">
        <v>13.01553167</v>
      </c>
      <c r="B165" s="2">
        <v>12.33956333</v>
      </c>
      <c r="C165" s="2">
        <v>252.0</v>
      </c>
      <c r="D165" s="2" t="s">
        <v>1931</v>
      </c>
      <c r="E165" s="2" t="s">
        <v>2349</v>
      </c>
      <c r="F165" s="2" t="s">
        <v>2350</v>
      </c>
      <c r="G165" s="2" t="s">
        <v>2351</v>
      </c>
      <c r="H165" s="49">
        <v>8.66E14</v>
      </c>
      <c r="I165" s="2">
        <v>126.0</v>
      </c>
      <c r="J165" s="2" t="s">
        <v>34</v>
      </c>
      <c r="K165" s="2">
        <v>12607.0</v>
      </c>
      <c r="L165" s="2" t="s">
        <v>360</v>
      </c>
      <c r="M165" s="2" t="s">
        <v>42</v>
      </c>
      <c r="N165" s="2" t="s">
        <v>2270</v>
      </c>
      <c r="O165" s="2" t="s">
        <v>372</v>
      </c>
      <c r="P165" s="2" t="s">
        <v>2352</v>
      </c>
      <c r="R165" s="2" t="s">
        <v>2252</v>
      </c>
      <c r="AK165" s="2" t="s">
        <v>2353</v>
      </c>
      <c r="AL165" s="2">
        <v>12.33957667</v>
      </c>
      <c r="AM165" s="2">
        <v>13.01560333</v>
      </c>
      <c r="AN165" s="2" t="s">
        <v>1939</v>
      </c>
      <c r="AO165" s="2">
        <v>12.33956333</v>
      </c>
      <c r="AP165" s="2">
        <v>13.01553167</v>
      </c>
      <c r="AQ165" s="2" t="s">
        <v>1939</v>
      </c>
      <c r="AR165" s="2">
        <v>4.0</v>
      </c>
      <c r="AS165" s="2" t="s">
        <v>2354</v>
      </c>
      <c r="AT165" s="2">
        <v>3.0</v>
      </c>
      <c r="AU165" s="2">
        <v>3.0</v>
      </c>
      <c r="AV165" s="2">
        <v>5.0</v>
      </c>
      <c r="AW165" s="2">
        <v>3.0</v>
      </c>
      <c r="AX165" s="2">
        <v>13.0</v>
      </c>
      <c r="AY165" s="2">
        <v>0.0</v>
      </c>
      <c r="BA165" s="2">
        <v>1.0</v>
      </c>
      <c r="BB165" s="2" t="s">
        <v>828</v>
      </c>
      <c r="BC165" s="2" t="s">
        <v>38</v>
      </c>
    </row>
    <row r="166">
      <c r="A166" s="2">
        <v>13.07514667</v>
      </c>
      <c r="B166" s="2">
        <v>12.424705</v>
      </c>
      <c r="C166" s="2">
        <v>255.0</v>
      </c>
      <c r="D166" s="2" t="s">
        <v>1931</v>
      </c>
      <c r="E166" s="2" t="s">
        <v>2274</v>
      </c>
      <c r="F166" s="2" t="s">
        <v>2275</v>
      </c>
      <c r="G166" s="2" t="s">
        <v>2276</v>
      </c>
      <c r="H166" s="49">
        <v>8.66E14</v>
      </c>
      <c r="I166" s="2">
        <v>126.0</v>
      </c>
      <c r="J166" s="2" t="s">
        <v>34</v>
      </c>
      <c r="K166" s="2">
        <v>12607.0</v>
      </c>
      <c r="L166" s="2" t="s">
        <v>360</v>
      </c>
      <c r="M166" s="2" t="s">
        <v>42</v>
      </c>
      <c r="N166" s="2" t="s">
        <v>2270</v>
      </c>
      <c r="O166" s="2" t="s">
        <v>391</v>
      </c>
      <c r="P166" s="2" t="s">
        <v>2277</v>
      </c>
      <c r="R166" s="2" t="s">
        <v>2252</v>
      </c>
      <c r="AK166" s="2" t="s">
        <v>2278</v>
      </c>
      <c r="AL166" s="2">
        <v>12.424705</v>
      </c>
      <c r="AM166" s="2">
        <v>13.07514667</v>
      </c>
      <c r="AN166" s="2" t="s">
        <v>1939</v>
      </c>
      <c r="AO166" s="2">
        <v>12.424705</v>
      </c>
      <c r="AP166" s="2">
        <v>13.07514667</v>
      </c>
      <c r="AQ166" s="2" t="s">
        <v>1939</v>
      </c>
      <c r="AR166" s="2">
        <v>4.0</v>
      </c>
      <c r="AS166" s="2" t="s">
        <v>2279</v>
      </c>
      <c r="AT166" s="2">
        <v>4.0</v>
      </c>
      <c r="AU166" s="2">
        <v>3.0</v>
      </c>
      <c r="AV166" s="2">
        <v>6.0</v>
      </c>
      <c r="AW166" s="2">
        <v>4.0</v>
      </c>
      <c r="AX166" s="2">
        <v>17.0</v>
      </c>
      <c r="AY166" s="2">
        <v>2.0</v>
      </c>
      <c r="BA166" s="2">
        <v>1.0</v>
      </c>
      <c r="BB166" s="2" t="s">
        <v>38</v>
      </c>
      <c r="BC166" s="2" t="s">
        <v>38</v>
      </c>
    </row>
    <row r="167">
      <c r="A167" s="2">
        <v>13.07664167</v>
      </c>
      <c r="B167" s="2">
        <v>12.42226167</v>
      </c>
      <c r="C167" s="2">
        <v>256.0</v>
      </c>
      <c r="D167" s="2" t="s">
        <v>1931</v>
      </c>
      <c r="E167" s="2" t="s">
        <v>2267</v>
      </c>
      <c r="F167" s="2" t="s">
        <v>2268</v>
      </c>
      <c r="G167" s="2" t="s">
        <v>2269</v>
      </c>
      <c r="H167" s="49">
        <v>8.66E14</v>
      </c>
      <c r="I167" s="2">
        <v>126.0</v>
      </c>
      <c r="J167" s="2" t="s">
        <v>34</v>
      </c>
      <c r="K167" s="2">
        <v>12607.0</v>
      </c>
      <c r="L167" s="2" t="s">
        <v>360</v>
      </c>
      <c r="M167" s="2" t="s">
        <v>42</v>
      </c>
      <c r="N167" s="2" t="s">
        <v>2270</v>
      </c>
      <c r="O167" s="2" t="s">
        <v>1893</v>
      </c>
      <c r="P167" s="2" t="s">
        <v>2271</v>
      </c>
      <c r="R167" s="2" t="s">
        <v>2252</v>
      </c>
      <c r="AK167" s="2" t="s">
        <v>2272</v>
      </c>
      <c r="AL167" s="2">
        <v>12.42226167</v>
      </c>
      <c r="AM167" s="2">
        <v>13.07664167</v>
      </c>
      <c r="AN167" s="2" t="s">
        <v>1939</v>
      </c>
      <c r="AO167" s="2">
        <v>12.42226167</v>
      </c>
      <c r="AP167" s="2">
        <v>13.07664167</v>
      </c>
      <c r="AQ167" s="2" t="s">
        <v>1939</v>
      </c>
      <c r="AR167" s="2">
        <v>4.0</v>
      </c>
      <c r="AS167" s="2" t="s">
        <v>2273</v>
      </c>
      <c r="AT167" s="2">
        <v>5.0</v>
      </c>
      <c r="AU167" s="2">
        <v>4.0</v>
      </c>
      <c r="AV167" s="2">
        <v>7.0</v>
      </c>
      <c r="AW167" s="2">
        <v>5.0</v>
      </c>
      <c r="AX167" s="2">
        <v>21.0</v>
      </c>
      <c r="AY167" s="2">
        <v>0.0</v>
      </c>
      <c r="BA167" s="2">
        <v>31.0</v>
      </c>
      <c r="BB167" s="2" t="s">
        <v>828</v>
      </c>
      <c r="BC167" s="2" t="s">
        <v>38</v>
      </c>
    </row>
    <row r="168">
      <c r="A168" s="2">
        <v>13.06924833</v>
      </c>
      <c r="B168" s="2">
        <v>12.405425</v>
      </c>
      <c r="C168" s="2">
        <v>257.0</v>
      </c>
      <c r="D168" s="2" t="s">
        <v>1931</v>
      </c>
      <c r="E168" s="2" t="s">
        <v>2294</v>
      </c>
      <c r="F168" s="2" t="s">
        <v>2295</v>
      </c>
      <c r="G168" s="2" t="s">
        <v>2296</v>
      </c>
      <c r="H168" s="49">
        <v>8.66E14</v>
      </c>
      <c r="I168" s="2">
        <v>126.0</v>
      </c>
      <c r="J168" s="2" t="s">
        <v>34</v>
      </c>
      <c r="K168" s="2">
        <v>12607.0</v>
      </c>
      <c r="L168" s="2" t="s">
        <v>360</v>
      </c>
      <c r="M168" s="2" t="s">
        <v>42</v>
      </c>
      <c r="N168" s="2" t="s">
        <v>2250</v>
      </c>
      <c r="O168" s="2" t="s">
        <v>420</v>
      </c>
      <c r="P168" s="2" t="s">
        <v>2297</v>
      </c>
      <c r="R168" s="2" t="s">
        <v>2252</v>
      </c>
      <c r="AK168" s="2" t="s">
        <v>2298</v>
      </c>
      <c r="AL168" s="2">
        <v>12.40541167</v>
      </c>
      <c r="AM168" s="2">
        <v>13.06923833</v>
      </c>
      <c r="AN168" s="2" t="s">
        <v>1939</v>
      </c>
      <c r="AO168" s="2">
        <v>12.405425</v>
      </c>
      <c r="AP168" s="2">
        <v>13.06924833</v>
      </c>
      <c r="AQ168" s="2" t="s">
        <v>1939</v>
      </c>
      <c r="AR168" s="2">
        <v>4.0</v>
      </c>
      <c r="AS168" s="2" t="s">
        <v>2299</v>
      </c>
      <c r="AT168" s="2">
        <v>1.0</v>
      </c>
      <c r="AU168" s="2">
        <v>3.0</v>
      </c>
      <c r="AV168" s="2">
        <v>4.0</v>
      </c>
      <c r="AW168" s="2">
        <v>2.0</v>
      </c>
      <c r="AX168" s="2">
        <v>10.0</v>
      </c>
      <c r="AY168" s="2">
        <v>1.0</v>
      </c>
      <c r="BA168" s="2">
        <v>32.0</v>
      </c>
      <c r="BB168" s="2" t="s">
        <v>38</v>
      </c>
      <c r="BC168" s="2" t="s">
        <v>38</v>
      </c>
    </row>
    <row r="169">
      <c r="A169" s="2">
        <v>13.02504167</v>
      </c>
      <c r="B169" s="2">
        <v>12.36832667</v>
      </c>
      <c r="C169" s="2">
        <v>258.0</v>
      </c>
      <c r="D169" s="2" t="s">
        <v>1931</v>
      </c>
      <c r="E169" s="2" t="s">
        <v>2325</v>
      </c>
      <c r="F169" s="2" t="s">
        <v>2326</v>
      </c>
      <c r="G169" s="2" t="s">
        <v>2327</v>
      </c>
      <c r="H169" s="49">
        <v>8.66E14</v>
      </c>
      <c r="I169" s="2">
        <v>126.0</v>
      </c>
      <c r="J169" s="2" t="s">
        <v>34</v>
      </c>
      <c r="K169" s="2">
        <v>12607.0</v>
      </c>
      <c r="L169" s="2" t="s">
        <v>360</v>
      </c>
      <c r="M169" s="2" t="s">
        <v>42</v>
      </c>
      <c r="N169" s="2" t="s">
        <v>2270</v>
      </c>
      <c r="O169" s="2" t="s">
        <v>423</v>
      </c>
      <c r="P169" s="2" t="s">
        <v>2328</v>
      </c>
      <c r="R169" s="2" t="s">
        <v>2252</v>
      </c>
      <c r="AK169" s="2" t="s">
        <v>2329</v>
      </c>
      <c r="AL169" s="2">
        <v>12.36832667</v>
      </c>
      <c r="AM169" s="2">
        <v>13.02504167</v>
      </c>
      <c r="AN169" s="2" t="s">
        <v>1939</v>
      </c>
      <c r="AO169" s="2">
        <v>12.36832667</v>
      </c>
      <c r="AP169" s="2">
        <v>13.02504167</v>
      </c>
      <c r="AQ169" s="2" t="s">
        <v>1939</v>
      </c>
      <c r="AR169" s="2">
        <v>4.0</v>
      </c>
      <c r="AS169" s="2" t="s">
        <v>2330</v>
      </c>
      <c r="AT169" s="2">
        <v>4.0</v>
      </c>
      <c r="AU169" s="2">
        <v>3.0</v>
      </c>
      <c r="AV169" s="2">
        <v>5.0</v>
      </c>
      <c r="AW169" s="2">
        <v>4.0</v>
      </c>
      <c r="AX169" s="2">
        <v>16.0</v>
      </c>
      <c r="AY169" s="2">
        <v>0.0</v>
      </c>
      <c r="BA169" s="2">
        <v>24.0</v>
      </c>
      <c r="BB169" s="2" t="s">
        <v>38</v>
      </c>
      <c r="BC169" s="2" t="s">
        <v>38</v>
      </c>
    </row>
    <row r="170">
      <c r="A170" s="2">
        <v>13.048795</v>
      </c>
      <c r="B170" s="2">
        <v>12.39005167</v>
      </c>
      <c r="C170" s="2">
        <v>259.0</v>
      </c>
      <c r="D170" s="2" t="s">
        <v>1931</v>
      </c>
      <c r="E170" s="2" t="s">
        <v>2313</v>
      </c>
      <c r="F170" s="2" t="s">
        <v>2314</v>
      </c>
      <c r="G170" s="2" t="s">
        <v>2315</v>
      </c>
      <c r="H170" s="49">
        <v>8.66E14</v>
      </c>
      <c r="I170" s="2">
        <v>126.0</v>
      </c>
      <c r="J170" s="2" t="s">
        <v>34</v>
      </c>
      <c r="K170" s="2">
        <v>12607.0</v>
      </c>
      <c r="L170" s="2" t="s">
        <v>360</v>
      </c>
      <c r="M170" s="2" t="s">
        <v>42</v>
      </c>
      <c r="N170" s="2" t="s">
        <v>2270</v>
      </c>
      <c r="O170" s="2" t="s">
        <v>426</v>
      </c>
      <c r="P170" s="2" t="s">
        <v>2316</v>
      </c>
      <c r="R170" s="2" t="s">
        <v>2252</v>
      </c>
      <c r="AK170" s="2" t="s">
        <v>2317</v>
      </c>
      <c r="AL170" s="2">
        <v>12.39000833</v>
      </c>
      <c r="AM170" s="2">
        <v>13.04877833</v>
      </c>
      <c r="AN170" s="2" t="s">
        <v>1939</v>
      </c>
      <c r="AO170" s="2">
        <v>12.39005167</v>
      </c>
      <c r="AP170" s="2">
        <v>13.048795</v>
      </c>
      <c r="AQ170" s="2" t="s">
        <v>1939</v>
      </c>
      <c r="AR170" s="2">
        <v>4.0</v>
      </c>
      <c r="AS170" s="2" t="s">
        <v>2318</v>
      </c>
      <c r="AT170" s="2">
        <v>2.0</v>
      </c>
      <c r="AU170" s="2">
        <v>2.0</v>
      </c>
      <c r="AV170" s="2">
        <v>3.0</v>
      </c>
      <c r="AW170" s="2">
        <v>2.0</v>
      </c>
      <c r="AX170" s="2">
        <v>9.0</v>
      </c>
      <c r="AY170" s="2">
        <v>0.0</v>
      </c>
      <c r="BA170" s="2">
        <v>24.0</v>
      </c>
      <c r="BB170" s="2" t="s">
        <v>828</v>
      </c>
      <c r="BC170" s="2" t="s">
        <v>828</v>
      </c>
    </row>
    <row r="171">
      <c r="A171" s="2">
        <v>13.09995167</v>
      </c>
      <c r="B171" s="2">
        <v>12.40566333</v>
      </c>
      <c r="C171" s="2">
        <v>260.0</v>
      </c>
      <c r="D171" s="2" t="s">
        <v>1931</v>
      </c>
      <c r="E171" s="2" t="s">
        <v>2368</v>
      </c>
      <c r="F171" s="2" t="s">
        <v>2369</v>
      </c>
      <c r="G171" s="2" t="s">
        <v>2370</v>
      </c>
      <c r="H171" s="49">
        <v>8.66E14</v>
      </c>
      <c r="I171" s="2">
        <v>126.0</v>
      </c>
      <c r="J171" s="2" t="s">
        <v>34</v>
      </c>
      <c r="K171" s="2">
        <v>12607.0</v>
      </c>
      <c r="L171" s="2" t="s">
        <v>360</v>
      </c>
      <c r="M171" s="2" t="s">
        <v>42</v>
      </c>
      <c r="N171" s="2" t="s">
        <v>2270</v>
      </c>
      <c r="O171" s="2" t="s">
        <v>429</v>
      </c>
      <c r="P171" s="2" t="s">
        <v>2371</v>
      </c>
      <c r="R171" s="2" t="s">
        <v>2252</v>
      </c>
      <c r="AK171" s="2" t="s">
        <v>2372</v>
      </c>
      <c r="AL171" s="2">
        <v>12.40566333</v>
      </c>
      <c r="AM171" s="2">
        <v>13.09995167</v>
      </c>
      <c r="AN171" s="2" t="s">
        <v>1939</v>
      </c>
      <c r="AO171" s="2">
        <v>12.40566333</v>
      </c>
      <c r="AP171" s="2">
        <v>13.09995167</v>
      </c>
      <c r="AQ171" s="2" t="s">
        <v>1939</v>
      </c>
      <c r="AR171" s="2">
        <v>4.0</v>
      </c>
      <c r="AS171" s="2" t="s">
        <v>2373</v>
      </c>
      <c r="AT171" s="2">
        <v>4.0</v>
      </c>
      <c r="AU171" s="2">
        <v>2.0</v>
      </c>
      <c r="AV171" s="2">
        <v>4.0</v>
      </c>
      <c r="AW171" s="2">
        <v>2.0</v>
      </c>
      <c r="AX171" s="2">
        <v>12.0</v>
      </c>
      <c r="AY171" s="2">
        <v>0.0</v>
      </c>
      <c r="BA171" s="2">
        <v>28.0</v>
      </c>
      <c r="BB171" s="2" t="s">
        <v>828</v>
      </c>
      <c r="BC171" s="2" t="s">
        <v>828</v>
      </c>
    </row>
    <row r="172">
      <c r="A172" s="2">
        <v>13.08187833</v>
      </c>
      <c r="B172" s="2">
        <v>12.41657167</v>
      </c>
      <c r="C172" s="2">
        <v>261.0</v>
      </c>
      <c r="D172" s="2" t="s">
        <v>1931</v>
      </c>
      <c r="E172" s="2" t="s">
        <v>2247</v>
      </c>
      <c r="F172" s="2" t="s">
        <v>2248</v>
      </c>
      <c r="G172" s="2" t="s">
        <v>2249</v>
      </c>
      <c r="H172" s="49">
        <v>8.66E14</v>
      </c>
      <c r="I172" s="2">
        <v>126.0</v>
      </c>
      <c r="J172" s="2" t="s">
        <v>34</v>
      </c>
      <c r="K172" s="2">
        <v>12607.0</v>
      </c>
      <c r="L172" s="2" t="s">
        <v>360</v>
      </c>
      <c r="M172" s="2" t="s">
        <v>42</v>
      </c>
      <c r="N172" s="2" t="s">
        <v>2250</v>
      </c>
      <c r="O172" s="2" t="s">
        <v>432</v>
      </c>
      <c r="P172" s="2" t="s">
        <v>2251</v>
      </c>
      <c r="R172" s="2" t="s">
        <v>2252</v>
      </c>
      <c r="AK172" s="2" t="s">
        <v>2253</v>
      </c>
      <c r="AL172" s="2">
        <v>12.41657167</v>
      </c>
      <c r="AM172" s="2">
        <v>13.08187833</v>
      </c>
      <c r="AN172" s="2" t="s">
        <v>1939</v>
      </c>
      <c r="AO172" s="2">
        <v>12.41657167</v>
      </c>
      <c r="AP172" s="2">
        <v>13.08187833</v>
      </c>
      <c r="AQ172" s="2" t="s">
        <v>1939</v>
      </c>
      <c r="AR172" s="2">
        <v>4.0</v>
      </c>
      <c r="AS172" s="2" t="s">
        <v>2254</v>
      </c>
      <c r="AT172" s="2">
        <v>4.0</v>
      </c>
      <c r="AU172" s="2">
        <v>4.0</v>
      </c>
      <c r="AV172" s="2">
        <v>7.0</v>
      </c>
      <c r="AW172" s="2">
        <v>6.0</v>
      </c>
      <c r="AX172" s="2">
        <v>21.0</v>
      </c>
      <c r="AY172" s="2">
        <v>0.0</v>
      </c>
      <c r="BA172" s="2">
        <v>4.0</v>
      </c>
      <c r="BB172" s="2" t="s">
        <v>828</v>
      </c>
      <c r="BC172" s="2" t="s">
        <v>38</v>
      </c>
    </row>
    <row r="173">
      <c r="A173" s="2">
        <v>13.02438</v>
      </c>
      <c r="B173" s="2">
        <v>12.36074667</v>
      </c>
      <c r="C173" s="2">
        <v>263.0</v>
      </c>
      <c r="D173" s="2" t="s">
        <v>1931</v>
      </c>
      <c r="E173" s="2" t="s">
        <v>2337</v>
      </c>
      <c r="F173" s="2" t="s">
        <v>2338</v>
      </c>
      <c r="G173" s="2" t="s">
        <v>2339</v>
      </c>
      <c r="H173" s="49">
        <v>8.66E14</v>
      </c>
      <c r="I173" s="2">
        <v>126.0</v>
      </c>
      <c r="J173" s="2" t="s">
        <v>34</v>
      </c>
      <c r="K173" s="2">
        <v>12607.0</v>
      </c>
      <c r="L173" s="2" t="s">
        <v>360</v>
      </c>
      <c r="M173" s="2" t="s">
        <v>42</v>
      </c>
      <c r="N173" s="2" t="s">
        <v>2270</v>
      </c>
      <c r="O173" s="2" t="s">
        <v>462</v>
      </c>
      <c r="P173" s="2" t="s">
        <v>2340</v>
      </c>
      <c r="R173" s="2" t="s">
        <v>2252</v>
      </c>
      <c r="AK173" s="2" t="s">
        <v>2341</v>
      </c>
      <c r="AL173" s="2">
        <v>12.36074667</v>
      </c>
      <c r="AM173" s="2">
        <v>13.02438</v>
      </c>
      <c r="AN173" s="2" t="s">
        <v>1939</v>
      </c>
      <c r="AO173" s="2">
        <v>12.36074667</v>
      </c>
      <c r="AP173" s="2">
        <v>13.02438</v>
      </c>
      <c r="AQ173" s="2" t="s">
        <v>1939</v>
      </c>
      <c r="AR173" s="2">
        <v>4.0</v>
      </c>
      <c r="AS173" s="2" t="s">
        <v>2342</v>
      </c>
      <c r="AT173" s="2">
        <v>3.0</v>
      </c>
      <c r="AU173" s="2">
        <v>3.0</v>
      </c>
      <c r="AV173" s="2">
        <v>5.0</v>
      </c>
      <c r="AW173" s="2">
        <v>4.0</v>
      </c>
      <c r="AX173" s="2">
        <v>15.0</v>
      </c>
      <c r="AY173" s="2">
        <v>0.0</v>
      </c>
      <c r="BA173" s="2">
        <v>9.0</v>
      </c>
      <c r="BB173" s="2" t="s">
        <v>828</v>
      </c>
      <c r="BC173" s="2" t="s">
        <v>38</v>
      </c>
    </row>
    <row r="174">
      <c r="A174" s="2">
        <v>13.05537167</v>
      </c>
      <c r="B174" s="2">
        <v>12.352345</v>
      </c>
      <c r="C174" s="2">
        <v>264.0</v>
      </c>
      <c r="D174" s="2" t="s">
        <v>1931</v>
      </c>
      <c r="E174" s="2" t="s">
        <v>2362</v>
      </c>
      <c r="F174" s="2" t="s">
        <v>2363</v>
      </c>
      <c r="G174" s="2" t="s">
        <v>2364</v>
      </c>
      <c r="H174" s="49">
        <v>8.66E14</v>
      </c>
      <c r="I174" s="2">
        <v>126.0</v>
      </c>
      <c r="J174" s="2" t="s">
        <v>34</v>
      </c>
      <c r="K174" s="2">
        <v>12607.0</v>
      </c>
      <c r="L174" s="2" t="s">
        <v>360</v>
      </c>
      <c r="M174" s="2" t="s">
        <v>42</v>
      </c>
      <c r="N174" s="2" t="s">
        <v>2270</v>
      </c>
      <c r="O174" s="2" t="s">
        <v>465</v>
      </c>
      <c r="P174" s="2" t="s">
        <v>2365</v>
      </c>
      <c r="R174" s="2" t="s">
        <v>2252</v>
      </c>
      <c r="AK174" s="2" t="s">
        <v>2366</v>
      </c>
      <c r="AL174" s="2">
        <v>12.35321667</v>
      </c>
      <c r="AM174" s="2">
        <v>13.05617</v>
      </c>
      <c r="AN174" s="2" t="s">
        <v>1939</v>
      </c>
      <c r="AO174" s="2">
        <v>12.352345</v>
      </c>
      <c r="AP174" s="2">
        <v>13.05537167</v>
      </c>
      <c r="AQ174" s="2" t="s">
        <v>1939</v>
      </c>
      <c r="AR174" s="2">
        <v>4.0</v>
      </c>
      <c r="AS174" s="2" t="s">
        <v>2367</v>
      </c>
      <c r="AT174" s="2">
        <v>4.0</v>
      </c>
      <c r="AU174" s="2">
        <v>3.0</v>
      </c>
      <c r="AV174" s="2">
        <v>6.0</v>
      </c>
      <c r="AW174" s="2">
        <v>4.0</v>
      </c>
      <c r="AX174" s="2">
        <v>17.0</v>
      </c>
      <c r="AY174" s="2">
        <v>0.0</v>
      </c>
      <c r="BA174" s="2">
        <v>24.0</v>
      </c>
      <c r="BB174" s="2" t="s">
        <v>38</v>
      </c>
      <c r="BC174" s="2" t="s">
        <v>38</v>
      </c>
    </row>
    <row r="175">
      <c r="A175" s="2">
        <v>13.00168167</v>
      </c>
      <c r="B175" s="2">
        <v>12.34759333</v>
      </c>
      <c r="C175" s="2">
        <v>265.0</v>
      </c>
      <c r="D175" s="2" t="s">
        <v>1931</v>
      </c>
      <c r="E175" s="2" t="s">
        <v>2343</v>
      </c>
      <c r="F175" s="2" t="s">
        <v>2344</v>
      </c>
      <c r="G175" s="2" t="s">
        <v>2345</v>
      </c>
      <c r="H175" s="49">
        <v>8.66E14</v>
      </c>
      <c r="I175" s="2">
        <v>126.0</v>
      </c>
      <c r="J175" s="2" t="s">
        <v>34</v>
      </c>
      <c r="K175" s="2">
        <v>12607.0</v>
      </c>
      <c r="L175" s="2" t="s">
        <v>360</v>
      </c>
      <c r="M175" s="2" t="s">
        <v>42</v>
      </c>
      <c r="N175" s="2" t="s">
        <v>2270</v>
      </c>
      <c r="O175" s="2" t="s">
        <v>268</v>
      </c>
      <c r="P175" s="2" t="s">
        <v>2346</v>
      </c>
      <c r="R175" s="2" t="s">
        <v>2252</v>
      </c>
      <c r="AK175" s="2" t="s">
        <v>2347</v>
      </c>
      <c r="AL175" s="2">
        <v>12.34759333</v>
      </c>
      <c r="AM175" s="2">
        <v>13.00168167</v>
      </c>
      <c r="AN175" s="2" t="s">
        <v>1939</v>
      </c>
      <c r="AO175" s="2">
        <v>12.34759333</v>
      </c>
      <c r="AP175" s="2">
        <v>13.00168167</v>
      </c>
      <c r="AQ175" s="2" t="s">
        <v>1939</v>
      </c>
      <c r="AR175" s="2">
        <v>4.0</v>
      </c>
      <c r="AS175" s="2" t="s">
        <v>2348</v>
      </c>
      <c r="AT175" s="2">
        <v>6.0</v>
      </c>
      <c r="AU175" s="2">
        <v>4.0</v>
      </c>
      <c r="AV175" s="2">
        <v>8.0</v>
      </c>
      <c r="AW175" s="2">
        <v>6.0</v>
      </c>
      <c r="AX175" s="2">
        <v>22.0</v>
      </c>
      <c r="AY175" s="2">
        <v>0.0</v>
      </c>
      <c r="BA175" s="2">
        <v>6.0</v>
      </c>
      <c r="BB175" s="2" t="s">
        <v>38</v>
      </c>
      <c r="BC175" s="2" t="s">
        <v>38</v>
      </c>
    </row>
    <row r="176">
      <c r="A176" s="2">
        <v>13.1391</v>
      </c>
      <c r="B176" s="2">
        <v>12.52834167</v>
      </c>
      <c r="C176" s="2">
        <v>278.0</v>
      </c>
      <c r="D176" s="2" t="s">
        <v>1931</v>
      </c>
      <c r="E176" s="2" t="s">
        <v>2220</v>
      </c>
      <c r="F176" s="2" t="s">
        <v>2221</v>
      </c>
      <c r="G176" s="2" t="s">
        <v>2222</v>
      </c>
      <c r="H176" s="49">
        <v>8.66E14</v>
      </c>
      <c r="I176" s="2">
        <v>126.0</v>
      </c>
      <c r="J176" s="2" t="s">
        <v>34</v>
      </c>
      <c r="K176" s="2">
        <v>12611.0</v>
      </c>
      <c r="L176" s="2" t="s">
        <v>582</v>
      </c>
      <c r="M176" s="2" t="s">
        <v>42</v>
      </c>
      <c r="N176" s="2" t="s">
        <v>2223</v>
      </c>
      <c r="O176" s="2" t="s">
        <v>612</v>
      </c>
      <c r="P176" s="2" t="s">
        <v>2224</v>
      </c>
      <c r="R176" s="2" t="s">
        <v>1987</v>
      </c>
      <c r="AK176" s="2" t="s">
        <v>2225</v>
      </c>
      <c r="AL176" s="2">
        <v>12.52834167</v>
      </c>
      <c r="AM176" s="2">
        <v>13.1391</v>
      </c>
      <c r="AN176" s="2" t="s">
        <v>1939</v>
      </c>
      <c r="AO176" s="2">
        <v>12.52834167</v>
      </c>
      <c r="AP176" s="2">
        <v>13.1391</v>
      </c>
      <c r="AQ176" s="2" t="s">
        <v>1939</v>
      </c>
      <c r="AR176" s="2">
        <v>3.0</v>
      </c>
      <c r="AS176" s="2" t="s">
        <v>2226</v>
      </c>
      <c r="AT176" s="2">
        <v>1.0</v>
      </c>
      <c r="AU176" s="2">
        <v>0.0</v>
      </c>
      <c r="AV176" s="2">
        <v>1.0</v>
      </c>
      <c r="AW176" s="2">
        <v>0.0</v>
      </c>
      <c r="AX176" s="2">
        <v>3.0</v>
      </c>
      <c r="AY176" s="2">
        <v>0.0</v>
      </c>
      <c r="BA176" s="2">
        <v>7.0</v>
      </c>
      <c r="BB176" s="2" t="s">
        <v>828</v>
      </c>
      <c r="BC176" s="2" t="s">
        <v>38</v>
      </c>
    </row>
    <row r="177">
      <c r="A177" s="2">
        <v>12.998035</v>
      </c>
      <c r="B177" s="2">
        <v>12.58616833</v>
      </c>
      <c r="C177" s="2">
        <v>279.0</v>
      </c>
      <c r="D177" s="2" t="s">
        <v>1931</v>
      </c>
      <c r="E177" s="2" t="s">
        <v>2331</v>
      </c>
      <c r="F177" s="2" t="s">
        <v>2332</v>
      </c>
      <c r="G177" s="2" t="s">
        <v>2333</v>
      </c>
      <c r="H177" s="49">
        <v>8.66E14</v>
      </c>
      <c r="I177" s="2">
        <v>126.0</v>
      </c>
      <c r="J177" s="2" t="s">
        <v>34</v>
      </c>
      <c r="K177" s="2">
        <v>12611.0</v>
      </c>
      <c r="L177" s="2" t="s">
        <v>582</v>
      </c>
      <c r="M177" s="2" t="s">
        <v>42</v>
      </c>
      <c r="N177" s="2" t="s">
        <v>2223</v>
      </c>
      <c r="O177" s="2" t="s">
        <v>632</v>
      </c>
      <c r="P177" s="2" t="s">
        <v>2334</v>
      </c>
      <c r="R177" s="2" t="s">
        <v>1987</v>
      </c>
      <c r="AK177" s="2" t="s">
        <v>2335</v>
      </c>
      <c r="AL177" s="2">
        <v>12.58616833</v>
      </c>
      <c r="AM177" s="2">
        <v>12.998035</v>
      </c>
      <c r="AN177" s="2" t="s">
        <v>1939</v>
      </c>
      <c r="AO177" s="2">
        <v>12.58616833</v>
      </c>
      <c r="AP177" s="2">
        <v>12.998035</v>
      </c>
      <c r="AQ177" s="2" t="s">
        <v>1939</v>
      </c>
      <c r="AR177" s="2">
        <v>2.0</v>
      </c>
      <c r="AS177" s="2" t="s">
        <v>2336</v>
      </c>
      <c r="AT177" s="2">
        <v>2.0</v>
      </c>
      <c r="AU177" s="2">
        <v>8.0</v>
      </c>
      <c r="AV177" s="2">
        <v>5.0</v>
      </c>
      <c r="AW177" s="2">
        <v>0.0</v>
      </c>
      <c r="AX177" s="2">
        <v>13.0</v>
      </c>
      <c r="AY177" s="2">
        <v>0.0</v>
      </c>
      <c r="BA177" s="2">
        <v>1.0</v>
      </c>
      <c r="BB177" s="2" t="s">
        <v>828</v>
      </c>
      <c r="BC177" s="2" t="s">
        <v>38</v>
      </c>
    </row>
  </sheetData>
  <autoFilter ref="$A$1:$BC$177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1350</v>
      </c>
      <c r="B1" s="2" t="s">
        <v>1361</v>
      </c>
      <c r="C1" s="2" t="s">
        <v>647</v>
      </c>
      <c r="D1" s="2" t="s">
        <v>1896</v>
      </c>
      <c r="E1" s="2" t="s">
        <v>1899</v>
      </c>
      <c r="F1" s="2" t="s">
        <v>1898</v>
      </c>
      <c r="G1" s="2" t="s">
        <v>3047</v>
      </c>
      <c r="H1" s="2" t="s">
        <v>3048</v>
      </c>
      <c r="I1" s="2" t="s">
        <v>3076</v>
      </c>
      <c r="J1" s="2" t="s">
        <v>3077</v>
      </c>
      <c r="K1" s="2" t="s">
        <v>3051</v>
      </c>
      <c r="L1" s="2" t="s">
        <v>3078</v>
      </c>
      <c r="M1" s="2" t="s">
        <v>3079</v>
      </c>
      <c r="N1" s="2" t="s">
        <v>3054</v>
      </c>
      <c r="O1" s="2" t="s">
        <v>3055</v>
      </c>
      <c r="P1" s="2" t="s">
        <v>3056</v>
      </c>
      <c r="Q1" s="2" t="s">
        <v>3057</v>
      </c>
      <c r="R1" s="2" t="s">
        <v>3058</v>
      </c>
      <c r="S1" s="2" t="s">
        <v>3059</v>
      </c>
      <c r="T1" s="2" t="s">
        <v>3060</v>
      </c>
      <c r="U1" s="2" t="s">
        <v>3061</v>
      </c>
      <c r="V1" s="2" t="s">
        <v>3062</v>
      </c>
      <c r="W1" s="2" t="s">
        <v>3063</v>
      </c>
      <c r="X1" s="2" t="s">
        <v>3064</v>
      </c>
      <c r="Y1" s="2" t="s">
        <v>1900</v>
      </c>
      <c r="Z1" s="2" t="s">
        <v>1901</v>
      </c>
      <c r="AA1" s="2" t="s">
        <v>1911</v>
      </c>
      <c r="AB1" s="2" t="s">
        <v>3080</v>
      </c>
      <c r="AC1" s="2" t="s">
        <v>3081</v>
      </c>
      <c r="AD1" s="2" t="s">
        <v>1914</v>
      </c>
      <c r="AE1" s="2" t="s">
        <v>3082</v>
      </c>
      <c r="AF1" s="2" t="s">
        <v>3083</v>
      </c>
      <c r="AG1" s="2" t="s">
        <v>1917</v>
      </c>
      <c r="AH1" s="2" t="s">
        <v>1918</v>
      </c>
      <c r="AI1" s="2" t="s">
        <v>1919</v>
      </c>
      <c r="AJ1" s="2" t="s">
        <v>1920</v>
      </c>
      <c r="AK1" s="2" t="s">
        <v>1921</v>
      </c>
      <c r="AL1" s="2" t="s">
        <v>1922</v>
      </c>
      <c r="AM1" s="2" t="s">
        <v>1923</v>
      </c>
      <c r="AN1" s="2" t="s">
        <v>1924</v>
      </c>
      <c r="AO1" s="2" t="s">
        <v>1925</v>
      </c>
      <c r="AP1" s="2" t="s">
        <v>1904</v>
      </c>
      <c r="AQ1" s="2" t="s">
        <v>1926</v>
      </c>
      <c r="AR1" s="2" t="s">
        <v>1909</v>
      </c>
      <c r="AS1" s="2" t="s">
        <v>652</v>
      </c>
      <c r="AT1" s="2" t="s">
        <v>1908</v>
      </c>
      <c r="AU1" s="2" t="s">
        <v>3084</v>
      </c>
      <c r="AV1" s="2" t="s">
        <v>3085</v>
      </c>
      <c r="AW1" s="2" t="s">
        <v>1897</v>
      </c>
      <c r="AX1" s="2" t="s">
        <v>1902</v>
      </c>
      <c r="AY1" s="2" t="s">
        <v>1903</v>
      </c>
      <c r="AZ1" s="2" t="s">
        <v>1929</v>
      </c>
    </row>
    <row r="2" hidden="1">
      <c r="A2" s="2">
        <v>13.19263</v>
      </c>
      <c r="B2" s="2">
        <v>11.76830167</v>
      </c>
      <c r="C2" s="2">
        <v>1.0</v>
      </c>
      <c r="D2" s="2" t="s">
        <v>2596</v>
      </c>
      <c r="E2" s="2">
        <v>8.65889E14</v>
      </c>
      <c r="F2" s="2" t="s">
        <v>2598</v>
      </c>
      <c r="Y2" s="2">
        <v>113.0</v>
      </c>
      <c r="Z2" s="2" t="s">
        <v>1046</v>
      </c>
      <c r="AA2" s="2" t="s">
        <v>2601</v>
      </c>
      <c r="AB2" s="2">
        <v>11.76828</v>
      </c>
      <c r="AC2" s="2">
        <v>13.19264167</v>
      </c>
      <c r="AD2" s="2" t="s">
        <v>1939</v>
      </c>
      <c r="AE2" s="2">
        <v>11.76830167</v>
      </c>
      <c r="AF2" s="2">
        <v>13.19263</v>
      </c>
      <c r="AG2" s="2" t="s">
        <v>1939</v>
      </c>
      <c r="AH2" s="2">
        <v>1.0</v>
      </c>
      <c r="AI2" s="2" t="s">
        <v>2602</v>
      </c>
      <c r="AJ2" s="2">
        <v>0.0</v>
      </c>
      <c r="AK2" s="2">
        <v>8.0</v>
      </c>
      <c r="AL2" s="2">
        <v>4.0</v>
      </c>
      <c r="AM2" s="2">
        <v>3.0</v>
      </c>
      <c r="AN2" s="2">
        <v>12.0</v>
      </c>
      <c r="AO2" s="2">
        <v>0.0</v>
      </c>
      <c r="AP2" s="2" t="s">
        <v>2599</v>
      </c>
      <c r="AS2" s="2" t="s">
        <v>42</v>
      </c>
      <c r="AT2" s="2" t="s">
        <v>2600</v>
      </c>
      <c r="AU2" s="2" t="s">
        <v>1048</v>
      </c>
      <c r="AV2" s="2">
        <v>22.0</v>
      </c>
      <c r="AW2" s="2" t="s">
        <v>2597</v>
      </c>
      <c r="AX2" s="2">
        <v>11302.0</v>
      </c>
      <c r="AY2" s="2" t="s">
        <v>1047</v>
      </c>
      <c r="AZ2" s="2" t="s">
        <v>38</v>
      </c>
    </row>
    <row r="3" hidden="1">
      <c r="A3" s="2">
        <v>13.20353833</v>
      </c>
      <c r="B3" s="2">
        <v>12.60137667</v>
      </c>
      <c r="C3" s="2">
        <v>2.0</v>
      </c>
      <c r="D3" s="2" t="s">
        <v>2443</v>
      </c>
      <c r="E3" s="2">
        <v>8.64312E14</v>
      </c>
      <c r="F3" s="2" t="s">
        <v>2445</v>
      </c>
      <c r="Y3" s="2">
        <v>126.0</v>
      </c>
      <c r="Z3" s="2" t="s">
        <v>34</v>
      </c>
      <c r="AA3" s="2" t="s">
        <v>2447</v>
      </c>
      <c r="AB3" s="2">
        <v>12.60137</v>
      </c>
      <c r="AC3" s="2">
        <v>13.203575</v>
      </c>
      <c r="AD3" s="2" t="s">
        <v>1939</v>
      </c>
      <c r="AE3" s="2">
        <v>12.60137667</v>
      </c>
      <c r="AF3" s="2">
        <v>13.20353833</v>
      </c>
      <c r="AG3" s="2" t="s">
        <v>1939</v>
      </c>
      <c r="AH3" s="2">
        <v>4.0</v>
      </c>
      <c r="AI3" s="2" t="s">
        <v>2448</v>
      </c>
      <c r="AJ3" s="2">
        <v>1.0</v>
      </c>
      <c r="AK3" s="2">
        <v>1.0</v>
      </c>
      <c r="AL3" s="2">
        <v>2.0</v>
      </c>
      <c r="AM3" s="2">
        <v>0.0</v>
      </c>
      <c r="AN3" s="2">
        <v>4.0</v>
      </c>
      <c r="AO3" s="2">
        <v>0.0</v>
      </c>
      <c r="AP3" s="2" t="s">
        <v>2391</v>
      </c>
      <c r="AS3" s="2" t="s">
        <v>42</v>
      </c>
      <c r="AT3" s="2" t="s">
        <v>2446</v>
      </c>
      <c r="AU3" s="2" t="s">
        <v>154</v>
      </c>
      <c r="AV3" s="2">
        <v>7.0</v>
      </c>
      <c r="AW3" s="2" t="s">
        <v>2444</v>
      </c>
      <c r="AX3" s="2">
        <v>12603.0</v>
      </c>
      <c r="AY3" s="2" t="s">
        <v>153</v>
      </c>
      <c r="AZ3" s="2" t="s">
        <v>828</v>
      </c>
    </row>
    <row r="4" hidden="1">
      <c r="A4" s="2">
        <v>13.20360833</v>
      </c>
      <c r="B4" s="2">
        <v>12.60136667</v>
      </c>
      <c r="C4" s="2">
        <v>3.0</v>
      </c>
      <c r="D4" s="2" t="s">
        <v>2449</v>
      </c>
      <c r="E4" s="2">
        <v>8.65889E14</v>
      </c>
      <c r="F4" s="2" t="s">
        <v>2451</v>
      </c>
      <c r="Y4" s="2">
        <v>126.0</v>
      </c>
      <c r="Z4" s="2" t="s">
        <v>34</v>
      </c>
      <c r="AA4" s="2" t="s">
        <v>2452</v>
      </c>
      <c r="AB4" s="2">
        <v>12.601355</v>
      </c>
      <c r="AC4" s="2">
        <v>13.203605</v>
      </c>
      <c r="AD4" s="2" t="s">
        <v>1939</v>
      </c>
      <c r="AE4" s="2">
        <v>12.60136667</v>
      </c>
      <c r="AF4" s="2">
        <v>13.20360833</v>
      </c>
      <c r="AG4" s="2" t="s">
        <v>1939</v>
      </c>
      <c r="AH4" s="2">
        <v>4.0</v>
      </c>
      <c r="AI4" s="2" t="s">
        <v>2453</v>
      </c>
      <c r="AJ4" s="2">
        <v>1.0</v>
      </c>
      <c r="AK4" s="2">
        <v>1.0</v>
      </c>
      <c r="AL4" s="2">
        <v>2.0</v>
      </c>
      <c r="AM4" s="2">
        <v>0.0</v>
      </c>
      <c r="AN4" s="2">
        <v>4.0</v>
      </c>
      <c r="AO4" s="2">
        <v>0.0</v>
      </c>
      <c r="AP4" s="2" t="s">
        <v>2391</v>
      </c>
      <c r="AS4" s="2" t="s">
        <v>42</v>
      </c>
      <c r="AT4" s="2" t="s">
        <v>2446</v>
      </c>
      <c r="AU4" s="2" t="s">
        <v>154</v>
      </c>
      <c r="AV4" s="2">
        <v>7.0</v>
      </c>
      <c r="AW4" s="2" t="s">
        <v>2450</v>
      </c>
      <c r="AX4" s="2">
        <v>12603.0</v>
      </c>
      <c r="AY4" s="2" t="s">
        <v>153</v>
      </c>
      <c r="AZ4" s="2" t="s">
        <v>828</v>
      </c>
    </row>
    <row r="5" hidden="1">
      <c r="A5" s="2">
        <v>12.751355</v>
      </c>
      <c r="B5" s="2">
        <v>10.86158333</v>
      </c>
      <c r="C5" s="2">
        <v>4.0</v>
      </c>
      <c r="D5" s="2" t="s">
        <v>2016</v>
      </c>
      <c r="E5" s="2">
        <v>8.65889E14</v>
      </c>
      <c r="F5" s="2" t="s">
        <v>2018</v>
      </c>
      <c r="Y5" s="2">
        <v>106.0</v>
      </c>
      <c r="Z5" s="2" t="s">
        <v>816</v>
      </c>
      <c r="AA5" s="2" t="s">
        <v>2020</v>
      </c>
      <c r="AB5" s="2">
        <v>10.861605</v>
      </c>
      <c r="AC5" s="2">
        <v>12.75134167</v>
      </c>
      <c r="AD5" s="2" t="s">
        <v>1939</v>
      </c>
      <c r="AE5" s="2">
        <v>10.86158333</v>
      </c>
      <c r="AF5" s="2">
        <v>12.751355</v>
      </c>
      <c r="AG5" s="2" t="s">
        <v>1939</v>
      </c>
      <c r="AH5" s="2">
        <v>3.0</v>
      </c>
      <c r="AI5" s="2" t="s">
        <v>2021</v>
      </c>
      <c r="AJ5" s="2">
        <v>2.0</v>
      </c>
      <c r="AK5" s="2">
        <v>8.0</v>
      </c>
      <c r="AL5" s="2">
        <v>17.0</v>
      </c>
      <c r="AM5" s="2">
        <v>0.0</v>
      </c>
      <c r="AN5" s="2">
        <v>30.0</v>
      </c>
      <c r="AO5" s="2">
        <v>12.0</v>
      </c>
      <c r="AP5" s="2" t="s">
        <v>1960</v>
      </c>
      <c r="AS5" s="2" t="s">
        <v>42</v>
      </c>
      <c r="AT5" s="2" t="s">
        <v>2019</v>
      </c>
      <c r="AU5" s="2" t="s">
        <v>1733</v>
      </c>
      <c r="AV5" s="2">
        <v>34.0</v>
      </c>
      <c r="AW5" s="2" t="s">
        <v>2017</v>
      </c>
      <c r="AX5" s="2">
        <v>10605.0</v>
      </c>
      <c r="AY5" s="2" t="s">
        <v>3067</v>
      </c>
      <c r="AZ5" s="2" t="s">
        <v>828</v>
      </c>
    </row>
    <row r="6" hidden="1">
      <c r="A6" s="2">
        <v>13.20030333</v>
      </c>
      <c r="B6" s="2">
        <v>12.57488333</v>
      </c>
      <c r="C6" s="2">
        <v>6.0</v>
      </c>
      <c r="D6" s="2" t="s">
        <v>2634</v>
      </c>
      <c r="E6" s="2">
        <v>8.64312E14</v>
      </c>
      <c r="F6" s="2" t="s">
        <v>2636</v>
      </c>
      <c r="Y6" s="2">
        <v>126.0</v>
      </c>
      <c r="Z6" s="2" t="s">
        <v>34</v>
      </c>
      <c r="AA6" s="2" t="s">
        <v>2638</v>
      </c>
      <c r="AB6" s="2">
        <v>12.57489</v>
      </c>
      <c r="AC6" s="2">
        <v>13.20020833</v>
      </c>
      <c r="AD6" s="2" t="s">
        <v>1939</v>
      </c>
      <c r="AE6" s="2">
        <v>12.57488333</v>
      </c>
      <c r="AF6" s="2">
        <v>13.20030333</v>
      </c>
      <c r="AG6" s="2" t="s">
        <v>1939</v>
      </c>
      <c r="AH6" s="2">
        <v>2.0</v>
      </c>
      <c r="AI6" s="2" t="s">
        <v>2639</v>
      </c>
      <c r="AJ6" s="2">
        <v>1.0</v>
      </c>
      <c r="AK6" s="2">
        <v>1.0</v>
      </c>
      <c r="AL6" s="2">
        <v>2.0</v>
      </c>
      <c r="AM6" s="2">
        <v>1.0</v>
      </c>
      <c r="AN6" s="2">
        <v>5.0</v>
      </c>
      <c r="AO6" s="2">
        <v>0.0</v>
      </c>
      <c r="AP6" s="2" t="s">
        <v>2391</v>
      </c>
      <c r="AS6" s="2" t="s">
        <v>42</v>
      </c>
      <c r="AT6" s="2" t="s">
        <v>2637</v>
      </c>
      <c r="AU6" s="2" t="s">
        <v>157</v>
      </c>
      <c r="AV6" s="2">
        <v>20.0</v>
      </c>
      <c r="AW6" s="2" t="s">
        <v>2635</v>
      </c>
      <c r="AX6" s="2">
        <v>12603.0</v>
      </c>
      <c r="AY6" s="2" t="s">
        <v>153</v>
      </c>
      <c r="AZ6" s="2" t="s">
        <v>38</v>
      </c>
    </row>
    <row r="7" hidden="1">
      <c r="A7" s="2">
        <v>13.20028</v>
      </c>
      <c r="B7" s="2">
        <v>12.57487667</v>
      </c>
      <c r="C7" s="2">
        <v>7.0</v>
      </c>
      <c r="D7" s="2" t="s">
        <v>2640</v>
      </c>
      <c r="E7" s="2">
        <v>8.65889E14</v>
      </c>
      <c r="F7" s="2" t="s">
        <v>2642</v>
      </c>
      <c r="Y7" s="2">
        <v>126.0</v>
      </c>
      <c r="Z7" s="2" t="s">
        <v>34</v>
      </c>
      <c r="AA7" s="2" t="s">
        <v>2643</v>
      </c>
      <c r="AB7" s="2">
        <v>12.57492167</v>
      </c>
      <c r="AC7" s="2">
        <v>13.20024667</v>
      </c>
      <c r="AD7" s="2" t="s">
        <v>1939</v>
      </c>
      <c r="AE7" s="2">
        <v>12.57487667</v>
      </c>
      <c r="AF7" s="2">
        <v>13.20028</v>
      </c>
      <c r="AG7" s="2" t="s">
        <v>1939</v>
      </c>
      <c r="AH7" s="2">
        <v>2.0</v>
      </c>
      <c r="AI7" s="2" t="s">
        <v>2644</v>
      </c>
      <c r="AJ7" s="2">
        <v>1.0</v>
      </c>
      <c r="AK7" s="2">
        <v>1.0</v>
      </c>
      <c r="AL7" s="2">
        <v>2.0</v>
      </c>
      <c r="AM7" s="2">
        <v>1.0</v>
      </c>
      <c r="AN7" s="2">
        <v>5.0</v>
      </c>
      <c r="AO7" s="2">
        <v>0.0</v>
      </c>
      <c r="AP7" s="2" t="s">
        <v>2391</v>
      </c>
      <c r="AS7" s="2" t="s">
        <v>42</v>
      </c>
      <c r="AT7" s="2" t="s">
        <v>2637</v>
      </c>
      <c r="AU7" s="2" t="s">
        <v>157</v>
      </c>
      <c r="AV7" s="2">
        <v>20.0</v>
      </c>
      <c r="AW7" s="2" t="s">
        <v>2641</v>
      </c>
      <c r="AX7" s="2">
        <v>12603.0</v>
      </c>
      <c r="AY7" s="2" t="s">
        <v>153</v>
      </c>
      <c r="AZ7" s="2" t="s">
        <v>38</v>
      </c>
    </row>
    <row r="8" hidden="1">
      <c r="A8" s="2">
        <v>13.19505167</v>
      </c>
      <c r="B8" s="2">
        <v>12.72077667</v>
      </c>
      <c r="C8" s="2">
        <v>8.0</v>
      </c>
      <c r="D8" s="2" t="s">
        <v>2551</v>
      </c>
      <c r="E8" s="2">
        <v>8.66861E14</v>
      </c>
      <c r="F8" s="2" t="s">
        <v>2553</v>
      </c>
      <c r="Y8" s="2">
        <v>126.0</v>
      </c>
      <c r="Z8" s="2" t="s">
        <v>34</v>
      </c>
      <c r="AA8" s="2" t="s">
        <v>2555</v>
      </c>
      <c r="AB8" s="2">
        <v>12.72079333</v>
      </c>
      <c r="AC8" s="2">
        <v>13.19508167</v>
      </c>
      <c r="AD8" s="2" t="s">
        <v>1939</v>
      </c>
      <c r="AE8" s="2">
        <v>12.72077667</v>
      </c>
      <c r="AF8" s="2">
        <v>13.19505167</v>
      </c>
      <c r="AG8" s="2" t="s">
        <v>1939</v>
      </c>
      <c r="AH8" s="2">
        <v>4.0</v>
      </c>
      <c r="AI8" s="2" t="s">
        <v>2556</v>
      </c>
      <c r="AJ8" s="2">
        <v>1.0</v>
      </c>
      <c r="AK8" s="2">
        <v>1.0</v>
      </c>
      <c r="AL8" s="2">
        <v>1.0</v>
      </c>
      <c r="AM8" s="2">
        <v>2.0</v>
      </c>
      <c r="AN8" s="2">
        <v>5.0</v>
      </c>
      <c r="AO8" s="2">
        <v>0.0</v>
      </c>
      <c r="AP8" s="2" t="s">
        <v>2520</v>
      </c>
      <c r="AS8" s="2" t="s">
        <v>42</v>
      </c>
      <c r="AT8" s="2" t="s">
        <v>2554</v>
      </c>
      <c r="AU8" s="2" t="s">
        <v>36</v>
      </c>
      <c r="AV8" s="2">
        <v>2.0</v>
      </c>
      <c r="AW8" s="2" t="s">
        <v>2552</v>
      </c>
      <c r="AX8" s="2">
        <v>12602.0</v>
      </c>
      <c r="AY8" s="2" t="s">
        <v>35</v>
      </c>
      <c r="AZ8" s="2" t="s">
        <v>828</v>
      </c>
    </row>
    <row r="9" hidden="1">
      <c r="A9" s="2">
        <v>13.19506667</v>
      </c>
      <c r="B9" s="2">
        <v>12.72077833</v>
      </c>
      <c r="C9" s="2">
        <v>9.0</v>
      </c>
      <c r="D9" s="2" t="s">
        <v>2557</v>
      </c>
      <c r="E9" s="2">
        <v>8.65889E14</v>
      </c>
      <c r="F9" s="2" t="s">
        <v>2559</v>
      </c>
      <c r="Y9" s="2">
        <v>126.0</v>
      </c>
      <c r="Z9" s="2" t="s">
        <v>34</v>
      </c>
      <c r="AA9" s="2" t="s">
        <v>2560</v>
      </c>
      <c r="AB9" s="2">
        <v>12.72077833</v>
      </c>
      <c r="AC9" s="2">
        <v>13.19506667</v>
      </c>
      <c r="AD9" s="2" t="s">
        <v>1939</v>
      </c>
      <c r="AE9" s="2">
        <v>12.72077833</v>
      </c>
      <c r="AF9" s="2">
        <v>13.19506667</v>
      </c>
      <c r="AG9" s="2" t="s">
        <v>1939</v>
      </c>
      <c r="AH9" s="2">
        <v>4.0</v>
      </c>
      <c r="AI9" s="2" t="s">
        <v>2561</v>
      </c>
      <c r="AJ9" s="2">
        <v>1.0</v>
      </c>
      <c r="AK9" s="2">
        <v>1.0</v>
      </c>
      <c r="AL9" s="2">
        <v>1.0</v>
      </c>
      <c r="AM9" s="2">
        <v>2.0</v>
      </c>
      <c r="AN9" s="2">
        <v>5.0</v>
      </c>
      <c r="AO9" s="2">
        <v>0.0</v>
      </c>
      <c r="AP9" s="2" t="s">
        <v>2520</v>
      </c>
      <c r="AS9" s="2" t="s">
        <v>42</v>
      </c>
      <c r="AT9" s="2" t="s">
        <v>2554</v>
      </c>
      <c r="AU9" s="2" t="s">
        <v>36</v>
      </c>
      <c r="AV9" s="2">
        <v>2.0</v>
      </c>
      <c r="AW9" s="2" t="s">
        <v>2558</v>
      </c>
      <c r="AX9" s="2">
        <v>12602.0</v>
      </c>
      <c r="AY9" s="2" t="s">
        <v>35</v>
      </c>
      <c r="AZ9" s="2" t="s">
        <v>828</v>
      </c>
    </row>
    <row r="10" hidden="1">
      <c r="A10" s="2">
        <v>12.73953333</v>
      </c>
      <c r="B10" s="2">
        <v>12.19383167</v>
      </c>
      <c r="C10" s="2">
        <v>10.0</v>
      </c>
      <c r="D10" s="2" t="s">
        <v>2721</v>
      </c>
      <c r="E10" s="2">
        <v>8.66861E14</v>
      </c>
      <c r="F10" s="2" t="s">
        <v>2723</v>
      </c>
      <c r="Y10" s="2">
        <v>120.0</v>
      </c>
      <c r="Z10" s="2" t="s">
        <v>1496</v>
      </c>
      <c r="AA10" s="2" t="s">
        <v>2726</v>
      </c>
      <c r="AB10" s="2">
        <v>12.19382833</v>
      </c>
      <c r="AC10" s="2">
        <v>12.73952833</v>
      </c>
      <c r="AD10" s="2" t="s">
        <v>1939</v>
      </c>
      <c r="AE10" s="2">
        <v>12.19383167</v>
      </c>
      <c r="AF10" s="2">
        <v>12.73953333</v>
      </c>
      <c r="AG10" s="2" t="s">
        <v>1939</v>
      </c>
      <c r="AH10" s="2">
        <v>3.0</v>
      </c>
      <c r="AI10" s="2" t="s">
        <v>2727</v>
      </c>
      <c r="AJ10" s="2">
        <v>0.0</v>
      </c>
      <c r="AK10" s="2">
        <v>0.0</v>
      </c>
      <c r="AL10" s="2">
        <v>1.0</v>
      </c>
      <c r="AM10" s="2">
        <v>2.0</v>
      </c>
      <c r="AN10" s="2">
        <v>2.0</v>
      </c>
      <c r="AO10" s="2">
        <v>0.0</v>
      </c>
      <c r="AP10" s="2" t="s">
        <v>2724</v>
      </c>
      <c r="AS10" s="2" t="s">
        <v>42</v>
      </c>
      <c r="AT10" s="2" t="s">
        <v>2725</v>
      </c>
      <c r="AU10" s="2" t="s">
        <v>1564</v>
      </c>
      <c r="AV10" s="2">
        <v>19.0</v>
      </c>
      <c r="AW10" s="2" t="s">
        <v>2722</v>
      </c>
      <c r="AX10" s="2">
        <v>12008.0</v>
      </c>
      <c r="AY10" s="2" t="s">
        <v>1563</v>
      </c>
      <c r="AZ10" s="2" t="s">
        <v>828</v>
      </c>
    </row>
    <row r="11" hidden="1">
      <c r="A11" s="2">
        <v>13.21536333</v>
      </c>
      <c r="B11" s="2">
        <v>12.72256833</v>
      </c>
      <c r="C11" s="2">
        <v>13.0</v>
      </c>
      <c r="D11" s="2" t="s">
        <v>2603</v>
      </c>
      <c r="E11" s="2">
        <v>8.66861E14</v>
      </c>
      <c r="F11" s="2" t="s">
        <v>2605</v>
      </c>
      <c r="Y11" s="2">
        <v>126.0</v>
      </c>
      <c r="Z11" s="2" t="s">
        <v>34</v>
      </c>
      <c r="AA11" s="2" t="s">
        <v>2607</v>
      </c>
      <c r="AB11" s="2">
        <v>12.72263167</v>
      </c>
      <c r="AC11" s="2">
        <v>13.21527</v>
      </c>
      <c r="AD11" s="2" t="s">
        <v>1939</v>
      </c>
      <c r="AE11" s="2">
        <v>12.72256833</v>
      </c>
      <c r="AF11" s="2">
        <v>13.21536333</v>
      </c>
      <c r="AG11" s="2" t="s">
        <v>1939</v>
      </c>
      <c r="AH11" s="2">
        <v>3.0</v>
      </c>
      <c r="AI11" s="2" t="s">
        <v>2608</v>
      </c>
      <c r="AJ11" s="2">
        <v>0.0</v>
      </c>
      <c r="AK11" s="2">
        <v>2.0</v>
      </c>
      <c r="AL11" s="2">
        <v>0.0</v>
      </c>
      <c r="AM11" s="2">
        <v>0.0</v>
      </c>
      <c r="AN11" s="2">
        <v>2.0</v>
      </c>
      <c r="AO11" s="2">
        <v>0.0</v>
      </c>
      <c r="AP11" s="2" t="s">
        <v>2497</v>
      </c>
      <c r="AS11" s="2" t="s">
        <v>42</v>
      </c>
      <c r="AT11" s="2" t="s">
        <v>2606</v>
      </c>
      <c r="AU11" s="2" t="s">
        <v>44</v>
      </c>
      <c r="AV11" s="2">
        <v>14.0</v>
      </c>
      <c r="AW11" s="2" t="s">
        <v>2604</v>
      </c>
      <c r="AX11" s="2">
        <v>12602.0</v>
      </c>
      <c r="AY11" s="2" t="s">
        <v>35</v>
      </c>
      <c r="AZ11" s="2" t="s">
        <v>38</v>
      </c>
    </row>
    <row r="12" hidden="1">
      <c r="A12" s="2">
        <v>13.21536833</v>
      </c>
      <c r="B12" s="2">
        <v>12.72258</v>
      </c>
      <c r="C12" s="2">
        <v>14.0</v>
      </c>
      <c r="D12" s="2" t="s">
        <v>2609</v>
      </c>
      <c r="E12" s="2">
        <v>8.65889E14</v>
      </c>
      <c r="F12" s="2" t="s">
        <v>2611</v>
      </c>
      <c r="Y12" s="2">
        <v>126.0</v>
      </c>
      <c r="Z12" s="2" t="s">
        <v>34</v>
      </c>
      <c r="AA12" s="2" t="s">
        <v>2612</v>
      </c>
      <c r="AB12" s="2">
        <v>12.72258</v>
      </c>
      <c r="AC12" s="2">
        <v>13.215375</v>
      </c>
      <c r="AD12" s="2" t="s">
        <v>1939</v>
      </c>
      <c r="AE12" s="2">
        <v>12.72258</v>
      </c>
      <c r="AF12" s="2">
        <v>13.21536833</v>
      </c>
      <c r="AG12" s="2" t="s">
        <v>1939</v>
      </c>
      <c r="AH12" s="2">
        <v>3.0</v>
      </c>
      <c r="AI12" s="2" t="s">
        <v>2613</v>
      </c>
      <c r="AJ12" s="2">
        <v>0.0</v>
      </c>
      <c r="AK12" s="2">
        <v>2.0</v>
      </c>
      <c r="AL12" s="2">
        <v>0.0</v>
      </c>
      <c r="AM12" s="2">
        <v>0.0</v>
      </c>
      <c r="AN12" s="2">
        <v>2.0</v>
      </c>
      <c r="AO12" s="2">
        <v>0.0</v>
      </c>
      <c r="AP12" s="2" t="s">
        <v>2497</v>
      </c>
      <c r="AS12" s="2" t="s">
        <v>42</v>
      </c>
      <c r="AT12" s="2" t="s">
        <v>2606</v>
      </c>
      <c r="AU12" s="2" t="s">
        <v>44</v>
      </c>
      <c r="AV12" s="2">
        <v>14.0</v>
      </c>
      <c r="AW12" s="2" t="s">
        <v>2610</v>
      </c>
      <c r="AX12" s="2">
        <v>12602.0</v>
      </c>
      <c r="AY12" s="2" t="s">
        <v>35</v>
      </c>
      <c r="AZ12" s="2" t="s">
        <v>38</v>
      </c>
    </row>
    <row r="13" hidden="1">
      <c r="A13" s="2">
        <v>12.190065</v>
      </c>
      <c r="B13" s="2">
        <v>10.62021333</v>
      </c>
      <c r="C13" s="2">
        <v>15.0</v>
      </c>
      <c r="D13" s="2" t="s">
        <v>1932</v>
      </c>
      <c r="E13" s="2">
        <v>8.65889E14</v>
      </c>
      <c r="F13" s="2" t="s">
        <v>1934</v>
      </c>
      <c r="Y13" s="2">
        <v>105.0</v>
      </c>
      <c r="Z13" s="2" t="s">
        <v>729</v>
      </c>
      <c r="AA13" s="2" t="s">
        <v>1938</v>
      </c>
      <c r="AB13" s="2">
        <v>10.62024333</v>
      </c>
      <c r="AC13" s="2">
        <v>12.19007</v>
      </c>
      <c r="AD13" s="2" t="s">
        <v>1939</v>
      </c>
      <c r="AE13" s="2">
        <v>10.62021333</v>
      </c>
      <c r="AF13" s="2">
        <v>12.190065</v>
      </c>
      <c r="AG13" s="2" t="s">
        <v>1939</v>
      </c>
      <c r="AH13" s="2">
        <v>3.0</v>
      </c>
      <c r="AI13" s="2" t="s">
        <v>1940</v>
      </c>
      <c r="AJ13" s="2">
        <v>30.0</v>
      </c>
      <c r="AK13" s="2">
        <v>25.0</v>
      </c>
      <c r="AL13" s="2">
        <v>20.0</v>
      </c>
      <c r="AM13" s="2">
        <v>25.0</v>
      </c>
      <c r="AN13" s="2">
        <v>50.0</v>
      </c>
      <c r="AO13" s="2">
        <v>20.0</v>
      </c>
      <c r="AP13" s="2" t="s">
        <v>1935</v>
      </c>
      <c r="AS13" s="2" t="s">
        <v>42</v>
      </c>
      <c r="AT13" s="2" t="s">
        <v>1936</v>
      </c>
      <c r="AU13" s="2" t="s">
        <v>731</v>
      </c>
      <c r="AV13" s="2">
        <v>79.0</v>
      </c>
      <c r="AW13" s="2" t="s">
        <v>1933</v>
      </c>
      <c r="AX13" s="2">
        <v>10501.0</v>
      </c>
      <c r="AY13" s="2" t="s">
        <v>730</v>
      </c>
      <c r="AZ13" s="2" t="s">
        <v>828</v>
      </c>
    </row>
    <row r="14" hidden="1">
      <c r="A14" s="2">
        <v>12.49039333</v>
      </c>
      <c r="B14" s="2">
        <v>10.855215</v>
      </c>
      <c r="C14" s="2">
        <v>17.0</v>
      </c>
      <c r="D14" s="2" t="s">
        <v>3086</v>
      </c>
      <c r="E14" s="2">
        <v>8.65889E14</v>
      </c>
      <c r="F14" s="2" t="s">
        <v>3087</v>
      </c>
      <c r="Y14" s="2">
        <v>107.0</v>
      </c>
      <c r="Z14" s="2" t="s">
        <v>857</v>
      </c>
      <c r="AA14" s="2" t="s">
        <v>3088</v>
      </c>
      <c r="AB14" s="2">
        <v>10.81119</v>
      </c>
      <c r="AC14" s="2">
        <v>12.456455</v>
      </c>
      <c r="AD14" s="2" t="s">
        <v>1939</v>
      </c>
      <c r="AE14" s="2">
        <v>10.855215</v>
      </c>
      <c r="AF14" s="2">
        <v>12.49039333</v>
      </c>
      <c r="AG14" s="2" t="s">
        <v>1939</v>
      </c>
      <c r="AH14" s="2">
        <v>4.0</v>
      </c>
      <c r="AI14" s="2" t="s">
        <v>3089</v>
      </c>
      <c r="AJ14" s="2">
        <v>2.0</v>
      </c>
      <c r="AK14" s="2">
        <v>18.0</v>
      </c>
      <c r="AL14" s="2">
        <v>28.0</v>
      </c>
      <c r="AM14" s="2">
        <v>8.0</v>
      </c>
      <c r="AN14" s="2">
        <v>36.0</v>
      </c>
      <c r="AO14" s="2">
        <v>16.0</v>
      </c>
      <c r="AP14" s="2" t="s">
        <v>3090</v>
      </c>
      <c r="AS14" s="2" t="s">
        <v>42</v>
      </c>
      <c r="AT14" s="2" t="s">
        <v>3091</v>
      </c>
      <c r="AU14" s="2" t="s">
        <v>859</v>
      </c>
      <c r="AV14" s="2">
        <v>75.0</v>
      </c>
      <c r="AW14" s="2" t="s">
        <v>3092</v>
      </c>
      <c r="AX14" s="2">
        <v>10701.0</v>
      </c>
      <c r="AY14" s="2" t="s">
        <v>858</v>
      </c>
      <c r="AZ14" s="2" t="s">
        <v>828</v>
      </c>
    </row>
    <row r="15" hidden="1">
      <c r="A15" s="2">
        <v>12.61598167</v>
      </c>
      <c r="B15" s="2">
        <v>11.02724833</v>
      </c>
      <c r="C15" s="2">
        <v>18.0</v>
      </c>
      <c r="D15" s="2" t="s">
        <v>3093</v>
      </c>
      <c r="E15" s="2">
        <v>8.65889E14</v>
      </c>
      <c r="F15" s="2" t="s">
        <v>3094</v>
      </c>
      <c r="Y15" s="2">
        <v>107.0</v>
      </c>
      <c r="Z15" s="2" t="s">
        <v>857</v>
      </c>
      <c r="AA15" s="2" t="s">
        <v>3095</v>
      </c>
      <c r="AB15" s="2">
        <v>11.02724833</v>
      </c>
      <c r="AC15" s="2">
        <v>12.61602167</v>
      </c>
      <c r="AD15" s="2" t="s">
        <v>1939</v>
      </c>
      <c r="AE15" s="2">
        <v>11.02724833</v>
      </c>
      <c r="AF15" s="2">
        <v>12.61598167</v>
      </c>
      <c r="AG15" s="2" t="s">
        <v>1939</v>
      </c>
      <c r="AH15" s="2">
        <v>4.0</v>
      </c>
      <c r="AI15" s="2" t="s">
        <v>3096</v>
      </c>
      <c r="AJ15" s="2">
        <v>2.0</v>
      </c>
      <c r="AK15" s="2">
        <v>6.0</v>
      </c>
      <c r="AL15" s="2">
        <v>14.0</v>
      </c>
      <c r="AM15" s="2">
        <v>2.0</v>
      </c>
      <c r="AN15" s="2">
        <v>17.0</v>
      </c>
      <c r="AO15" s="2">
        <v>5.0</v>
      </c>
      <c r="AP15" s="2" t="s">
        <v>3097</v>
      </c>
      <c r="AS15" s="2" t="s">
        <v>42</v>
      </c>
      <c r="AT15" s="2" t="s">
        <v>3098</v>
      </c>
      <c r="AU15" s="2" t="s">
        <v>1760</v>
      </c>
      <c r="AV15" s="2">
        <v>85.0</v>
      </c>
      <c r="AW15" s="2" t="s">
        <v>3099</v>
      </c>
      <c r="AX15" s="2">
        <v>10701.0</v>
      </c>
      <c r="AY15" s="2" t="s">
        <v>858</v>
      </c>
      <c r="AZ15" s="2" t="s">
        <v>38</v>
      </c>
    </row>
    <row r="16" hidden="1">
      <c r="A16" s="2">
        <v>12.682225</v>
      </c>
      <c r="B16" s="2">
        <v>10.574675</v>
      </c>
      <c r="C16" s="2">
        <v>19.0</v>
      </c>
      <c r="D16" s="2" t="s">
        <v>3005</v>
      </c>
      <c r="E16" s="2">
        <v>8.65889E14</v>
      </c>
      <c r="F16" s="2" t="s">
        <v>3007</v>
      </c>
      <c r="Y16" s="2">
        <v>102.0</v>
      </c>
      <c r="Z16" s="2" t="s">
        <v>3066</v>
      </c>
      <c r="AA16" s="2" t="s">
        <v>3011</v>
      </c>
      <c r="AB16" s="2">
        <v>10.57465</v>
      </c>
      <c r="AC16" s="2">
        <v>12.68231</v>
      </c>
      <c r="AD16" s="2" t="s">
        <v>1939</v>
      </c>
      <c r="AE16" s="2">
        <v>10.574675</v>
      </c>
      <c r="AF16" s="2">
        <v>12.682225</v>
      </c>
      <c r="AG16" s="2" t="s">
        <v>1939</v>
      </c>
      <c r="AH16" s="2">
        <v>3.0</v>
      </c>
      <c r="AI16" s="2" t="s">
        <v>3012</v>
      </c>
      <c r="AJ16" s="2">
        <v>0.0</v>
      </c>
      <c r="AK16" s="2">
        <v>0.0</v>
      </c>
      <c r="AL16" s="2">
        <v>2.0</v>
      </c>
      <c r="AM16" s="2">
        <v>0.0</v>
      </c>
      <c r="AN16" s="2">
        <v>6.0</v>
      </c>
      <c r="AO16" s="2">
        <v>2.0</v>
      </c>
      <c r="AP16" s="2" t="s">
        <v>3008</v>
      </c>
      <c r="AS16" s="2" t="s">
        <v>42</v>
      </c>
      <c r="AT16" s="2" t="s">
        <v>3009</v>
      </c>
      <c r="AU16" s="2" t="s">
        <v>1717</v>
      </c>
      <c r="AV16" s="2">
        <v>13.0</v>
      </c>
      <c r="AW16" s="2" t="s">
        <v>3006</v>
      </c>
      <c r="AX16" s="2">
        <v>10207.0</v>
      </c>
      <c r="AY16" s="2" t="s">
        <v>661</v>
      </c>
      <c r="AZ16" s="2" t="s">
        <v>828</v>
      </c>
    </row>
    <row r="17" hidden="1">
      <c r="A17" s="2">
        <v>12.72092167</v>
      </c>
      <c r="B17" s="2">
        <v>10.58232333</v>
      </c>
      <c r="C17" s="2">
        <v>20.0</v>
      </c>
      <c r="D17" s="2" t="s">
        <v>3020</v>
      </c>
      <c r="E17" s="2">
        <v>8.65889E14</v>
      </c>
      <c r="F17" s="2" t="s">
        <v>3022</v>
      </c>
      <c r="Y17" s="2">
        <v>102.0</v>
      </c>
      <c r="Z17" s="2" t="s">
        <v>3066</v>
      </c>
      <c r="AA17" s="2" t="s">
        <v>3025</v>
      </c>
      <c r="AB17" s="2">
        <v>10.61490167</v>
      </c>
      <c r="AC17" s="2">
        <v>12.69888167</v>
      </c>
      <c r="AD17" s="2" t="s">
        <v>1939</v>
      </c>
      <c r="AE17" s="2">
        <v>10.58232333</v>
      </c>
      <c r="AF17" s="2">
        <v>12.72092167</v>
      </c>
      <c r="AG17" s="2" t="s">
        <v>1939</v>
      </c>
      <c r="AH17" s="2">
        <v>3.0</v>
      </c>
      <c r="AI17" s="2" t="s">
        <v>3026</v>
      </c>
      <c r="AJ17" s="2">
        <v>2.0</v>
      </c>
      <c r="AK17" s="2">
        <v>2.0</v>
      </c>
      <c r="AL17" s="2">
        <v>5.0</v>
      </c>
      <c r="AM17" s="2">
        <v>0.0</v>
      </c>
      <c r="AN17" s="2">
        <v>7.0</v>
      </c>
      <c r="AO17" s="2">
        <v>11.0</v>
      </c>
      <c r="AP17" s="2" t="s">
        <v>3000</v>
      </c>
      <c r="AS17" s="2" t="s">
        <v>42</v>
      </c>
      <c r="AT17" s="2" t="s">
        <v>3023</v>
      </c>
      <c r="AU17" s="2" t="s">
        <v>662</v>
      </c>
      <c r="AV17" s="2">
        <v>8.0</v>
      </c>
      <c r="AW17" s="2" t="s">
        <v>3021</v>
      </c>
      <c r="AX17" s="2">
        <v>10207.0</v>
      </c>
      <c r="AY17" s="2" t="s">
        <v>661</v>
      </c>
      <c r="AZ17" s="2" t="s">
        <v>828</v>
      </c>
    </row>
    <row r="18" hidden="1">
      <c r="A18" s="2">
        <v>13.20264167</v>
      </c>
      <c r="B18" s="2">
        <v>12.59696167</v>
      </c>
      <c r="C18" s="2">
        <v>22.0</v>
      </c>
      <c r="D18" s="2" t="s">
        <v>2414</v>
      </c>
      <c r="E18" s="2">
        <v>8.64312E14</v>
      </c>
      <c r="F18" s="2" t="s">
        <v>2416</v>
      </c>
      <c r="Y18" s="2">
        <v>126.0</v>
      </c>
      <c r="Z18" s="2" t="s">
        <v>34</v>
      </c>
      <c r="AA18" s="2" t="s">
        <v>2418</v>
      </c>
      <c r="AB18" s="2">
        <v>12.59689833</v>
      </c>
      <c r="AC18" s="2">
        <v>13.20266167</v>
      </c>
      <c r="AD18" s="2" t="s">
        <v>1939</v>
      </c>
      <c r="AE18" s="2">
        <v>12.59696167</v>
      </c>
      <c r="AF18" s="2">
        <v>13.20264167</v>
      </c>
      <c r="AG18" s="2" t="s">
        <v>1939</v>
      </c>
      <c r="AH18" s="2">
        <v>4.0</v>
      </c>
      <c r="AI18" s="2" t="s">
        <v>2419</v>
      </c>
      <c r="AJ18" s="2">
        <v>1.0</v>
      </c>
      <c r="AK18" s="2">
        <v>1.0</v>
      </c>
      <c r="AL18" s="2">
        <v>0.0</v>
      </c>
      <c r="AM18" s="2">
        <v>1.0</v>
      </c>
      <c r="AN18" s="2">
        <v>3.0</v>
      </c>
      <c r="AO18" s="2">
        <v>0.0</v>
      </c>
      <c r="AP18" s="2" t="s">
        <v>2391</v>
      </c>
      <c r="AS18" s="2" t="s">
        <v>42</v>
      </c>
      <c r="AT18" s="2" t="s">
        <v>2417</v>
      </c>
      <c r="AU18" s="2" t="s">
        <v>160</v>
      </c>
      <c r="AV18" s="2">
        <v>7.0</v>
      </c>
      <c r="AW18" s="2" t="s">
        <v>2415</v>
      </c>
      <c r="AX18" s="2">
        <v>12603.0</v>
      </c>
      <c r="AY18" s="2" t="s">
        <v>153</v>
      </c>
      <c r="AZ18" s="2" t="s">
        <v>828</v>
      </c>
    </row>
    <row r="19" hidden="1">
      <c r="A19" s="2">
        <v>13.20276667</v>
      </c>
      <c r="B19" s="2">
        <v>12.59692667</v>
      </c>
      <c r="C19" s="2">
        <v>23.0</v>
      </c>
      <c r="D19" s="2" t="s">
        <v>2420</v>
      </c>
      <c r="E19" s="2">
        <v>8.65889E14</v>
      </c>
      <c r="F19" s="2" t="s">
        <v>2422</v>
      </c>
      <c r="Y19" s="2">
        <v>126.0</v>
      </c>
      <c r="Z19" s="2" t="s">
        <v>34</v>
      </c>
      <c r="AA19" s="2" t="s">
        <v>2423</v>
      </c>
      <c r="AB19" s="2">
        <v>12.59688</v>
      </c>
      <c r="AC19" s="2">
        <v>13.20262667</v>
      </c>
      <c r="AD19" s="2" t="s">
        <v>1939</v>
      </c>
      <c r="AE19" s="2">
        <v>12.59692667</v>
      </c>
      <c r="AF19" s="2">
        <v>13.20276667</v>
      </c>
      <c r="AG19" s="2" t="s">
        <v>1939</v>
      </c>
      <c r="AH19" s="2">
        <v>4.0</v>
      </c>
      <c r="AI19" s="2" t="s">
        <v>2424</v>
      </c>
      <c r="AJ19" s="2">
        <v>1.0</v>
      </c>
      <c r="AK19" s="2">
        <v>1.0</v>
      </c>
      <c r="AL19" s="2">
        <v>0.0</v>
      </c>
      <c r="AM19" s="2">
        <v>1.0</v>
      </c>
      <c r="AN19" s="2">
        <v>3.0</v>
      </c>
      <c r="AO19" s="2">
        <v>0.0</v>
      </c>
      <c r="AP19" s="2" t="s">
        <v>2391</v>
      </c>
      <c r="AS19" s="2" t="s">
        <v>42</v>
      </c>
      <c r="AT19" s="2" t="s">
        <v>2417</v>
      </c>
      <c r="AU19" s="2" t="s">
        <v>160</v>
      </c>
      <c r="AV19" s="2">
        <v>7.0</v>
      </c>
      <c r="AW19" s="2" t="s">
        <v>2421</v>
      </c>
      <c r="AX19" s="2">
        <v>12603.0</v>
      </c>
      <c r="AY19" s="2" t="s">
        <v>153</v>
      </c>
      <c r="AZ19" s="2" t="s">
        <v>828</v>
      </c>
    </row>
    <row r="20" hidden="1">
      <c r="A20" s="2">
        <v>13.201385</v>
      </c>
      <c r="B20" s="2">
        <v>12.605195</v>
      </c>
      <c r="C20" s="2">
        <v>25.0</v>
      </c>
      <c r="D20" s="2" t="s">
        <v>2472</v>
      </c>
      <c r="E20" s="2">
        <v>8.64312E14</v>
      </c>
      <c r="F20" s="2" t="s">
        <v>2474</v>
      </c>
      <c r="Y20" s="2">
        <v>126.0</v>
      </c>
      <c r="Z20" s="2" t="s">
        <v>34</v>
      </c>
      <c r="AA20" s="2" t="s">
        <v>2476</v>
      </c>
      <c r="AB20" s="2">
        <v>12.60512833</v>
      </c>
      <c r="AC20" s="2">
        <v>13.20163</v>
      </c>
      <c r="AD20" s="2" t="s">
        <v>1939</v>
      </c>
      <c r="AE20" s="2">
        <v>12.605195</v>
      </c>
      <c r="AF20" s="2">
        <v>13.201385</v>
      </c>
      <c r="AG20" s="2" t="s">
        <v>1939</v>
      </c>
      <c r="AH20" s="2">
        <v>3.0</v>
      </c>
      <c r="AI20" s="2" t="s">
        <v>2477</v>
      </c>
      <c r="AJ20" s="2">
        <v>1.0</v>
      </c>
      <c r="AK20" s="2">
        <v>0.0</v>
      </c>
      <c r="AL20" s="2">
        <v>1.0</v>
      </c>
      <c r="AM20" s="2">
        <v>1.0</v>
      </c>
      <c r="AN20" s="2">
        <v>3.0</v>
      </c>
      <c r="AO20" s="2">
        <v>0.0</v>
      </c>
      <c r="AP20" s="2" t="s">
        <v>2391</v>
      </c>
      <c r="AS20" s="2" t="s">
        <v>42</v>
      </c>
      <c r="AT20" s="2" t="s">
        <v>2475</v>
      </c>
      <c r="AU20" s="2" t="s">
        <v>163</v>
      </c>
      <c r="AV20" s="2">
        <v>18.0</v>
      </c>
      <c r="AW20" s="2" t="s">
        <v>2473</v>
      </c>
      <c r="AX20" s="2">
        <v>12603.0</v>
      </c>
      <c r="AY20" s="2" t="s">
        <v>153</v>
      </c>
      <c r="AZ20" s="2" t="s">
        <v>828</v>
      </c>
    </row>
    <row r="21" hidden="1">
      <c r="A21" s="2">
        <v>13.20135167</v>
      </c>
      <c r="B21" s="2">
        <v>12.60520667</v>
      </c>
      <c r="C21" s="2">
        <v>26.0</v>
      </c>
      <c r="D21" s="2" t="s">
        <v>2478</v>
      </c>
      <c r="E21" s="2">
        <v>8.65889E14</v>
      </c>
      <c r="F21" s="2" t="s">
        <v>2480</v>
      </c>
      <c r="Y21" s="2">
        <v>126.0</v>
      </c>
      <c r="Z21" s="2" t="s">
        <v>34</v>
      </c>
      <c r="AA21" s="2" t="s">
        <v>2481</v>
      </c>
      <c r="AB21" s="2">
        <v>12.60512167</v>
      </c>
      <c r="AC21" s="2">
        <v>13.201655</v>
      </c>
      <c r="AD21" s="2" t="s">
        <v>1939</v>
      </c>
      <c r="AE21" s="2">
        <v>12.60520667</v>
      </c>
      <c r="AF21" s="2">
        <v>13.20135167</v>
      </c>
      <c r="AG21" s="2" t="s">
        <v>1939</v>
      </c>
      <c r="AH21" s="2">
        <v>3.0</v>
      </c>
      <c r="AI21" s="2" t="s">
        <v>2482</v>
      </c>
      <c r="AJ21" s="2">
        <v>1.0</v>
      </c>
      <c r="AK21" s="2">
        <v>0.0</v>
      </c>
      <c r="AL21" s="2">
        <v>1.0</v>
      </c>
      <c r="AM21" s="2">
        <v>1.0</v>
      </c>
      <c r="AN21" s="2">
        <v>3.0</v>
      </c>
      <c r="AO21" s="2">
        <v>0.0</v>
      </c>
      <c r="AP21" s="2" t="s">
        <v>2391</v>
      </c>
      <c r="AS21" s="2" t="s">
        <v>42</v>
      </c>
      <c r="AT21" s="2" t="s">
        <v>2475</v>
      </c>
      <c r="AU21" s="2" t="s">
        <v>163</v>
      </c>
      <c r="AV21" s="2">
        <v>18.0</v>
      </c>
      <c r="AW21" s="2" t="s">
        <v>2479</v>
      </c>
      <c r="AX21" s="2">
        <v>12603.0</v>
      </c>
      <c r="AY21" s="2" t="s">
        <v>153</v>
      </c>
      <c r="AZ21" s="2" t="s">
        <v>828</v>
      </c>
    </row>
    <row r="22" hidden="1">
      <c r="A22" s="2">
        <v>13.71908167</v>
      </c>
      <c r="B22" s="2">
        <v>10.9694</v>
      </c>
      <c r="C22" s="2">
        <v>28.0</v>
      </c>
      <c r="D22" s="2" t="s">
        <v>2195</v>
      </c>
      <c r="E22" s="2">
        <v>8.65889E14</v>
      </c>
      <c r="F22" s="2" t="s">
        <v>2197</v>
      </c>
      <c r="Y22" s="2">
        <v>111.0</v>
      </c>
      <c r="Z22" s="2" t="s">
        <v>923</v>
      </c>
      <c r="AA22" s="2" t="s">
        <v>2199</v>
      </c>
      <c r="AB22" s="2">
        <v>10.969405</v>
      </c>
      <c r="AC22" s="2">
        <v>13.71908667</v>
      </c>
      <c r="AD22" s="2" t="s">
        <v>1939</v>
      </c>
      <c r="AE22" s="2">
        <v>10.9694</v>
      </c>
      <c r="AF22" s="2">
        <v>13.71908167</v>
      </c>
      <c r="AG22" s="2" t="s">
        <v>1939</v>
      </c>
      <c r="AH22" s="2">
        <v>2.0</v>
      </c>
      <c r="AI22" s="2" t="s">
        <v>2200</v>
      </c>
      <c r="AJ22" s="2">
        <v>0.0</v>
      </c>
      <c r="AK22" s="2">
        <v>6.0</v>
      </c>
      <c r="AL22" s="2">
        <v>8.0</v>
      </c>
      <c r="AM22" s="2">
        <v>7.0</v>
      </c>
      <c r="AN22" s="2">
        <v>30.0</v>
      </c>
      <c r="AO22" s="2">
        <v>4.0</v>
      </c>
      <c r="AP22" s="2" t="s">
        <v>2097</v>
      </c>
      <c r="AS22" s="2" t="s">
        <v>42</v>
      </c>
      <c r="AT22" s="2" t="s">
        <v>2198</v>
      </c>
      <c r="AU22" s="2" t="s">
        <v>956</v>
      </c>
      <c r="AW22" s="2" t="s">
        <v>2196</v>
      </c>
      <c r="AX22" s="2">
        <v>11110.0</v>
      </c>
      <c r="AY22" s="2" t="s">
        <v>3069</v>
      </c>
      <c r="AZ22" s="2" t="s">
        <v>38</v>
      </c>
    </row>
    <row r="23" hidden="1">
      <c r="A23" s="2">
        <v>12.73715667</v>
      </c>
      <c r="B23" s="2">
        <v>10.82151833</v>
      </c>
      <c r="C23" s="2">
        <v>30.0</v>
      </c>
      <c r="D23" s="2" t="s">
        <v>2074</v>
      </c>
      <c r="E23" s="2">
        <v>8.65889E14</v>
      </c>
      <c r="F23" s="2" t="s">
        <v>2076</v>
      </c>
      <c r="Y23" s="2">
        <v>106.0</v>
      </c>
      <c r="Z23" s="2" t="s">
        <v>816</v>
      </c>
      <c r="AA23" s="2" t="s">
        <v>2078</v>
      </c>
      <c r="AB23" s="2">
        <v>10.82148833</v>
      </c>
      <c r="AC23" s="2">
        <v>12.73722333</v>
      </c>
      <c r="AD23" s="2" t="s">
        <v>1939</v>
      </c>
      <c r="AE23" s="2">
        <v>10.82151833</v>
      </c>
      <c r="AF23" s="2">
        <v>12.73715667</v>
      </c>
      <c r="AG23" s="2" t="s">
        <v>1939</v>
      </c>
      <c r="AH23" s="2">
        <v>3.0</v>
      </c>
      <c r="AI23" s="2" t="s">
        <v>2079</v>
      </c>
      <c r="AJ23" s="2">
        <v>3.0</v>
      </c>
      <c r="AK23" s="2">
        <v>4.0</v>
      </c>
      <c r="AL23" s="2">
        <v>19.0</v>
      </c>
      <c r="AM23" s="2">
        <v>5.0</v>
      </c>
      <c r="AN23" s="2">
        <v>31.0</v>
      </c>
      <c r="AO23" s="2">
        <v>9.0</v>
      </c>
      <c r="AP23" s="2" t="s">
        <v>1960</v>
      </c>
      <c r="AS23" s="2" t="s">
        <v>42</v>
      </c>
      <c r="AT23" s="2" t="s">
        <v>2077</v>
      </c>
      <c r="AU23" s="2" t="s">
        <v>1873</v>
      </c>
      <c r="AV23" s="2">
        <v>30.0</v>
      </c>
      <c r="AW23" s="2" t="s">
        <v>2075</v>
      </c>
      <c r="AX23" s="2">
        <v>10605.0</v>
      </c>
      <c r="AY23" s="2" t="s">
        <v>3067</v>
      </c>
      <c r="AZ23" s="2" t="s">
        <v>828</v>
      </c>
    </row>
    <row r="24" hidden="1">
      <c r="A24" s="2">
        <v>13.33350167</v>
      </c>
      <c r="B24" s="2">
        <v>10.98707667</v>
      </c>
      <c r="C24" s="2">
        <v>31.0</v>
      </c>
      <c r="D24" s="2" t="s">
        <v>2040</v>
      </c>
      <c r="E24" s="2">
        <v>8.65889E14</v>
      </c>
      <c r="F24" s="2" t="s">
        <v>2042</v>
      </c>
      <c r="Y24" s="2">
        <v>111.0</v>
      </c>
      <c r="Z24" s="2" t="s">
        <v>923</v>
      </c>
      <c r="AA24" s="2" t="s">
        <v>2046</v>
      </c>
      <c r="AB24" s="2">
        <v>10.98642333</v>
      </c>
      <c r="AC24" s="2">
        <v>13.33332333</v>
      </c>
      <c r="AD24" s="2" t="s">
        <v>1939</v>
      </c>
      <c r="AE24" s="2">
        <v>10.98707667</v>
      </c>
      <c r="AF24" s="2">
        <v>13.33350167</v>
      </c>
      <c r="AG24" s="2" t="s">
        <v>1939</v>
      </c>
      <c r="AH24" s="2">
        <v>2.0</v>
      </c>
      <c r="AI24" s="2" t="s">
        <v>2047</v>
      </c>
      <c r="AJ24" s="2">
        <v>1.0</v>
      </c>
      <c r="AK24" s="2">
        <v>5.0</v>
      </c>
      <c r="AL24" s="2">
        <v>4.0</v>
      </c>
      <c r="AM24" s="2">
        <v>0.0</v>
      </c>
      <c r="AN24" s="2">
        <v>10.0</v>
      </c>
      <c r="AO24" s="2">
        <v>0.0</v>
      </c>
      <c r="AP24" s="2" t="s">
        <v>2043</v>
      </c>
      <c r="AS24" s="2" t="s">
        <v>42</v>
      </c>
      <c r="AT24" s="2" t="s">
        <v>2044</v>
      </c>
      <c r="AU24" s="2" t="s">
        <v>1767</v>
      </c>
      <c r="AW24" s="2" t="s">
        <v>2041</v>
      </c>
      <c r="AX24" s="2">
        <v>11102.0</v>
      </c>
      <c r="AY24" s="2" t="s">
        <v>924</v>
      </c>
      <c r="AZ24" s="2" t="s">
        <v>828</v>
      </c>
    </row>
    <row r="25" hidden="1">
      <c r="A25" s="2">
        <v>13.32662167</v>
      </c>
      <c r="B25" s="2">
        <v>10.97599833</v>
      </c>
      <c r="C25" s="2">
        <v>32.0</v>
      </c>
      <c r="D25" s="2" t="s">
        <v>2132</v>
      </c>
      <c r="E25" s="2">
        <v>8.65889E14</v>
      </c>
      <c r="F25" s="2" t="s">
        <v>2134</v>
      </c>
      <c r="Y25" s="2">
        <v>111.0</v>
      </c>
      <c r="Z25" s="2" t="s">
        <v>923</v>
      </c>
      <c r="AA25" s="2" t="s">
        <v>2137</v>
      </c>
      <c r="AB25" s="2">
        <v>10.97602167</v>
      </c>
      <c r="AC25" s="2">
        <v>13.32660167</v>
      </c>
      <c r="AD25" s="2" t="s">
        <v>1939</v>
      </c>
      <c r="AE25" s="2">
        <v>10.97599833</v>
      </c>
      <c r="AF25" s="2">
        <v>13.32662167</v>
      </c>
      <c r="AG25" s="2" t="s">
        <v>1939</v>
      </c>
      <c r="AH25" s="2">
        <v>2.0</v>
      </c>
      <c r="AI25" s="2" t="s">
        <v>2138</v>
      </c>
      <c r="AJ25" s="2">
        <v>0.0</v>
      </c>
      <c r="AK25" s="2">
        <v>6.0</v>
      </c>
      <c r="AL25" s="2">
        <v>4.0</v>
      </c>
      <c r="AM25" s="2">
        <v>5.0</v>
      </c>
      <c r="AN25" s="2">
        <v>16.0</v>
      </c>
      <c r="AO25" s="2">
        <v>2.0</v>
      </c>
      <c r="AP25" s="2" t="s">
        <v>2043</v>
      </c>
      <c r="AS25" s="2" t="s">
        <v>42</v>
      </c>
      <c r="AT25" s="2" t="s">
        <v>2135</v>
      </c>
      <c r="AU25" s="2" t="s">
        <v>1768</v>
      </c>
      <c r="AW25" s="2" t="s">
        <v>2133</v>
      </c>
      <c r="AX25" s="2">
        <v>11102.0</v>
      </c>
      <c r="AY25" s="2" t="s">
        <v>924</v>
      </c>
      <c r="AZ25" s="2" t="s">
        <v>828</v>
      </c>
    </row>
    <row r="26" hidden="1">
      <c r="A26" s="2">
        <v>13.33066833</v>
      </c>
      <c r="B26" s="2">
        <v>10.98023</v>
      </c>
      <c r="C26" s="2">
        <v>33.0</v>
      </c>
      <c r="D26" s="2" t="s">
        <v>2087</v>
      </c>
      <c r="E26" s="2">
        <v>8.65889E14</v>
      </c>
      <c r="F26" s="2" t="s">
        <v>2089</v>
      </c>
      <c r="Y26" s="2">
        <v>111.0</v>
      </c>
      <c r="Z26" s="2" t="s">
        <v>923</v>
      </c>
      <c r="AA26" s="2" t="s">
        <v>2092</v>
      </c>
      <c r="AB26" s="2">
        <v>10.97898667</v>
      </c>
      <c r="AC26" s="2">
        <v>13.32883833</v>
      </c>
      <c r="AD26" s="2" t="s">
        <v>1939</v>
      </c>
      <c r="AE26" s="2">
        <v>10.98023</v>
      </c>
      <c r="AF26" s="2">
        <v>13.33066833</v>
      </c>
      <c r="AG26" s="2" t="s">
        <v>1939</v>
      </c>
      <c r="AH26" s="2">
        <v>2.0</v>
      </c>
      <c r="AI26" s="2" t="s">
        <v>2093</v>
      </c>
      <c r="AJ26" s="2">
        <v>0.0</v>
      </c>
      <c r="AK26" s="2">
        <v>1.0</v>
      </c>
      <c r="AL26" s="2">
        <v>3.0</v>
      </c>
      <c r="AM26" s="2">
        <v>4.0</v>
      </c>
      <c r="AN26" s="2">
        <v>8.0</v>
      </c>
      <c r="AO26" s="2">
        <v>5.0</v>
      </c>
      <c r="AP26" s="2" t="s">
        <v>2043</v>
      </c>
      <c r="AS26" s="2" t="s">
        <v>42</v>
      </c>
      <c r="AT26" s="2" t="s">
        <v>2090</v>
      </c>
      <c r="AU26" s="2" t="s">
        <v>1770</v>
      </c>
      <c r="AW26" s="2" t="s">
        <v>2088</v>
      </c>
      <c r="AX26" s="2">
        <v>11102.0</v>
      </c>
      <c r="AY26" s="2" t="s">
        <v>924</v>
      </c>
      <c r="AZ26" s="2" t="s">
        <v>828</v>
      </c>
    </row>
    <row r="27" hidden="1">
      <c r="A27" s="2">
        <v>12.991635</v>
      </c>
      <c r="B27" s="2">
        <v>10.81152167</v>
      </c>
      <c r="C27" s="2">
        <v>35.0</v>
      </c>
      <c r="D27" s="2" t="s">
        <v>1949</v>
      </c>
      <c r="E27" s="2">
        <v>8.65889E14</v>
      </c>
      <c r="F27" s="2" t="s">
        <v>1951</v>
      </c>
      <c r="Y27" s="2">
        <v>106.0</v>
      </c>
      <c r="Z27" s="2" t="s">
        <v>816</v>
      </c>
      <c r="AA27" s="2" t="s">
        <v>1955</v>
      </c>
      <c r="AB27" s="2">
        <v>10.81162333</v>
      </c>
      <c r="AC27" s="2">
        <v>12.99160667</v>
      </c>
      <c r="AD27" s="2" t="s">
        <v>1939</v>
      </c>
      <c r="AE27" s="2">
        <v>10.81152167</v>
      </c>
      <c r="AF27" s="2">
        <v>12.991635</v>
      </c>
      <c r="AG27" s="2" t="s">
        <v>1939</v>
      </c>
      <c r="AH27" s="2">
        <v>3.0</v>
      </c>
      <c r="AI27" s="2" t="s">
        <v>1956</v>
      </c>
      <c r="AJ27" s="2">
        <v>2.0</v>
      </c>
      <c r="AK27" s="2">
        <v>5.0</v>
      </c>
      <c r="AL27" s="2">
        <v>21.0</v>
      </c>
      <c r="AM27" s="2">
        <v>2.0</v>
      </c>
      <c r="AN27" s="2">
        <v>55.0</v>
      </c>
      <c r="AO27" s="2">
        <v>11.0</v>
      </c>
      <c r="AP27" s="2" t="s">
        <v>1952</v>
      </c>
      <c r="AS27" s="2" t="s">
        <v>42</v>
      </c>
      <c r="AT27" s="2" t="s">
        <v>1953</v>
      </c>
      <c r="AU27" s="2" t="s">
        <v>847</v>
      </c>
      <c r="AV27" s="2">
        <v>155.0</v>
      </c>
      <c r="AW27" s="2" t="s">
        <v>1950</v>
      </c>
      <c r="AX27" s="2">
        <v>10603.0</v>
      </c>
      <c r="AY27" s="2" t="s">
        <v>846</v>
      </c>
      <c r="AZ27" s="2" t="s">
        <v>828</v>
      </c>
    </row>
    <row r="28" hidden="1">
      <c r="A28" s="2">
        <v>13.26438833</v>
      </c>
      <c r="B28" s="2">
        <v>11.71342667</v>
      </c>
      <c r="C28" s="2">
        <v>37.0</v>
      </c>
      <c r="D28" s="2" t="s">
        <v>2280</v>
      </c>
      <c r="E28" s="2">
        <v>8.66861E14</v>
      </c>
      <c r="F28" s="2" t="s">
        <v>2282</v>
      </c>
      <c r="Y28" s="2">
        <v>113.0</v>
      </c>
      <c r="Z28" s="2" t="s">
        <v>1046</v>
      </c>
      <c r="AA28" s="2" t="s">
        <v>2285</v>
      </c>
      <c r="AB28" s="2">
        <v>11.71390667</v>
      </c>
      <c r="AC28" s="2">
        <v>13.26508</v>
      </c>
      <c r="AD28" s="2" t="s">
        <v>1939</v>
      </c>
      <c r="AE28" s="2">
        <v>11.71342667</v>
      </c>
      <c r="AF28" s="2">
        <v>13.26438833</v>
      </c>
      <c r="AG28" s="2" t="s">
        <v>1939</v>
      </c>
      <c r="AH28" s="2">
        <v>2.0</v>
      </c>
      <c r="AI28" s="2" t="s">
        <v>2286</v>
      </c>
      <c r="AJ28" s="2">
        <v>0.0</v>
      </c>
      <c r="AK28" s="2">
        <v>6.0</v>
      </c>
      <c r="AL28" s="2">
        <v>3.0</v>
      </c>
      <c r="AM28" s="2">
        <v>2.0</v>
      </c>
      <c r="AN28" s="2">
        <v>18.0</v>
      </c>
      <c r="AO28" s="2">
        <v>0.0</v>
      </c>
      <c r="AP28" s="2" t="s">
        <v>2283</v>
      </c>
      <c r="AS28" s="2" t="s">
        <v>42</v>
      </c>
      <c r="AT28" s="2" t="s">
        <v>2284</v>
      </c>
      <c r="AU28" s="2" t="s">
        <v>1051</v>
      </c>
      <c r="AV28" s="2">
        <v>46.0</v>
      </c>
      <c r="AW28" s="2" t="s">
        <v>2281</v>
      </c>
      <c r="AX28" s="2">
        <v>11302.0</v>
      </c>
      <c r="AY28" s="2" t="s">
        <v>1047</v>
      </c>
      <c r="AZ28" s="2" t="s">
        <v>38</v>
      </c>
    </row>
    <row r="29" hidden="1">
      <c r="A29" s="2">
        <v>13.19581167</v>
      </c>
      <c r="B29" s="2">
        <v>12.61666833</v>
      </c>
      <c r="C29" s="2">
        <v>38.0</v>
      </c>
      <c r="D29" s="2" t="s">
        <v>2483</v>
      </c>
      <c r="E29" s="2">
        <v>8.64312E14</v>
      </c>
      <c r="F29" s="2" t="s">
        <v>2485</v>
      </c>
      <c r="Y29" s="2">
        <v>126.0</v>
      </c>
      <c r="Z29" s="2" t="s">
        <v>34</v>
      </c>
      <c r="AA29" s="2" t="s">
        <v>2487</v>
      </c>
      <c r="AB29" s="2">
        <v>12.616695</v>
      </c>
      <c r="AC29" s="2">
        <v>13.19583333</v>
      </c>
      <c r="AD29" s="2" t="s">
        <v>1939</v>
      </c>
      <c r="AE29" s="2">
        <v>12.61666833</v>
      </c>
      <c r="AF29" s="2">
        <v>13.19581167</v>
      </c>
      <c r="AG29" s="2" t="s">
        <v>1939</v>
      </c>
      <c r="AH29" s="2">
        <v>4.0</v>
      </c>
      <c r="AI29" s="2" t="s">
        <v>2488</v>
      </c>
      <c r="AJ29" s="2">
        <v>1.0</v>
      </c>
      <c r="AK29" s="2">
        <v>1.0</v>
      </c>
      <c r="AL29" s="2">
        <v>1.0</v>
      </c>
      <c r="AM29" s="2">
        <v>0.0</v>
      </c>
      <c r="AN29" s="2">
        <v>3.0</v>
      </c>
      <c r="AO29" s="2">
        <v>0.0</v>
      </c>
      <c r="AP29" s="2" t="s">
        <v>2391</v>
      </c>
      <c r="AS29" s="2" t="s">
        <v>42</v>
      </c>
      <c r="AT29" s="2" t="s">
        <v>2486</v>
      </c>
      <c r="AU29" s="2" t="s">
        <v>165</v>
      </c>
      <c r="AV29" s="2">
        <v>24.0</v>
      </c>
      <c r="AW29" s="2" t="s">
        <v>2484</v>
      </c>
      <c r="AX29" s="2">
        <v>12603.0</v>
      </c>
      <c r="AY29" s="2" t="s">
        <v>153</v>
      </c>
      <c r="AZ29" s="2" t="s">
        <v>828</v>
      </c>
    </row>
    <row r="30" hidden="1">
      <c r="A30" s="2">
        <v>13.19579167</v>
      </c>
      <c r="B30" s="2">
        <v>12.61669167</v>
      </c>
      <c r="C30" s="2">
        <v>39.0</v>
      </c>
      <c r="D30" s="2" t="s">
        <v>2489</v>
      </c>
      <c r="E30" s="2">
        <v>8.65889E14</v>
      </c>
      <c r="F30" s="2" t="s">
        <v>2491</v>
      </c>
      <c r="Y30" s="2">
        <v>126.0</v>
      </c>
      <c r="Z30" s="2" t="s">
        <v>34</v>
      </c>
      <c r="AA30" s="2" t="s">
        <v>2492</v>
      </c>
      <c r="AB30" s="2">
        <v>12.61657</v>
      </c>
      <c r="AC30" s="2">
        <v>13.19590833</v>
      </c>
      <c r="AD30" s="2" t="s">
        <v>1939</v>
      </c>
      <c r="AE30" s="2">
        <v>12.61669167</v>
      </c>
      <c r="AF30" s="2">
        <v>13.19579167</v>
      </c>
      <c r="AG30" s="2" t="s">
        <v>1939</v>
      </c>
      <c r="AH30" s="2">
        <v>4.0</v>
      </c>
      <c r="AI30" s="2" t="s">
        <v>2493</v>
      </c>
      <c r="AJ30" s="2">
        <v>1.0</v>
      </c>
      <c r="AK30" s="2">
        <v>1.0</v>
      </c>
      <c r="AL30" s="2">
        <v>1.0</v>
      </c>
      <c r="AM30" s="2">
        <v>0.0</v>
      </c>
      <c r="AN30" s="2">
        <v>3.0</v>
      </c>
      <c r="AO30" s="2">
        <v>0.0</v>
      </c>
      <c r="AP30" s="2" t="s">
        <v>2391</v>
      </c>
      <c r="AS30" s="2" t="s">
        <v>42</v>
      </c>
      <c r="AT30" s="2" t="s">
        <v>2486</v>
      </c>
      <c r="AU30" s="2" t="s">
        <v>165</v>
      </c>
      <c r="AV30" s="2">
        <v>24.0</v>
      </c>
      <c r="AW30" s="2" t="s">
        <v>2490</v>
      </c>
      <c r="AX30" s="2">
        <v>12603.0</v>
      </c>
      <c r="AY30" s="2" t="s">
        <v>153</v>
      </c>
      <c r="AZ30" s="2" t="s">
        <v>828</v>
      </c>
    </row>
    <row r="31" hidden="1">
      <c r="A31" s="2">
        <v>12.48632833</v>
      </c>
      <c r="B31" s="2">
        <v>10.82830833</v>
      </c>
      <c r="C31" s="2">
        <v>40.0</v>
      </c>
      <c r="D31" s="2" t="s">
        <v>3100</v>
      </c>
      <c r="E31" s="2">
        <v>8.65889E14</v>
      </c>
      <c r="F31" s="2" t="s">
        <v>3101</v>
      </c>
      <c r="Y31" s="2">
        <v>107.0</v>
      </c>
      <c r="Z31" s="2" t="s">
        <v>857</v>
      </c>
      <c r="AA31" s="2" t="s">
        <v>3102</v>
      </c>
      <c r="AB31" s="2">
        <v>10.828235</v>
      </c>
      <c r="AC31" s="2">
        <v>12.48626167</v>
      </c>
      <c r="AD31" s="2" t="s">
        <v>1939</v>
      </c>
      <c r="AE31" s="2">
        <v>10.82830833</v>
      </c>
      <c r="AF31" s="2">
        <v>12.48632833</v>
      </c>
      <c r="AG31" s="2" t="s">
        <v>1939</v>
      </c>
      <c r="AH31" s="2">
        <v>4.0</v>
      </c>
      <c r="AI31" s="2" t="s">
        <v>3103</v>
      </c>
      <c r="AJ31" s="2">
        <v>2.0</v>
      </c>
      <c r="AK31" s="2">
        <v>7.0</v>
      </c>
      <c r="AL31" s="2">
        <v>24.0</v>
      </c>
      <c r="AM31" s="2">
        <v>4.0</v>
      </c>
      <c r="AN31" s="2">
        <v>32.0</v>
      </c>
      <c r="AO31" s="2">
        <v>5.0</v>
      </c>
      <c r="AP31" s="2" t="s">
        <v>3104</v>
      </c>
      <c r="AS31" s="2" t="s">
        <v>42</v>
      </c>
      <c r="AT31" s="2" t="s">
        <v>3105</v>
      </c>
      <c r="AU31" s="2" t="s">
        <v>866</v>
      </c>
      <c r="AV31" s="2">
        <v>4.0</v>
      </c>
      <c r="AW31" s="2" t="s">
        <v>3106</v>
      </c>
      <c r="AX31" s="2">
        <v>10701.0</v>
      </c>
      <c r="AY31" s="2" t="s">
        <v>858</v>
      </c>
      <c r="AZ31" s="2" t="s">
        <v>828</v>
      </c>
    </row>
    <row r="32" hidden="1">
      <c r="A32" s="2">
        <v>12.68784</v>
      </c>
      <c r="B32" s="2">
        <v>10.89365</v>
      </c>
      <c r="C32" s="2">
        <v>44.0</v>
      </c>
      <c r="D32" s="2" t="s">
        <v>2028</v>
      </c>
      <c r="E32" s="2">
        <v>8.65889E14</v>
      </c>
      <c r="F32" s="2" t="s">
        <v>2030</v>
      </c>
      <c r="Y32" s="2">
        <v>106.0</v>
      </c>
      <c r="Z32" s="2" t="s">
        <v>816</v>
      </c>
      <c r="AA32" s="2" t="s">
        <v>2032</v>
      </c>
      <c r="AB32" s="2">
        <v>10.89369</v>
      </c>
      <c r="AC32" s="2">
        <v>12.68784167</v>
      </c>
      <c r="AD32" s="2" t="s">
        <v>1939</v>
      </c>
      <c r="AE32" s="2">
        <v>10.89365</v>
      </c>
      <c r="AF32" s="2">
        <v>12.68784</v>
      </c>
      <c r="AG32" s="2" t="s">
        <v>1939</v>
      </c>
      <c r="AH32" s="2">
        <v>3.0</v>
      </c>
      <c r="AI32" s="2" t="s">
        <v>2033</v>
      </c>
      <c r="AJ32" s="2">
        <v>6.0</v>
      </c>
      <c r="AK32" s="2">
        <v>7.0</v>
      </c>
      <c r="AL32" s="2">
        <v>14.0</v>
      </c>
      <c r="AM32" s="2">
        <v>5.0</v>
      </c>
      <c r="AN32" s="2">
        <v>34.0</v>
      </c>
      <c r="AO32" s="2">
        <v>8.0</v>
      </c>
      <c r="AP32" s="2" t="s">
        <v>1999</v>
      </c>
      <c r="AS32" s="2" t="s">
        <v>42</v>
      </c>
      <c r="AT32" s="2" t="s">
        <v>2031</v>
      </c>
      <c r="AU32" s="2" t="s">
        <v>833</v>
      </c>
      <c r="AV32" s="2">
        <v>36.0</v>
      </c>
      <c r="AW32" s="2" t="s">
        <v>2029</v>
      </c>
      <c r="AX32" s="2">
        <v>10605.0</v>
      </c>
      <c r="AY32" s="2" t="s">
        <v>3067</v>
      </c>
      <c r="AZ32" s="2" t="s">
        <v>828</v>
      </c>
    </row>
    <row r="33" hidden="1">
      <c r="A33" s="2">
        <v>12.452085</v>
      </c>
      <c r="B33" s="2">
        <v>10.59737333</v>
      </c>
      <c r="C33" s="2">
        <v>46.0</v>
      </c>
      <c r="D33" s="2" t="s">
        <v>2865</v>
      </c>
      <c r="E33" s="2">
        <v>8.65889E14</v>
      </c>
      <c r="F33" s="2" t="s">
        <v>2867</v>
      </c>
      <c r="Y33" s="2">
        <v>112.0</v>
      </c>
      <c r="Z33" s="2" t="s">
        <v>1000</v>
      </c>
      <c r="AA33" s="2" t="s">
        <v>2869</v>
      </c>
      <c r="AB33" s="2">
        <v>10.59731667</v>
      </c>
      <c r="AC33" s="2">
        <v>12.45208833</v>
      </c>
      <c r="AD33" s="2" t="s">
        <v>1939</v>
      </c>
      <c r="AE33" s="2">
        <v>10.59737333</v>
      </c>
      <c r="AF33" s="2">
        <v>12.452085</v>
      </c>
      <c r="AG33" s="2" t="s">
        <v>1939</v>
      </c>
      <c r="AH33" s="2">
        <v>3.0</v>
      </c>
      <c r="AI33" s="2" t="s">
        <v>2870</v>
      </c>
      <c r="AJ33" s="2">
        <v>0.0</v>
      </c>
      <c r="AK33" s="2">
        <v>1.0</v>
      </c>
      <c r="AL33" s="2">
        <v>1.0</v>
      </c>
      <c r="AM33" s="2">
        <v>0.0</v>
      </c>
      <c r="AN33" s="2">
        <v>1.0</v>
      </c>
      <c r="AO33" s="2">
        <v>0.0</v>
      </c>
      <c r="AP33" s="2" t="s">
        <v>2717</v>
      </c>
      <c r="AS33" s="2" t="s">
        <v>42</v>
      </c>
      <c r="AT33" s="2" t="s">
        <v>2868</v>
      </c>
      <c r="AU33" s="2" t="s">
        <v>1002</v>
      </c>
      <c r="AV33" s="2">
        <v>2.0</v>
      </c>
      <c r="AW33" s="2" t="s">
        <v>2866</v>
      </c>
      <c r="AX33" s="2">
        <v>11206.0</v>
      </c>
      <c r="AY33" s="2" t="s">
        <v>1001</v>
      </c>
      <c r="AZ33" s="2" t="s">
        <v>828</v>
      </c>
    </row>
    <row r="34" hidden="1">
      <c r="A34" s="2">
        <v>12.69998833</v>
      </c>
      <c r="B34" s="2">
        <v>10.79755833</v>
      </c>
      <c r="C34" s="2">
        <v>47.0</v>
      </c>
      <c r="D34" s="2" t="s">
        <v>1977</v>
      </c>
      <c r="E34" s="2">
        <v>8.65889E14</v>
      </c>
      <c r="F34" s="2" t="s">
        <v>1979</v>
      </c>
      <c r="Y34" s="2">
        <v>106.0</v>
      </c>
      <c r="Z34" s="2" t="s">
        <v>816</v>
      </c>
      <c r="AA34" s="2" t="s">
        <v>1981</v>
      </c>
      <c r="AB34" s="2">
        <v>10.79745833</v>
      </c>
      <c r="AC34" s="2">
        <v>12.69999667</v>
      </c>
      <c r="AD34" s="2" t="s">
        <v>1939</v>
      </c>
      <c r="AE34" s="2">
        <v>10.79755833</v>
      </c>
      <c r="AF34" s="2">
        <v>12.69998833</v>
      </c>
      <c r="AG34" s="2" t="s">
        <v>1939</v>
      </c>
      <c r="AH34" s="2">
        <v>3.0</v>
      </c>
      <c r="AI34" s="2" t="s">
        <v>1982</v>
      </c>
      <c r="AJ34" s="2">
        <v>2.0</v>
      </c>
      <c r="AK34" s="2">
        <v>4.0</v>
      </c>
      <c r="AL34" s="2">
        <v>13.0</v>
      </c>
      <c r="AM34" s="2">
        <v>3.0</v>
      </c>
      <c r="AN34" s="2">
        <v>33.0</v>
      </c>
      <c r="AO34" s="2">
        <v>9.0</v>
      </c>
      <c r="AP34" s="2" t="s">
        <v>1980</v>
      </c>
      <c r="AS34" s="2" t="s">
        <v>42</v>
      </c>
      <c r="AT34" s="2" t="s">
        <v>1974</v>
      </c>
      <c r="AU34" s="2" t="s">
        <v>1876</v>
      </c>
      <c r="AV34" s="2">
        <v>47.0</v>
      </c>
      <c r="AW34" s="2" t="s">
        <v>1978</v>
      </c>
      <c r="AX34" s="2">
        <v>10605.0</v>
      </c>
      <c r="AY34" s="2" t="s">
        <v>3067</v>
      </c>
      <c r="AZ34" s="2" t="s">
        <v>828</v>
      </c>
    </row>
    <row r="35" hidden="1">
      <c r="A35" s="2">
        <v>12.69367667</v>
      </c>
      <c r="B35" s="2">
        <v>10.81617833</v>
      </c>
      <c r="C35" s="2">
        <v>48.0</v>
      </c>
      <c r="D35" s="2" t="s">
        <v>1971</v>
      </c>
      <c r="E35" s="2">
        <v>8.65889E14</v>
      </c>
      <c r="F35" s="2" t="s">
        <v>1973</v>
      </c>
      <c r="Y35" s="2">
        <v>106.0</v>
      </c>
      <c r="Z35" s="2" t="s">
        <v>816</v>
      </c>
      <c r="AA35" s="2" t="s">
        <v>1975</v>
      </c>
      <c r="AB35" s="2">
        <v>10.81617833</v>
      </c>
      <c r="AC35" s="2">
        <v>12.69367667</v>
      </c>
      <c r="AD35" s="2" t="s">
        <v>1939</v>
      </c>
      <c r="AE35" s="2">
        <v>10.81617833</v>
      </c>
      <c r="AF35" s="2">
        <v>12.69367667</v>
      </c>
      <c r="AG35" s="2" t="s">
        <v>1939</v>
      </c>
      <c r="AH35" s="2">
        <v>3.0</v>
      </c>
      <c r="AI35" s="2" t="s">
        <v>1976</v>
      </c>
      <c r="AJ35" s="2">
        <v>1.0</v>
      </c>
      <c r="AK35" s="2">
        <v>7.0</v>
      </c>
      <c r="AL35" s="2">
        <v>16.0</v>
      </c>
      <c r="AM35" s="2">
        <v>3.0</v>
      </c>
      <c r="AN35" s="2">
        <v>32.0</v>
      </c>
      <c r="AO35" s="2">
        <v>8.0</v>
      </c>
      <c r="AP35" s="2" t="s">
        <v>1960</v>
      </c>
      <c r="AS35" s="2" t="s">
        <v>42</v>
      </c>
      <c r="AT35" s="2" t="s">
        <v>1974</v>
      </c>
      <c r="AU35" s="2" t="s">
        <v>1876</v>
      </c>
      <c r="AV35" s="2">
        <v>47.0</v>
      </c>
      <c r="AW35" s="2" t="s">
        <v>1972</v>
      </c>
      <c r="AX35" s="2">
        <v>10605.0</v>
      </c>
      <c r="AY35" s="2" t="s">
        <v>3067</v>
      </c>
      <c r="AZ35" s="2" t="s">
        <v>828</v>
      </c>
    </row>
    <row r="36" hidden="1">
      <c r="A36" s="2">
        <v>12.500045</v>
      </c>
      <c r="B36" s="2">
        <v>10.62117333</v>
      </c>
      <c r="C36" s="2">
        <v>49.0</v>
      </c>
      <c r="D36" s="2" t="s">
        <v>2885</v>
      </c>
      <c r="E36" s="2">
        <v>8.65889E14</v>
      </c>
      <c r="F36" s="2" t="s">
        <v>2887</v>
      </c>
      <c r="Y36" s="2">
        <v>112.0</v>
      </c>
      <c r="Z36" s="2" t="s">
        <v>1000</v>
      </c>
      <c r="AA36" s="2" t="s">
        <v>2890</v>
      </c>
      <c r="AB36" s="2">
        <v>10.62118</v>
      </c>
      <c r="AC36" s="2">
        <v>12.50011833</v>
      </c>
      <c r="AD36" s="2" t="s">
        <v>1939</v>
      </c>
      <c r="AE36" s="2">
        <v>10.62117333</v>
      </c>
      <c r="AF36" s="2">
        <v>12.500045</v>
      </c>
      <c r="AG36" s="2" t="s">
        <v>1939</v>
      </c>
      <c r="AH36" s="2">
        <v>3.0</v>
      </c>
      <c r="AI36" s="2" t="s">
        <v>2891</v>
      </c>
      <c r="AJ36" s="2">
        <v>0.0</v>
      </c>
      <c r="AK36" s="2">
        <v>0.0</v>
      </c>
      <c r="AL36" s="2">
        <v>0.0</v>
      </c>
      <c r="AM36" s="2">
        <v>0.0</v>
      </c>
      <c r="AN36" s="2">
        <v>0.0</v>
      </c>
      <c r="AO36" s="2">
        <v>0.0</v>
      </c>
      <c r="AP36" s="2" t="s">
        <v>2717</v>
      </c>
      <c r="AS36" s="2" t="s">
        <v>42</v>
      </c>
      <c r="AT36" s="2" t="s">
        <v>2888</v>
      </c>
      <c r="AU36" s="2" t="s">
        <v>1005</v>
      </c>
      <c r="AV36" s="2">
        <v>13.0</v>
      </c>
      <c r="AW36" s="2" t="s">
        <v>2886</v>
      </c>
      <c r="AX36" s="2">
        <v>11206.0</v>
      </c>
      <c r="AY36" s="2" t="s">
        <v>1001</v>
      </c>
      <c r="AZ36" s="2" t="s">
        <v>828</v>
      </c>
    </row>
    <row r="37" hidden="1">
      <c r="A37" s="2">
        <v>13.70503667</v>
      </c>
      <c r="B37" s="2">
        <v>10.95604667</v>
      </c>
      <c r="C37" s="2">
        <v>50.0</v>
      </c>
      <c r="D37" s="2" t="s">
        <v>2101</v>
      </c>
      <c r="E37" s="2">
        <v>8.64825E14</v>
      </c>
      <c r="F37" s="2" t="s">
        <v>2103</v>
      </c>
      <c r="Y37" s="2">
        <v>111.0</v>
      </c>
      <c r="Z37" s="2" t="s">
        <v>923</v>
      </c>
      <c r="AA37" s="2" t="s">
        <v>2105</v>
      </c>
      <c r="AB37" s="2">
        <v>10.95601833</v>
      </c>
      <c r="AC37" s="2">
        <v>13.705</v>
      </c>
      <c r="AD37" s="2" t="s">
        <v>1939</v>
      </c>
      <c r="AE37" s="2">
        <v>10.95604667</v>
      </c>
      <c r="AF37" s="2">
        <v>13.70503667</v>
      </c>
      <c r="AG37" s="2" t="s">
        <v>1939</v>
      </c>
      <c r="AH37" s="2">
        <v>2.0</v>
      </c>
      <c r="AI37" s="2" t="s">
        <v>2106</v>
      </c>
      <c r="AJ37" s="2">
        <v>1.0</v>
      </c>
      <c r="AK37" s="2">
        <v>6.0</v>
      </c>
      <c r="AL37" s="2">
        <v>8.0</v>
      </c>
      <c r="AM37" s="2">
        <v>6.0</v>
      </c>
      <c r="AN37" s="2">
        <v>30.0</v>
      </c>
      <c r="AO37" s="2">
        <v>2.0</v>
      </c>
      <c r="AP37" s="2" t="s">
        <v>2097</v>
      </c>
      <c r="AS37" s="2" t="s">
        <v>42</v>
      </c>
      <c r="AT37" s="2" t="s">
        <v>2104</v>
      </c>
      <c r="AU37" s="2" t="s">
        <v>959</v>
      </c>
      <c r="AW37" s="2" t="s">
        <v>2102</v>
      </c>
      <c r="AX37" s="2">
        <v>11110.0</v>
      </c>
      <c r="AY37" s="2" t="s">
        <v>3069</v>
      </c>
      <c r="AZ37" s="2" t="s">
        <v>38</v>
      </c>
    </row>
    <row r="38" hidden="1">
      <c r="A38" s="2">
        <v>13.70230833</v>
      </c>
      <c r="B38" s="2">
        <v>10.95554</v>
      </c>
      <c r="C38" s="2">
        <v>51.0</v>
      </c>
      <c r="D38" s="2" t="s">
        <v>2114</v>
      </c>
      <c r="E38" s="2">
        <v>8.65889E14</v>
      </c>
      <c r="F38" s="2" t="s">
        <v>2116</v>
      </c>
      <c r="Y38" s="2">
        <v>111.0</v>
      </c>
      <c r="Z38" s="2" t="s">
        <v>923</v>
      </c>
      <c r="AA38" s="2" t="s">
        <v>2118</v>
      </c>
      <c r="AB38" s="2">
        <v>10.95554</v>
      </c>
      <c r="AC38" s="2">
        <v>13.70230833</v>
      </c>
      <c r="AD38" s="2" t="s">
        <v>1939</v>
      </c>
      <c r="AE38" s="2">
        <v>10.95554</v>
      </c>
      <c r="AF38" s="2">
        <v>13.70230833</v>
      </c>
      <c r="AG38" s="2" t="s">
        <v>1939</v>
      </c>
      <c r="AH38" s="2">
        <v>3.0</v>
      </c>
      <c r="AI38" s="2" t="s">
        <v>2119</v>
      </c>
      <c r="AJ38" s="2">
        <v>0.0</v>
      </c>
      <c r="AK38" s="2">
        <v>7.0</v>
      </c>
      <c r="AL38" s="2">
        <v>12.0</v>
      </c>
      <c r="AM38" s="2">
        <v>10.0</v>
      </c>
      <c r="AN38" s="2">
        <v>40.0</v>
      </c>
      <c r="AO38" s="2">
        <v>2.0</v>
      </c>
      <c r="AP38" s="2" t="s">
        <v>2097</v>
      </c>
      <c r="AS38" s="2" t="s">
        <v>42</v>
      </c>
      <c r="AT38" s="2" t="s">
        <v>2117</v>
      </c>
      <c r="AU38" s="2" t="s">
        <v>962</v>
      </c>
      <c r="AW38" s="2" t="s">
        <v>2115</v>
      </c>
      <c r="AX38" s="2">
        <v>11110.0</v>
      </c>
      <c r="AY38" s="2" t="s">
        <v>3069</v>
      </c>
      <c r="AZ38" s="2" t="s">
        <v>38</v>
      </c>
    </row>
    <row r="39" hidden="1">
      <c r="A39" s="2">
        <v>13.01553167</v>
      </c>
      <c r="B39" s="2">
        <v>12.33956333</v>
      </c>
      <c r="C39" s="2">
        <v>52.0</v>
      </c>
      <c r="D39" s="2" t="s">
        <v>2349</v>
      </c>
      <c r="E39" s="2">
        <v>8.65889E14</v>
      </c>
      <c r="F39" s="2" t="s">
        <v>2351</v>
      </c>
      <c r="Y39" s="2">
        <v>126.0</v>
      </c>
      <c r="Z39" s="2" t="s">
        <v>34</v>
      </c>
      <c r="AA39" s="2" t="s">
        <v>2353</v>
      </c>
      <c r="AB39" s="2">
        <v>12.33957667</v>
      </c>
      <c r="AC39" s="2">
        <v>13.01560333</v>
      </c>
      <c r="AD39" s="2" t="s">
        <v>1939</v>
      </c>
      <c r="AE39" s="2">
        <v>12.33956333</v>
      </c>
      <c r="AF39" s="2">
        <v>13.01553167</v>
      </c>
      <c r="AG39" s="2" t="s">
        <v>1939</v>
      </c>
      <c r="AH39" s="2">
        <v>4.0</v>
      </c>
      <c r="AI39" s="2" t="s">
        <v>2354</v>
      </c>
      <c r="AJ39" s="2">
        <v>3.0</v>
      </c>
      <c r="AK39" s="2">
        <v>3.0</v>
      </c>
      <c r="AL39" s="2">
        <v>5.0</v>
      </c>
      <c r="AM39" s="2">
        <v>3.0</v>
      </c>
      <c r="AN39" s="2">
        <v>13.0</v>
      </c>
      <c r="AO39" s="2">
        <v>0.0</v>
      </c>
      <c r="AP39" s="2" t="s">
        <v>2270</v>
      </c>
      <c r="AS39" s="2" t="s">
        <v>42</v>
      </c>
      <c r="AT39" s="2" t="s">
        <v>2352</v>
      </c>
      <c r="AU39" s="2" t="s">
        <v>372</v>
      </c>
      <c r="AV39" s="2">
        <v>1.0</v>
      </c>
      <c r="AW39" s="2" t="s">
        <v>2350</v>
      </c>
      <c r="AX39" s="2">
        <v>12607.0</v>
      </c>
      <c r="AY39" s="2" t="s">
        <v>360</v>
      </c>
      <c r="AZ39" s="2" t="s">
        <v>828</v>
      </c>
    </row>
    <row r="40" hidden="1">
      <c r="A40" s="2">
        <v>12.93603333</v>
      </c>
      <c r="B40" s="2">
        <v>12.36234333</v>
      </c>
      <c r="C40" s="2">
        <v>57.0</v>
      </c>
      <c r="D40" s="2" t="s">
        <v>2678</v>
      </c>
      <c r="E40" s="2">
        <v>8.65889E14</v>
      </c>
      <c r="F40" s="2" t="s">
        <v>2680</v>
      </c>
      <c r="Y40" s="2">
        <v>126.0</v>
      </c>
      <c r="Z40" s="2" t="s">
        <v>34</v>
      </c>
      <c r="AA40" s="2" t="s">
        <v>2683</v>
      </c>
      <c r="AB40" s="2">
        <v>12.36234667</v>
      </c>
      <c r="AC40" s="2">
        <v>12.93603667</v>
      </c>
      <c r="AD40" s="2" t="s">
        <v>1939</v>
      </c>
      <c r="AE40" s="2">
        <v>12.36234333</v>
      </c>
      <c r="AF40" s="2">
        <v>12.93603333</v>
      </c>
      <c r="AG40" s="2" t="s">
        <v>1939</v>
      </c>
      <c r="AH40" s="2">
        <v>1.0</v>
      </c>
      <c r="AI40" s="2" t="s">
        <v>2684</v>
      </c>
      <c r="AJ40" s="2">
        <v>1.0</v>
      </c>
      <c r="AK40" s="2">
        <v>1.0</v>
      </c>
      <c r="AL40" s="2">
        <v>1.0</v>
      </c>
      <c r="AM40" s="2">
        <v>1.0</v>
      </c>
      <c r="AN40" s="2">
        <v>4.0</v>
      </c>
      <c r="AO40" s="2">
        <v>1.0</v>
      </c>
      <c r="AP40" s="2" t="s">
        <v>2681</v>
      </c>
      <c r="AS40" s="2" t="s">
        <v>42</v>
      </c>
      <c r="AT40" s="2" t="s">
        <v>2682</v>
      </c>
      <c r="AU40" s="2" t="s">
        <v>224</v>
      </c>
      <c r="AV40" s="2">
        <v>3.0</v>
      </c>
      <c r="AW40" s="2" t="s">
        <v>2679</v>
      </c>
      <c r="AX40" s="2">
        <v>12601.0</v>
      </c>
      <c r="AY40" s="2" t="s">
        <v>220</v>
      </c>
      <c r="AZ40" s="2" t="s">
        <v>38</v>
      </c>
    </row>
    <row r="41" hidden="1">
      <c r="A41" s="2">
        <v>12.782565</v>
      </c>
      <c r="B41" s="2">
        <v>11.80703833</v>
      </c>
      <c r="C41" s="2">
        <v>58.0</v>
      </c>
      <c r="D41" s="2" t="s">
        <v>2579</v>
      </c>
      <c r="E41" s="2">
        <v>8.65889E14</v>
      </c>
      <c r="F41" s="2" t="s">
        <v>2581</v>
      </c>
      <c r="Y41" s="2">
        <v>116.0</v>
      </c>
      <c r="Z41" s="2" t="s">
        <v>1365</v>
      </c>
      <c r="AA41" s="2" t="s">
        <v>2583</v>
      </c>
      <c r="AB41" s="2">
        <v>11.80704</v>
      </c>
      <c r="AC41" s="2">
        <v>12.7826</v>
      </c>
      <c r="AD41" s="2" t="s">
        <v>1939</v>
      </c>
      <c r="AE41" s="2">
        <v>11.80703833</v>
      </c>
      <c r="AF41" s="2">
        <v>12.782565</v>
      </c>
      <c r="AG41" s="2" t="s">
        <v>1939</v>
      </c>
      <c r="AH41" s="2">
        <v>3.0</v>
      </c>
      <c r="AI41" s="2" t="s">
        <v>2584</v>
      </c>
      <c r="AJ41" s="2">
        <v>4.0</v>
      </c>
      <c r="AK41" s="2">
        <v>14.0</v>
      </c>
      <c r="AL41" s="2">
        <v>6.0</v>
      </c>
      <c r="AM41" s="2">
        <v>8.0</v>
      </c>
      <c r="AN41" s="2">
        <v>48.0</v>
      </c>
      <c r="AO41" s="2">
        <v>5.0</v>
      </c>
      <c r="AP41" s="2" t="s">
        <v>2457</v>
      </c>
      <c r="AS41" s="2" t="s">
        <v>42</v>
      </c>
      <c r="AT41" s="2" t="s">
        <v>2582</v>
      </c>
      <c r="AU41" s="2" t="s">
        <v>1439</v>
      </c>
      <c r="AV41" s="2">
        <v>23.0</v>
      </c>
      <c r="AW41" s="2" t="s">
        <v>2580</v>
      </c>
      <c r="AX41" s="2">
        <v>11606.0</v>
      </c>
      <c r="AY41" s="2" t="s">
        <v>1438</v>
      </c>
      <c r="AZ41" s="2" t="s">
        <v>828</v>
      </c>
    </row>
    <row r="42" hidden="1">
      <c r="A42" s="2">
        <v>12.73699333</v>
      </c>
      <c r="B42" s="2">
        <v>12.18567</v>
      </c>
      <c r="C42" s="2">
        <v>61.0</v>
      </c>
      <c r="D42" s="2" t="s">
        <v>2765</v>
      </c>
      <c r="E42" s="2">
        <v>8.66861E14</v>
      </c>
      <c r="F42" s="2" t="s">
        <v>2767</v>
      </c>
      <c r="Y42" s="2">
        <v>120.0</v>
      </c>
      <c r="Z42" s="2" t="s">
        <v>1496</v>
      </c>
      <c r="AA42" s="2" t="s">
        <v>2770</v>
      </c>
      <c r="AB42" s="2">
        <v>12.18575</v>
      </c>
      <c r="AC42" s="2">
        <v>12.73667</v>
      </c>
      <c r="AD42" s="2" t="s">
        <v>1939</v>
      </c>
      <c r="AE42" s="2">
        <v>12.18567</v>
      </c>
      <c r="AF42" s="2">
        <v>12.73699333</v>
      </c>
      <c r="AG42" s="2" t="s">
        <v>1939</v>
      </c>
      <c r="AH42" s="2">
        <v>3.0</v>
      </c>
      <c r="AI42" s="2" t="s">
        <v>2771</v>
      </c>
      <c r="AJ42" s="2">
        <v>0.0</v>
      </c>
      <c r="AK42" s="2">
        <v>0.0</v>
      </c>
      <c r="AL42" s="2">
        <v>2.0</v>
      </c>
      <c r="AM42" s="2">
        <v>1.0</v>
      </c>
      <c r="AN42" s="2">
        <v>2.0</v>
      </c>
      <c r="AO42" s="2">
        <v>2.0</v>
      </c>
      <c r="AP42" s="2" t="s">
        <v>2724</v>
      </c>
      <c r="AS42" s="2" t="s">
        <v>42</v>
      </c>
      <c r="AT42" s="2" t="s">
        <v>2768</v>
      </c>
      <c r="AU42" s="2" t="s">
        <v>1573</v>
      </c>
      <c r="AV42" s="2">
        <v>27.0</v>
      </c>
      <c r="AW42" s="2" t="s">
        <v>2766</v>
      </c>
      <c r="AX42" s="2">
        <v>12008.0</v>
      </c>
      <c r="AY42" s="2" t="s">
        <v>1563</v>
      </c>
      <c r="AZ42" s="2" t="s">
        <v>828</v>
      </c>
    </row>
    <row r="43" hidden="1">
      <c r="A43" s="2">
        <v>12.61532167</v>
      </c>
      <c r="B43" s="2">
        <v>11.02736667</v>
      </c>
      <c r="C43" s="2">
        <v>70.0</v>
      </c>
      <c r="D43" s="2" t="s">
        <v>3107</v>
      </c>
      <c r="E43" s="2">
        <v>8.65889E14</v>
      </c>
      <c r="F43" s="2" t="s">
        <v>3108</v>
      </c>
      <c r="Y43" s="2">
        <v>107.0</v>
      </c>
      <c r="Z43" s="2" t="s">
        <v>857</v>
      </c>
      <c r="AA43" s="2" t="s">
        <v>3109</v>
      </c>
      <c r="AB43" s="2">
        <v>11.02743167</v>
      </c>
      <c r="AC43" s="2">
        <v>12.61530667</v>
      </c>
      <c r="AD43" s="2" t="s">
        <v>1939</v>
      </c>
      <c r="AE43" s="2">
        <v>11.02736667</v>
      </c>
      <c r="AF43" s="2">
        <v>12.61532167</v>
      </c>
      <c r="AG43" s="2" t="s">
        <v>1939</v>
      </c>
      <c r="AH43" s="2">
        <v>4.0</v>
      </c>
      <c r="AI43" s="2" t="s">
        <v>3110</v>
      </c>
      <c r="AJ43" s="2">
        <v>3.0</v>
      </c>
      <c r="AK43" s="2">
        <v>8.0</v>
      </c>
      <c r="AL43" s="2">
        <v>13.0</v>
      </c>
      <c r="AM43" s="2">
        <v>3.0</v>
      </c>
      <c r="AN43" s="2">
        <v>19.0</v>
      </c>
      <c r="AO43" s="2">
        <v>6.0</v>
      </c>
      <c r="AP43" s="2" t="s">
        <v>3097</v>
      </c>
      <c r="AS43" s="2" t="s">
        <v>42</v>
      </c>
      <c r="AT43" s="2" t="s">
        <v>3111</v>
      </c>
      <c r="AU43" s="2" t="s">
        <v>870</v>
      </c>
      <c r="AV43" s="2">
        <v>157.0</v>
      </c>
      <c r="AW43" s="2" t="s">
        <v>3112</v>
      </c>
      <c r="AX43" s="2">
        <v>10701.0</v>
      </c>
      <c r="AY43" s="2" t="s">
        <v>858</v>
      </c>
      <c r="AZ43" s="2" t="s">
        <v>38</v>
      </c>
    </row>
    <row r="44" hidden="1">
      <c r="A44" s="2">
        <v>13.37693667</v>
      </c>
      <c r="B44" s="2">
        <v>10.89688833</v>
      </c>
      <c r="C44" s="2">
        <v>71.0</v>
      </c>
      <c r="D44" s="2" t="s">
        <v>2080</v>
      </c>
      <c r="E44" s="2">
        <v>8.65889E14</v>
      </c>
      <c r="F44" s="2" t="s">
        <v>2082</v>
      </c>
      <c r="Y44" s="2">
        <v>111.0</v>
      </c>
      <c r="Z44" s="2" t="s">
        <v>923</v>
      </c>
      <c r="AA44" s="2" t="s">
        <v>2085</v>
      </c>
      <c r="AB44" s="2">
        <v>10.896855</v>
      </c>
      <c r="AC44" s="2">
        <v>13.37747333</v>
      </c>
      <c r="AD44" s="2" t="s">
        <v>1939</v>
      </c>
      <c r="AE44" s="2">
        <v>10.89688833</v>
      </c>
      <c r="AF44" s="2">
        <v>13.37693667</v>
      </c>
      <c r="AG44" s="2" t="s">
        <v>1939</v>
      </c>
      <c r="AH44" s="2">
        <v>2.0</v>
      </c>
      <c r="AI44" s="2" t="s">
        <v>2086</v>
      </c>
      <c r="AJ44" s="2">
        <v>0.0</v>
      </c>
      <c r="AK44" s="2">
        <v>20.0</v>
      </c>
      <c r="AL44" s="2">
        <v>14.0</v>
      </c>
      <c r="AM44" s="2">
        <v>28.0</v>
      </c>
      <c r="AN44" s="2">
        <v>62.0</v>
      </c>
      <c r="AO44" s="2">
        <v>20.0</v>
      </c>
      <c r="AP44" s="2" t="s">
        <v>2083</v>
      </c>
      <c r="AS44" s="2" t="s">
        <v>42</v>
      </c>
      <c r="AT44" s="2" t="s">
        <v>2084</v>
      </c>
      <c r="AU44" s="2" t="s">
        <v>925</v>
      </c>
      <c r="AV44" s="2">
        <v>37.0</v>
      </c>
      <c r="AW44" s="2" t="s">
        <v>2081</v>
      </c>
      <c r="AX44" s="2">
        <v>11102.0</v>
      </c>
      <c r="AY44" s="2" t="s">
        <v>924</v>
      </c>
      <c r="AZ44" s="2" t="s">
        <v>38</v>
      </c>
    </row>
    <row r="45" hidden="1">
      <c r="A45" s="2">
        <v>12.90403333</v>
      </c>
      <c r="B45" s="2">
        <v>10.920735</v>
      </c>
      <c r="C45" s="2">
        <v>72.0</v>
      </c>
      <c r="D45" s="2" t="s">
        <v>2003</v>
      </c>
      <c r="E45" s="2">
        <v>8.66861E14</v>
      </c>
      <c r="F45" s="2" t="s">
        <v>2005</v>
      </c>
      <c r="Y45" s="2">
        <v>106.0</v>
      </c>
      <c r="Z45" s="2" t="s">
        <v>816</v>
      </c>
      <c r="AA45" s="2" t="s">
        <v>2008</v>
      </c>
      <c r="AB45" s="2">
        <v>10.92076</v>
      </c>
      <c r="AC45" s="2">
        <v>12.90416167</v>
      </c>
      <c r="AD45" s="2" t="s">
        <v>1939</v>
      </c>
      <c r="AE45" s="2">
        <v>10.920735</v>
      </c>
      <c r="AF45" s="2">
        <v>12.90403333</v>
      </c>
      <c r="AG45" s="2" t="s">
        <v>1939</v>
      </c>
      <c r="AH45" s="2">
        <v>3.0</v>
      </c>
      <c r="AI45" s="2" t="s">
        <v>2009</v>
      </c>
      <c r="AJ45" s="2">
        <v>1.0</v>
      </c>
      <c r="AK45" s="2">
        <v>9.0</v>
      </c>
      <c r="AL45" s="2">
        <v>27.0</v>
      </c>
      <c r="AM45" s="2">
        <v>2.0</v>
      </c>
      <c r="AN45" s="2">
        <v>41.0</v>
      </c>
      <c r="AO45" s="2">
        <v>25.0</v>
      </c>
      <c r="AP45" s="2" t="s">
        <v>2006</v>
      </c>
      <c r="AS45" s="2" t="s">
        <v>42</v>
      </c>
      <c r="AT45" s="2" t="s">
        <v>2007</v>
      </c>
      <c r="AU45" s="2" t="s">
        <v>1750</v>
      </c>
      <c r="AV45" s="2">
        <v>37.0</v>
      </c>
      <c r="AW45" s="2" t="s">
        <v>2004</v>
      </c>
      <c r="AX45" s="2">
        <v>10604.0</v>
      </c>
      <c r="AY45" s="2" t="s">
        <v>3068</v>
      </c>
      <c r="AZ45" s="2" t="s">
        <v>828</v>
      </c>
    </row>
    <row r="46" hidden="1">
      <c r="A46" s="2">
        <v>12.88989667</v>
      </c>
      <c r="B46" s="2">
        <v>10.92517333</v>
      </c>
      <c r="C46" s="2">
        <v>73.0</v>
      </c>
      <c r="D46" s="2" t="s">
        <v>2022</v>
      </c>
      <c r="E46" s="2">
        <v>8.66861E14</v>
      </c>
      <c r="F46" s="2" t="s">
        <v>2024</v>
      </c>
      <c r="Y46" s="2">
        <v>106.0</v>
      </c>
      <c r="Z46" s="2" t="s">
        <v>816</v>
      </c>
      <c r="AA46" s="2" t="s">
        <v>2026</v>
      </c>
      <c r="AB46" s="2">
        <v>10.92515167</v>
      </c>
      <c r="AC46" s="2">
        <v>12.88985167</v>
      </c>
      <c r="AD46" s="2" t="s">
        <v>1939</v>
      </c>
      <c r="AE46" s="2">
        <v>10.92517333</v>
      </c>
      <c r="AF46" s="2">
        <v>12.88989667</v>
      </c>
      <c r="AG46" s="2" t="s">
        <v>1939</v>
      </c>
      <c r="AH46" s="2">
        <v>3.0</v>
      </c>
      <c r="AI46" s="2" t="s">
        <v>2027</v>
      </c>
      <c r="AJ46" s="2">
        <v>2.0</v>
      </c>
      <c r="AK46" s="2">
        <v>4.0</v>
      </c>
      <c r="AL46" s="2">
        <v>23.0</v>
      </c>
      <c r="AM46" s="2">
        <v>4.0</v>
      </c>
      <c r="AN46" s="2">
        <v>59.0</v>
      </c>
      <c r="AO46" s="2">
        <v>15.0</v>
      </c>
      <c r="AP46" s="2" t="s">
        <v>2006</v>
      </c>
      <c r="AS46" s="2" t="s">
        <v>42</v>
      </c>
      <c r="AT46" s="2" t="s">
        <v>2025</v>
      </c>
      <c r="AU46" s="2" t="s">
        <v>1752</v>
      </c>
      <c r="AV46" s="2">
        <v>44.0</v>
      </c>
      <c r="AW46" s="2" t="s">
        <v>2023</v>
      </c>
      <c r="AX46" s="2">
        <v>10604.0</v>
      </c>
      <c r="AY46" s="2" t="s">
        <v>3068</v>
      </c>
      <c r="AZ46" s="2" t="s">
        <v>828</v>
      </c>
    </row>
    <row r="47" hidden="1">
      <c r="A47" s="2">
        <v>12.73953833</v>
      </c>
      <c r="B47" s="2">
        <v>12.193905</v>
      </c>
      <c r="C47" s="2">
        <v>75.0</v>
      </c>
      <c r="D47" s="2" t="s">
        <v>2699</v>
      </c>
      <c r="E47" s="2">
        <v>8.65889E14</v>
      </c>
      <c r="F47" s="2" t="s">
        <v>2701</v>
      </c>
      <c r="Y47" s="2">
        <v>120.0</v>
      </c>
      <c r="Z47" s="2" t="s">
        <v>1496</v>
      </c>
      <c r="AA47" s="2" t="s">
        <v>2705</v>
      </c>
      <c r="AB47" s="2">
        <v>12.11514</v>
      </c>
      <c r="AC47" s="2">
        <v>12.82564833</v>
      </c>
      <c r="AD47" s="2" t="s">
        <v>1939</v>
      </c>
      <c r="AE47" s="2">
        <v>12.193905</v>
      </c>
      <c r="AF47" s="2">
        <v>12.73953833</v>
      </c>
      <c r="AG47" s="2" t="s">
        <v>1939</v>
      </c>
      <c r="AH47" s="2">
        <v>4.0</v>
      </c>
      <c r="AI47" s="2" t="s">
        <v>2706</v>
      </c>
      <c r="AJ47" s="2">
        <v>2.0</v>
      </c>
      <c r="AK47" s="2">
        <v>0.0</v>
      </c>
      <c r="AL47" s="2">
        <v>1.0</v>
      </c>
      <c r="AM47" s="2">
        <v>1.0</v>
      </c>
      <c r="AN47" s="2">
        <v>5.0</v>
      </c>
      <c r="AO47" s="2">
        <v>15.0</v>
      </c>
      <c r="AP47" s="2" t="s">
        <v>2702</v>
      </c>
      <c r="AS47" s="2" t="s">
        <v>42</v>
      </c>
      <c r="AT47" s="2" t="s">
        <v>2703</v>
      </c>
      <c r="AU47" s="2" t="s">
        <v>333</v>
      </c>
      <c r="AV47" s="2">
        <v>13.0</v>
      </c>
      <c r="AW47" s="2" t="s">
        <v>2700</v>
      </c>
      <c r="AX47" s="2">
        <v>12013.0</v>
      </c>
      <c r="AY47" s="2" t="s">
        <v>1496</v>
      </c>
      <c r="AZ47" s="2" t="s">
        <v>828</v>
      </c>
    </row>
    <row r="48" hidden="1">
      <c r="A48" s="2">
        <v>12.825585</v>
      </c>
      <c r="B48" s="2">
        <v>12.11510667</v>
      </c>
      <c r="C48" s="2">
        <v>76.0</v>
      </c>
      <c r="D48" s="2" t="s">
        <v>2860</v>
      </c>
      <c r="E48" s="2">
        <v>8.65889E14</v>
      </c>
      <c r="F48" s="2" t="s">
        <v>2862</v>
      </c>
      <c r="Y48" s="2">
        <v>120.0</v>
      </c>
      <c r="Z48" s="2" t="s">
        <v>1496</v>
      </c>
      <c r="AA48" s="2" t="s">
        <v>2863</v>
      </c>
      <c r="AB48" s="2">
        <v>12.11513167</v>
      </c>
      <c r="AC48" s="2">
        <v>12.82573167</v>
      </c>
      <c r="AD48" s="2" t="s">
        <v>1939</v>
      </c>
      <c r="AE48" s="2">
        <v>12.11510667</v>
      </c>
      <c r="AF48" s="2">
        <v>12.825585</v>
      </c>
      <c r="AG48" s="2" t="s">
        <v>1939</v>
      </c>
      <c r="AH48" s="2">
        <v>4.0</v>
      </c>
      <c r="AI48" s="2" t="s">
        <v>2864</v>
      </c>
      <c r="AJ48" s="2">
        <v>3.0</v>
      </c>
      <c r="AK48" s="2">
        <v>0.0</v>
      </c>
      <c r="AL48" s="2">
        <v>2.0</v>
      </c>
      <c r="AM48" s="2">
        <v>2.0</v>
      </c>
      <c r="AN48" s="2">
        <v>8.0</v>
      </c>
      <c r="AO48" s="2">
        <v>1.0</v>
      </c>
      <c r="AP48" s="2" t="s">
        <v>2702</v>
      </c>
      <c r="AS48" s="2" t="s">
        <v>42</v>
      </c>
      <c r="AT48" s="2" t="s">
        <v>2703</v>
      </c>
      <c r="AU48" s="2" t="s">
        <v>333</v>
      </c>
      <c r="AV48" s="2">
        <v>13.0</v>
      </c>
      <c r="AW48" s="2" t="s">
        <v>2861</v>
      </c>
      <c r="AX48" s="2">
        <v>12013.0</v>
      </c>
      <c r="AY48" s="2" t="s">
        <v>1496</v>
      </c>
      <c r="AZ48" s="2" t="s">
        <v>828</v>
      </c>
    </row>
    <row r="49" hidden="1">
      <c r="A49" s="2">
        <v>12.738575</v>
      </c>
      <c r="B49" s="2">
        <v>12.19057667</v>
      </c>
      <c r="C49" s="2">
        <v>78.0</v>
      </c>
      <c r="D49" s="2" t="s">
        <v>2734</v>
      </c>
      <c r="E49" s="2">
        <v>8.65889E14</v>
      </c>
      <c r="F49" s="2" t="s">
        <v>2736</v>
      </c>
      <c r="Y49" s="2">
        <v>120.0</v>
      </c>
      <c r="Z49" s="2" t="s">
        <v>1496</v>
      </c>
      <c r="AA49" s="2" t="s">
        <v>2738</v>
      </c>
      <c r="AB49" s="2">
        <v>12.19057833</v>
      </c>
      <c r="AC49" s="2">
        <v>12.73863</v>
      </c>
      <c r="AD49" s="2" t="s">
        <v>1939</v>
      </c>
      <c r="AE49" s="2">
        <v>12.19057667</v>
      </c>
      <c r="AF49" s="2">
        <v>12.738575</v>
      </c>
      <c r="AG49" s="2" t="s">
        <v>1939</v>
      </c>
      <c r="AH49" s="2">
        <v>4.0</v>
      </c>
      <c r="AI49" s="2" t="s">
        <v>2739</v>
      </c>
      <c r="AJ49" s="2">
        <v>0.0</v>
      </c>
      <c r="AK49" s="2">
        <v>0.0</v>
      </c>
      <c r="AL49" s="2">
        <v>1.0</v>
      </c>
      <c r="AM49" s="2">
        <v>0.0</v>
      </c>
      <c r="AN49" s="2">
        <v>5.0</v>
      </c>
      <c r="AO49" s="2">
        <v>0.0</v>
      </c>
      <c r="AP49" s="2" t="s">
        <v>2702</v>
      </c>
      <c r="AS49" s="2" t="s">
        <v>42</v>
      </c>
      <c r="AT49" s="2" t="s">
        <v>2737</v>
      </c>
      <c r="AU49" s="2" t="s">
        <v>1827</v>
      </c>
      <c r="AV49" s="2">
        <v>26.0</v>
      </c>
      <c r="AW49" s="2" t="s">
        <v>2735</v>
      </c>
      <c r="AX49" s="2">
        <v>12013.0</v>
      </c>
      <c r="AY49" s="2" t="s">
        <v>1496</v>
      </c>
      <c r="AZ49" s="2" t="s">
        <v>38</v>
      </c>
    </row>
    <row r="50" hidden="1">
      <c r="A50" s="2">
        <v>13.06971</v>
      </c>
      <c r="B50" s="2">
        <v>12.03663833</v>
      </c>
      <c r="C50" s="2">
        <v>80.0</v>
      </c>
      <c r="D50" s="2" t="s">
        <v>2287</v>
      </c>
      <c r="E50" s="2">
        <v>8.65889E14</v>
      </c>
      <c r="F50" s="2" t="s">
        <v>2289</v>
      </c>
      <c r="Y50" s="2">
        <v>113.0</v>
      </c>
      <c r="Z50" s="2" t="s">
        <v>1046</v>
      </c>
      <c r="AA50" s="2" t="s">
        <v>2292</v>
      </c>
      <c r="AB50" s="2">
        <v>12.036655</v>
      </c>
      <c r="AC50" s="2">
        <v>13.06968667</v>
      </c>
      <c r="AD50" s="2" t="s">
        <v>1939</v>
      </c>
      <c r="AE50" s="2">
        <v>12.03663833</v>
      </c>
      <c r="AF50" s="2">
        <v>13.06971</v>
      </c>
      <c r="AG50" s="2" t="s">
        <v>1939</v>
      </c>
      <c r="AH50" s="2">
        <v>2.0</v>
      </c>
      <c r="AI50" s="2" t="s">
        <v>2293</v>
      </c>
      <c r="AJ50" s="2">
        <v>2.0</v>
      </c>
      <c r="AK50" s="2">
        <v>4.0</v>
      </c>
      <c r="AL50" s="2">
        <v>2.0</v>
      </c>
      <c r="AM50" s="2">
        <v>0.0</v>
      </c>
      <c r="AN50" s="2">
        <v>4.0</v>
      </c>
      <c r="AO50" s="2">
        <v>1.0</v>
      </c>
      <c r="AP50" s="2" t="s">
        <v>2290</v>
      </c>
      <c r="AS50" s="2" t="s">
        <v>42</v>
      </c>
      <c r="AT50" s="2" t="s">
        <v>2291</v>
      </c>
      <c r="AU50" s="2" t="s">
        <v>1075</v>
      </c>
      <c r="AV50" s="2">
        <v>15.0</v>
      </c>
      <c r="AW50" s="2" t="s">
        <v>2288</v>
      </c>
      <c r="AX50" s="2">
        <v>11304.0</v>
      </c>
      <c r="AY50" s="2" t="s">
        <v>1074</v>
      </c>
      <c r="AZ50" s="2" t="s">
        <v>38</v>
      </c>
    </row>
    <row r="51" hidden="1">
      <c r="A51" s="2">
        <v>12.73699</v>
      </c>
      <c r="B51" s="2">
        <v>12.18570333</v>
      </c>
      <c r="C51" s="2">
        <v>81.0</v>
      </c>
      <c r="D51" s="2" t="s">
        <v>2759</v>
      </c>
      <c r="E51" s="2">
        <v>8.65889E14</v>
      </c>
      <c r="F51" s="2" t="s">
        <v>2761</v>
      </c>
      <c r="Y51" s="2">
        <v>120.0</v>
      </c>
      <c r="Z51" s="2" t="s">
        <v>1496</v>
      </c>
      <c r="AA51" s="2" t="s">
        <v>2763</v>
      </c>
      <c r="AB51" s="2">
        <v>12.18630333</v>
      </c>
      <c r="AC51" s="2">
        <v>12.73731667</v>
      </c>
      <c r="AD51" s="2" t="s">
        <v>1939</v>
      </c>
      <c r="AE51" s="2">
        <v>12.18570333</v>
      </c>
      <c r="AF51" s="2">
        <v>12.73699</v>
      </c>
      <c r="AG51" s="2" t="s">
        <v>1939</v>
      </c>
      <c r="AH51" s="2">
        <v>4.0</v>
      </c>
      <c r="AI51" s="2" t="s">
        <v>2764</v>
      </c>
      <c r="AJ51" s="2">
        <v>3.0</v>
      </c>
      <c r="AK51" s="2">
        <v>0.0</v>
      </c>
      <c r="AL51" s="2">
        <v>2.0</v>
      </c>
      <c r="AM51" s="2">
        <v>2.0</v>
      </c>
      <c r="AN51" s="2">
        <v>8.0</v>
      </c>
      <c r="AO51" s="2">
        <v>1.0</v>
      </c>
      <c r="AP51" s="2" t="s">
        <v>2702</v>
      </c>
      <c r="AS51" s="2" t="s">
        <v>42</v>
      </c>
      <c r="AT51" s="2" t="s">
        <v>2762</v>
      </c>
      <c r="AU51" s="2" t="s">
        <v>1614</v>
      </c>
      <c r="AV51" s="2">
        <v>23.0</v>
      </c>
      <c r="AW51" s="2" t="s">
        <v>2760</v>
      </c>
      <c r="AX51" s="2">
        <v>12013.0</v>
      </c>
      <c r="AY51" s="2" t="s">
        <v>1496</v>
      </c>
      <c r="AZ51" s="2" t="s">
        <v>828</v>
      </c>
    </row>
    <row r="52" hidden="1">
      <c r="A52" s="2">
        <v>12.45936167</v>
      </c>
      <c r="B52" s="2">
        <v>10.80651</v>
      </c>
      <c r="C52" s="2">
        <v>82.0</v>
      </c>
      <c r="D52" s="2" t="s">
        <v>3113</v>
      </c>
      <c r="E52" s="2">
        <v>8.65889E14</v>
      </c>
      <c r="F52" s="2" t="s">
        <v>3114</v>
      </c>
      <c r="Y52" s="2">
        <v>107.0</v>
      </c>
      <c r="Z52" s="2" t="s">
        <v>857</v>
      </c>
      <c r="AA52" s="2" t="s">
        <v>3115</v>
      </c>
      <c r="AB52" s="2">
        <v>10.80652833</v>
      </c>
      <c r="AC52" s="2">
        <v>12.45934833</v>
      </c>
      <c r="AD52" s="2" t="s">
        <v>1939</v>
      </c>
      <c r="AE52" s="2">
        <v>10.80651</v>
      </c>
      <c r="AF52" s="2">
        <v>12.45936167</v>
      </c>
      <c r="AG52" s="2" t="s">
        <v>1939</v>
      </c>
      <c r="AH52" s="2">
        <v>4.0</v>
      </c>
      <c r="AI52" s="2" t="s">
        <v>3116</v>
      </c>
      <c r="AJ52" s="2">
        <v>0.0</v>
      </c>
      <c r="AK52" s="2">
        <v>9.0</v>
      </c>
      <c r="AL52" s="2">
        <v>15.0</v>
      </c>
      <c r="AM52" s="2">
        <v>3.0</v>
      </c>
      <c r="AN52" s="2">
        <v>20.0</v>
      </c>
      <c r="AO52" s="2">
        <v>9.0</v>
      </c>
      <c r="AP52" s="2" t="s">
        <v>3117</v>
      </c>
      <c r="AS52" s="2" t="s">
        <v>42</v>
      </c>
      <c r="AT52" s="2" t="s">
        <v>3118</v>
      </c>
      <c r="AU52" s="2" t="s">
        <v>874</v>
      </c>
      <c r="AV52" s="2">
        <v>110.0</v>
      </c>
      <c r="AW52" s="2" t="s">
        <v>3119</v>
      </c>
      <c r="AX52" s="2">
        <v>10701.0</v>
      </c>
      <c r="AY52" s="2" t="s">
        <v>858</v>
      </c>
      <c r="AZ52" s="2" t="s">
        <v>828</v>
      </c>
    </row>
    <row r="53" hidden="1">
      <c r="A53" s="2">
        <v>12.50231</v>
      </c>
      <c r="B53" s="2">
        <v>10.64708833</v>
      </c>
      <c r="C53" s="2">
        <v>83.0</v>
      </c>
      <c r="D53" s="2" t="s">
        <v>2976</v>
      </c>
      <c r="E53" s="2">
        <v>8.65889E14</v>
      </c>
      <c r="F53" s="2" t="s">
        <v>2978</v>
      </c>
      <c r="Y53" s="2">
        <v>102.0</v>
      </c>
      <c r="Z53" s="2" t="s">
        <v>3066</v>
      </c>
      <c r="AA53" s="2" t="s">
        <v>2981</v>
      </c>
      <c r="AB53" s="2">
        <v>10.64864833</v>
      </c>
      <c r="AC53" s="2">
        <v>12.504015</v>
      </c>
      <c r="AD53" s="2" t="s">
        <v>1939</v>
      </c>
      <c r="AE53" s="2">
        <v>10.64708833</v>
      </c>
      <c r="AF53" s="2">
        <v>12.50231</v>
      </c>
      <c r="AG53" s="2" t="s">
        <v>1939</v>
      </c>
      <c r="AH53" s="2">
        <v>3.0</v>
      </c>
      <c r="AI53" s="2" t="s">
        <v>2982</v>
      </c>
      <c r="AJ53" s="2">
        <v>0.0</v>
      </c>
      <c r="AK53" s="2">
        <v>2.0</v>
      </c>
      <c r="AL53" s="2">
        <v>6.0</v>
      </c>
      <c r="AM53" s="2">
        <v>0.0</v>
      </c>
      <c r="AN53" s="2">
        <v>25.0</v>
      </c>
      <c r="AO53" s="2">
        <v>8.0</v>
      </c>
      <c r="AP53" s="2" t="s">
        <v>2966</v>
      </c>
      <c r="AS53" s="2" t="s">
        <v>42</v>
      </c>
      <c r="AT53" s="2" t="s">
        <v>2979</v>
      </c>
      <c r="AU53" s="2" t="s">
        <v>683</v>
      </c>
      <c r="AV53" s="2">
        <v>6.0</v>
      </c>
      <c r="AW53" s="2" t="s">
        <v>2977</v>
      </c>
      <c r="AX53" s="2">
        <v>10208.0</v>
      </c>
      <c r="AY53" s="2" t="s">
        <v>682</v>
      </c>
      <c r="AZ53" s="2" t="s">
        <v>828</v>
      </c>
    </row>
    <row r="54" hidden="1">
      <c r="A54" s="2">
        <v>12.39440167</v>
      </c>
      <c r="B54" s="2">
        <v>10.553395</v>
      </c>
      <c r="C54" s="2">
        <v>84.0</v>
      </c>
      <c r="D54" s="2" t="s">
        <v>2714</v>
      </c>
      <c r="E54" s="2">
        <v>8.65889E14</v>
      </c>
      <c r="F54" s="2" t="s">
        <v>2716</v>
      </c>
      <c r="Y54" s="2">
        <v>112.0</v>
      </c>
      <c r="Z54" s="2" t="s">
        <v>1000</v>
      </c>
      <c r="AA54" s="2" t="s">
        <v>2719</v>
      </c>
      <c r="AB54" s="2">
        <v>10.55340167</v>
      </c>
      <c r="AC54" s="2">
        <v>12.39439667</v>
      </c>
      <c r="AD54" s="2" t="s">
        <v>1939</v>
      </c>
      <c r="AE54" s="2">
        <v>10.553395</v>
      </c>
      <c r="AF54" s="2">
        <v>12.39440167</v>
      </c>
      <c r="AG54" s="2" t="s">
        <v>1939</v>
      </c>
      <c r="AH54" s="2">
        <v>3.0</v>
      </c>
      <c r="AI54" s="2" t="s">
        <v>2720</v>
      </c>
      <c r="AJ54" s="2">
        <v>1.0</v>
      </c>
      <c r="AK54" s="2">
        <v>0.0</v>
      </c>
      <c r="AL54" s="2">
        <v>2.0</v>
      </c>
      <c r="AM54" s="2">
        <v>0.0</v>
      </c>
      <c r="AN54" s="2">
        <v>3.0</v>
      </c>
      <c r="AO54" s="2">
        <v>0.0</v>
      </c>
      <c r="AP54" s="2" t="s">
        <v>2717</v>
      </c>
      <c r="AS54" s="2" t="s">
        <v>42</v>
      </c>
      <c r="AT54" s="2" t="s">
        <v>2718</v>
      </c>
      <c r="AU54" s="2" t="s">
        <v>1008</v>
      </c>
      <c r="AV54" s="2">
        <v>31.0</v>
      </c>
      <c r="AW54" s="2" t="s">
        <v>2715</v>
      </c>
      <c r="AX54" s="2">
        <v>11206.0</v>
      </c>
      <c r="AY54" s="2" t="s">
        <v>1001</v>
      </c>
      <c r="AZ54" s="2" t="s">
        <v>38</v>
      </c>
    </row>
    <row r="55" hidden="1">
      <c r="A55" s="2">
        <v>12.72369167</v>
      </c>
      <c r="B55" s="2">
        <v>10.58042667</v>
      </c>
      <c r="C55" s="2">
        <v>85.0</v>
      </c>
      <c r="D55" s="2" t="s">
        <v>3013</v>
      </c>
      <c r="E55" s="2">
        <v>8.65889E14</v>
      </c>
      <c r="F55" s="2" t="s">
        <v>3015</v>
      </c>
      <c r="Y55" s="2">
        <v>102.0</v>
      </c>
      <c r="Z55" s="2" t="s">
        <v>3066</v>
      </c>
      <c r="AA55" s="2" t="s">
        <v>3018</v>
      </c>
      <c r="AB55" s="2">
        <v>10.58045667</v>
      </c>
      <c r="AC55" s="2">
        <v>12.72369333</v>
      </c>
      <c r="AD55" s="2" t="s">
        <v>1939</v>
      </c>
      <c r="AE55" s="2">
        <v>10.58042667</v>
      </c>
      <c r="AF55" s="2">
        <v>12.72369167</v>
      </c>
      <c r="AG55" s="2" t="s">
        <v>1939</v>
      </c>
      <c r="AH55" s="2">
        <v>3.0</v>
      </c>
      <c r="AI55" s="2" t="s">
        <v>3019</v>
      </c>
      <c r="AJ55" s="2">
        <v>0.0</v>
      </c>
      <c r="AK55" s="2">
        <v>8.0</v>
      </c>
      <c r="AL55" s="2">
        <v>8.0</v>
      </c>
      <c r="AM55" s="2">
        <v>0.0</v>
      </c>
      <c r="AN55" s="2">
        <v>8.0</v>
      </c>
      <c r="AO55" s="2">
        <v>9.0</v>
      </c>
      <c r="AP55" s="2" t="s">
        <v>3000</v>
      </c>
      <c r="AS55" s="2" t="s">
        <v>42</v>
      </c>
      <c r="AT55" s="2" t="s">
        <v>3016</v>
      </c>
      <c r="AU55" s="2" t="s">
        <v>668</v>
      </c>
      <c r="AV55" s="2">
        <v>3.0</v>
      </c>
      <c r="AW55" s="2" t="s">
        <v>3014</v>
      </c>
      <c r="AX55" s="2">
        <v>10207.0</v>
      </c>
      <c r="AY55" s="2" t="s">
        <v>661</v>
      </c>
      <c r="AZ55" s="2" t="s">
        <v>38</v>
      </c>
    </row>
    <row r="56" hidden="1">
      <c r="A56" s="2">
        <v>12.73012333</v>
      </c>
      <c r="B56" s="2">
        <v>12.19349167</v>
      </c>
      <c r="C56" s="2">
        <v>86.0</v>
      </c>
      <c r="D56" s="2" t="s">
        <v>2778</v>
      </c>
      <c r="E56" s="2">
        <v>8.65889E14</v>
      </c>
      <c r="F56" s="2" t="s">
        <v>2780</v>
      </c>
      <c r="Y56" s="2">
        <v>120.0</v>
      </c>
      <c r="Z56" s="2" t="s">
        <v>1496</v>
      </c>
      <c r="AA56" s="2" t="s">
        <v>2782</v>
      </c>
      <c r="AB56" s="2">
        <v>12.19337667</v>
      </c>
      <c r="AC56" s="2">
        <v>12.73009167</v>
      </c>
      <c r="AD56" s="2" t="s">
        <v>1939</v>
      </c>
      <c r="AE56" s="2">
        <v>12.19349167</v>
      </c>
      <c r="AF56" s="2">
        <v>12.73012333</v>
      </c>
      <c r="AG56" s="2" t="s">
        <v>1939</v>
      </c>
      <c r="AH56" s="2">
        <v>4.0</v>
      </c>
      <c r="AI56" s="2" t="s">
        <v>2783</v>
      </c>
      <c r="AJ56" s="2">
        <v>3.0</v>
      </c>
      <c r="AK56" s="2">
        <v>0.0</v>
      </c>
      <c r="AL56" s="2">
        <v>3.0</v>
      </c>
      <c r="AM56" s="2">
        <v>2.0</v>
      </c>
      <c r="AN56" s="2">
        <v>7.0</v>
      </c>
      <c r="AO56" s="2">
        <v>1.0</v>
      </c>
      <c r="AP56" s="2" t="s">
        <v>2702</v>
      </c>
      <c r="AS56" s="2" t="s">
        <v>42</v>
      </c>
      <c r="AT56" s="2" t="s">
        <v>2781</v>
      </c>
      <c r="AU56" s="2" t="s">
        <v>1618</v>
      </c>
      <c r="AV56" s="2">
        <v>36.0</v>
      </c>
      <c r="AW56" s="2" t="s">
        <v>2779</v>
      </c>
      <c r="AX56" s="2">
        <v>12013.0</v>
      </c>
      <c r="AY56" s="2" t="s">
        <v>1496</v>
      </c>
      <c r="AZ56" s="2" t="s">
        <v>828</v>
      </c>
    </row>
    <row r="57" hidden="1">
      <c r="A57" s="2">
        <v>12.640325</v>
      </c>
      <c r="B57" s="2">
        <v>10.637005</v>
      </c>
      <c r="C57" s="2">
        <v>91.0</v>
      </c>
      <c r="D57" s="2" t="s">
        <v>2983</v>
      </c>
      <c r="E57" s="2">
        <v>8.65889E14</v>
      </c>
      <c r="F57" s="2" t="s">
        <v>2985</v>
      </c>
      <c r="Y57" s="2">
        <v>102.0</v>
      </c>
      <c r="Z57" s="2" t="s">
        <v>3066</v>
      </c>
      <c r="AA57" s="2" t="s">
        <v>2988</v>
      </c>
      <c r="AB57" s="2">
        <v>10.67603167</v>
      </c>
      <c r="AC57" s="2">
        <v>12.65305333</v>
      </c>
      <c r="AD57" s="2" t="s">
        <v>1939</v>
      </c>
      <c r="AE57" s="2">
        <v>10.637005</v>
      </c>
      <c r="AF57" s="2">
        <v>12.640325</v>
      </c>
      <c r="AG57" s="2" t="s">
        <v>1939</v>
      </c>
      <c r="AH57" s="2">
        <v>3.0</v>
      </c>
      <c r="AI57" s="2" t="s">
        <v>2989</v>
      </c>
      <c r="AJ57" s="2">
        <v>0.0</v>
      </c>
      <c r="AK57" s="2">
        <v>7.0</v>
      </c>
      <c r="AL57" s="2">
        <v>10.0</v>
      </c>
      <c r="AM57" s="2">
        <v>0.0</v>
      </c>
      <c r="AN57" s="2">
        <v>46.0</v>
      </c>
      <c r="AO57" s="2">
        <v>13.0</v>
      </c>
      <c r="AP57" s="2" t="s">
        <v>2966</v>
      </c>
      <c r="AS57" s="2" t="s">
        <v>42</v>
      </c>
      <c r="AT57" s="2" t="s">
        <v>2986</v>
      </c>
      <c r="AU57" s="2" t="s">
        <v>686</v>
      </c>
      <c r="AV57" s="2">
        <v>8.0</v>
      </c>
      <c r="AW57" s="2" t="s">
        <v>2984</v>
      </c>
      <c r="AX57" s="2">
        <v>10208.0</v>
      </c>
      <c r="AY57" s="2" t="s">
        <v>682</v>
      </c>
      <c r="AZ57" s="2" t="s">
        <v>828</v>
      </c>
    </row>
    <row r="58" hidden="1">
      <c r="A58" s="2">
        <v>12.52474</v>
      </c>
      <c r="B58" s="2">
        <v>10.65366333</v>
      </c>
      <c r="C58" s="2">
        <v>95.0</v>
      </c>
      <c r="D58" s="2" t="s">
        <v>2963</v>
      </c>
      <c r="E58" s="2">
        <v>8.65889E14</v>
      </c>
      <c r="F58" s="2" t="s">
        <v>2965</v>
      </c>
      <c r="Y58" s="2">
        <v>102.0</v>
      </c>
      <c r="Z58" s="2" t="s">
        <v>3066</v>
      </c>
      <c r="AA58" s="2" t="s">
        <v>2969</v>
      </c>
      <c r="AB58" s="2">
        <v>10.651075</v>
      </c>
      <c r="AC58" s="2">
        <v>12.52364333</v>
      </c>
      <c r="AD58" s="2" t="s">
        <v>1939</v>
      </c>
      <c r="AE58" s="2">
        <v>10.65366333</v>
      </c>
      <c r="AF58" s="2">
        <v>12.52474</v>
      </c>
      <c r="AG58" s="2" t="s">
        <v>1939</v>
      </c>
      <c r="AH58" s="2">
        <v>3.0</v>
      </c>
      <c r="AI58" s="2" t="s">
        <v>2970</v>
      </c>
      <c r="AJ58" s="2">
        <v>0.0</v>
      </c>
      <c r="AK58" s="2">
        <v>1.0</v>
      </c>
      <c r="AL58" s="2">
        <v>5.0</v>
      </c>
      <c r="AM58" s="2">
        <v>0.0</v>
      </c>
      <c r="AN58" s="2">
        <v>21.0</v>
      </c>
      <c r="AO58" s="2">
        <v>7.0</v>
      </c>
      <c r="AP58" s="2" t="s">
        <v>2966</v>
      </c>
      <c r="AS58" s="2" t="s">
        <v>42</v>
      </c>
      <c r="AT58" s="2" t="s">
        <v>2967</v>
      </c>
      <c r="AU58" s="2" t="s">
        <v>723</v>
      </c>
      <c r="AV58" s="2">
        <v>15.0</v>
      </c>
      <c r="AW58" s="2" t="s">
        <v>2964</v>
      </c>
      <c r="AX58" s="2">
        <v>10208.0</v>
      </c>
      <c r="AY58" s="2" t="s">
        <v>682</v>
      </c>
      <c r="AZ58" s="2" t="s">
        <v>828</v>
      </c>
    </row>
    <row r="59" hidden="1">
      <c r="A59" s="2">
        <v>12.48083833</v>
      </c>
      <c r="B59" s="2">
        <v>10.83042667</v>
      </c>
      <c r="C59" s="2">
        <v>96.0</v>
      </c>
      <c r="D59" s="2" t="s">
        <v>3120</v>
      </c>
      <c r="E59" s="2">
        <v>8.65889E14</v>
      </c>
      <c r="F59" s="2" t="s">
        <v>3121</v>
      </c>
      <c r="Y59" s="2">
        <v>107.0</v>
      </c>
      <c r="Z59" s="2" t="s">
        <v>857</v>
      </c>
      <c r="AA59" s="2" t="s">
        <v>3122</v>
      </c>
      <c r="AB59" s="2">
        <v>10.83087833</v>
      </c>
      <c r="AC59" s="2">
        <v>12.48056</v>
      </c>
      <c r="AD59" s="2" t="s">
        <v>1939</v>
      </c>
      <c r="AE59" s="2">
        <v>10.83042667</v>
      </c>
      <c r="AF59" s="2">
        <v>12.48083833</v>
      </c>
      <c r="AG59" s="2" t="s">
        <v>1939</v>
      </c>
      <c r="AH59" s="2">
        <v>4.0</v>
      </c>
      <c r="AI59" s="2" t="s">
        <v>3123</v>
      </c>
      <c r="AJ59" s="2">
        <v>3.0</v>
      </c>
      <c r="AK59" s="2">
        <v>6.0</v>
      </c>
      <c r="AL59" s="2">
        <v>18.0</v>
      </c>
      <c r="AM59" s="2">
        <v>3.0</v>
      </c>
      <c r="AN59" s="2">
        <v>22.0</v>
      </c>
      <c r="AO59" s="2">
        <v>6.0</v>
      </c>
      <c r="AP59" s="2" t="s">
        <v>3090</v>
      </c>
      <c r="AS59" s="2" t="s">
        <v>42</v>
      </c>
      <c r="AT59" s="2" t="s">
        <v>3124</v>
      </c>
      <c r="AU59" s="2" t="s">
        <v>877</v>
      </c>
      <c r="AV59" s="2">
        <v>100.0</v>
      </c>
      <c r="AW59" s="2" t="s">
        <v>3125</v>
      </c>
      <c r="AX59" s="2">
        <v>10701.0</v>
      </c>
      <c r="AY59" s="2" t="s">
        <v>858</v>
      </c>
      <c r="AZ59" s="2" t="s">
        <v>38</v>
      </c>
    </row>
    <row r="60" hidden="1">
      <c r="A60" s="2">
        <v>12.46247333</v>
      </c>
      <c r="B60" s="2">
        <v>10.80772833</v>
      </c>
      <c r="C60" s="2">
        <v>97.0</v>
      </c>
      <c r="D60" s="2" t="s">
        <v>3126</v>
      </c>
      <c r="E60" s="2">
        <v>8.65889E14</v>
      </c>
      <c r="F60" s="2" t="s">
        <v>3127</v>
      </c>
      <c r="Y60" s="2">
        <v>107.0</v>
      </c>
      <c r="Z60" s="2" t="s">
        <v>857</v>
      </c>
      <c r="AA60" s="2" t="s">
        <v>3128</v>
      </c>
      <c r="AB60" s="2">
        <v>10.80770167</v>
      </c>
      <c r="AC60" s="2">
        <v>12.46243833</v>
      </c>
      <c r="AD60" s="2" t="s">
        <v>1939</v>
      </c>
      <c r="AE60" s="2">
        <v>10.80772833</v>
      </c>
      <c r="AF60" s="2">
        <v>12.46247333</v>
      </c>
      <c r="AG60" s="2" t="s">
        <v>1939</v>
      </c>
      <c r="AH60" s="2">
        <v>4.0</v>
      </c>
      <c r="AI60" s="2" t="s">
        <v>3129</v>
      </c>
      <c r="AJ60" s="2">
        <v>4.0</v>
      </c>
      <c r="AK60" s="2">
        <v>8.0</v>
      </c>
      <c r="AL60" s="2">
        <v>18.0</v>
      </c>
      <c r="AM60" s="2">
        <v>3.0</v>
      </c>
      <c r="AN60" s="2">
        <v>25.0</v>
      </c>
      <c r="AO60" s="2">
        <v>8.0</v>
      </c>
      <c r="AP60" s="2" t="s">
        <v>3130</v>
      </c>
      <c r="AS60" s="2" t="s">
        <v>42</v>
      </c>
      <c r="AT60" s="2" t="s">
        <v>3131</v>
      </c>
      <c r="AU60" s="2" t="s">
        <v>880</v>
      </c>
      <c r="AV60" s="2">
        <v>118.0</v>
      </c>
      <c r="AW60" s="2" t="s">
        <v>3132</v>
      </c>
      <c r="AX60" s="2">
        <v>10701.0</v>
      </c>
      <c r="AY60" s="2" t="s">
        <v>858</v>
      </c>
      <c r="AZ60" s="2" t="s">
        <v>828</v>
      </c>
    </row>
    <row r="61" hidden="1">
      <c r="A61" s="2">
        <v>12.48468167</v>
      </c>
      <c r="B61" s="2">
        <v>10.83707</v>
      </c>
      <c r="C61" s="2">
        <v>98.0</v>
      </c>
      <c r="D61" s="2" t="s">
        <v>3133</v>
      </c>
      <c r="E61" s="2">
        <v>8.65889E14</v>
      </c>
      <c r="F61" s="2" t="s">
        <v>3134</v>
      </c>
      <c r="Y61" s="2">
        <v>107.0</v>
      </c>
      <c r="Z61" s="2" t="s">
        <v>857</v>
      </c>
      <c r="AA61" s="2" t="s">
        <v>3135</v>
      </c>
      <c r="AB61" s="2">
        <v>10.83705667</v>
      </c>
      <c r="AC61" s="2">
        <v>12.48472333</v>
      </c>
      <c r="AD61" s="2" t="s">
        <v>1939</v>
      </c>
      <c r="AE61" s="2">
        <v>10.83707</v>
      </c>
      <c r="AF61" s="2">
        <v>12.48468167</v>
      </c>
      <c r="AG61" s="2" t="s">
        <v>1939</v>
      </c>
      <c r="AH61" s="2">
        <v>4.0</v>
      </c>
      <c r="AI61" s="2" t="s">
        <v>3136</v>
      </c>
      <c r="AJ61" s="2">
        <v>3.0</v>
      </c>
      <c r="AK61" s="2">
        <v>7.0</v>
      </c>
      <c r="AL61" s="2">
        <v>26.0</v>
      </c>
      <c r="AM61" s="2">
        <v>4.0</v>
      </c>
      <c r="AN61" s="2">
        <v>31.0</v>
      </c>
      <c r="AO61" s="2">
        <v>6.0</v>
      </c>
      <c r="AP61" s="2" t="s">
        <v>3130</v>
      </c>
      <c r="AS61" s="2" t="s">
        <v>42</v>
      </c>
      <c r="AT61" s="2" t="s">
        <v>3137</v>
      </c>
      <c r="AU61" s="2" t="s">
        <v>884</v>
      </c>
      <c r="AV61" s="2">
        <v>114.0</v>
      </c>
      <c r="AW61" s="2" t="s">
        <v>3138</v>
      </c>
      <c r="AX61" s="2">
        <v>10701.0</v>
      </c>
      <c r="AY61" s="2" t="s">
        <v>858</v>
      </c>
      <c r="AZ61" s="2" t="s">
        <v>38</v>
      </c>
    </row>
    <row r="62" hidden="1">
      <c r="A62" s="2">
        <v>12.24107167</v>
      </c>
      <c r="B62" s="2">
        <v>10.82341667</v>
      </c>
      <c r="C62" s="2">
        <v>99.0</v>
      </c>
      <c r="D62" s="2" t="s">
        <v>2878</v>
      </c>
      <c r="E62" s="2">
        <v>8.64312E14</v>
      </c>
      <c r="F62" s="2" t="s">
        <v>2880</v>
      </c>
      <c r="Y62" s="2">
        <v>105.0</v>
      </c>
      <c r="Z62" s="2" t="s">
        <v>729</v>
      </c>
      <c r="AA62" s="2" t="s">
        <v>2883</v>
      </c>
      <c r="AB62" s="2">
        <v>10.82340333</v>
      </c>
      <c r="AC62" s="2">
        <v>12.24112333</v>
      </c>
      <c r="AD62" s="2" t="s">
        <v>1939</v>
      </c>
      <c r="AE62" s="2">
        <v>10.82341667</v>
      </c>
      <c r="AF62" s="2">
        <v>12.24107167</v>
      </c>
      <c r="AG62" s="2" t="s">
        <v>1939</v>
      </c>
      <c r="AH62" s="2">
        <v>3.0</v>
      </c>
      <c r="AI62" s="2" t="s">
        <v>2884</v>
      </c>
      <c r="AJ62" s="2">
        <v>7.0</v>
      </c>
      <c r="AK62" s="2">
        <v>7.0</v>
      </c>
      <c r="AL62" s="2">
        <v>8.0</v>
      </c>
      <c r="AM62" s="2">
        <v>9.0</v>
      </c>
      <c r="AN62" s="2">
        <v>38.0</v>
      </c>
      <c r="AO62" s="2">
        <v>7.0</v>
      </c>
      <c r="AP62" s="2" t="s">
        <v>2617</v>
      </c>
      <c r="AS62" s="2" t="s">
        <v>42</v>
      </c>
      <c r="AT62" s="2" t="s">
        <v>2881</v>
      </c>
      <c r="AU62" s="2" t="s">
        <v>782</v>
      </c>
      <c r="AV62" s="2">
        <v>43.0</v>
      </c>
      <c r="AW62" s="2" t="s">
        <v>2879</v>
      </c>
      <c r="AX62" s="2">
        <v>10506.0</v>
      </c>
      <c r="AY62" s="2" t="s">
        <v>773</v>
      </c>
      <c r="AZ62" s="2" t="s">
        <v>38</v>
      </c>
    </row>
    <row r="63" hidden="1">
      <c r="A63" s="2">
        <v>12.24209667</v>
      </c>
      <c r="B63" s="2">
        <v>10.82406</v>
      </c>
      <c r="C63" s="2">
        <v>100.0</v>
      </c>
      <c r="D63" s="2" t="s">
        <v>2892</v>
      </c>
      <c r="E63" s="2">
        <v>8.64312E14</v>
      </c>
      <c r="F63" s="2" t="s">
        <v>2894</v>
      </c>
      <c r="Y63" s="2">
        <v>105.0</v>
      </c>
      <c r="Z63" s="2" t="s">
        <v>729</v>
      </c>
      <c r="AA63" s="2" t="s">
        <v>2897</v>
      </c>
      <c r="AB63" s="2">
        <v>10.82408</v>
      </c>
      <c r="AC63" s="2">
        <v>12.24211</v>
      </c>
      <c r="AD63" s="2" t="s">
        <v>1939</v>
      </c>
      <c r="AE63" s="2">
        <v>10.82406</v>
      </c>
      <c r="AF63" s="2">
        <v>12.24209667</v>
      </c>
      <c r="AG63" s="2" t="s">
        <v>1939</v>
      </c>
      <c r="AH63" s="2">
        <v>3.0</v>
      </c>
      <c r="AI63" s="2" t="s">
        <v>2898</v>
      </c>
      <c r="AJ63" s="2">
        <v>2.0</v>
      </c>
      <c r="AK63" s="2">
        <v>2.0</v>
      </c>
      <c r="AL63" s="2">
        <v>2.0</v>
      </c>
      <c r="AM63" s="2">
        <v>3.0</v>
      </c>
      <c r="AN63" s="2">
        <v>12.0</v>
      </c>
      <c r="AO63" s="2">
        <v>3.0</v>
      </c>
      <c r="AP63" s="2" t="s">
        <v>2617</v>
      </c>
      <c r="AS63" s="2" t="s">
        <v>42</v>
      </c>
      <c r="AT63" s="2" t="s">
        <v>2895</v>
      </c>
      <c r="AU63" s="2" t="s">
        <v>1723</v>
      </c>
      <c r="AV63" s="2">
        <v>9.0</v>
      </c>
      <c r="AW63" s="2" t="s">
        <v>2893</v>
      </c>
      <c r="AX63" s="2">
        <v>10506.0</v>
      </c>
      <c r="AY63" s="2" t="s">
        <v>773</v>
      </c>
      <c r="AZ63" s="2" t="s">
        <v>38</v>
      </c>
    </row>
    <row r="64" hidden="1">
      <c r="A64" s="2">
        <v>13.20530167</v>
      </c>
      <c r="B64" s="2">
        <v>12.596465</v>
      </c>
      <c r="C64" s="2">
        <v>102.0</v>
      </c>
      <c r="D64" s="2" t="s">
        <v>2425</v>
      </c>
      <c r="E64" s="2">
        <v>8.64312E14</v>
      </c>
      <c r="F64" s="2" t="s">
        <v>2427</v>
      </c>
      <c r="Y64" s="2">
        <v>126.0</v>
      </c>
      <c r="Z64" s="2" t="s">
        <v>34</v>
      </c>
      <c r="AA64" s="2" t="s">
        <v>2429</v>
      </c>
      <c r="AB64" s="2">
        <v>12.59641833</v>
      </c>
      <c r="AC64" s="2">
        <v>13.20531167</v>
      </c>
      <c r="AD64" s="2" t="s">
        <v>1939</v>
      </c>
      <c r="AE64" s="2">
        <v>12.596465</v>
      </c>
      <c r="AF64" s="2">
        <v>13.20530167</v>
      </c>
      <c r="AG64" s="2" t="s">
        <v>1939</v>
      </c>
      <c r="AH64" s="2">
        <v>4.0</v>
      </c>
      <c r="AI64" s="2" t="s">
        <v>2430</v>
      </c>
      <c r="AJ64" s="2">
        <v>1.0</v>
      </c>
      <c r="AK64" s="2">
        <v>1.0</v>
      </c>
      <c r="AL64" s="2">
        <v>1.0</v>
      </c>
      <c r="AM64" s="2">
        <v>0.0</v>
      </c>
      <c r="AN64" s="2">
        <v>3.0</v>
      </c>
      <c r="AO64" s="2">
        <v>0.0</v>
      </c>
      <c r="AP64" s="2" t="s">
        <v>2391</v>
      </c>
      <c r="AS64" s="2" t="s">
        <v>42</v>
      </c>
      <c r="AT64" s="2" t="s">
        <v>2428</v>
      </c>
      <c r="AU64" s="2" t="s">
        <v>182</v>
      </c>
      <c r="AV64" s="2">
        <v>7.0</v>
      </c>
      <c r="AW64" s="2" t="s">
        <v>2426</v>
      </c>
      <c r="AX64" s="2">
        <v>12603.0</v>
      </c>
      <c r="AY64" s="2" t="s">
        <v>153</v>
      </c>
      <c r="AZ64" s="2" t="s">
        <v>38</v>
      </c>
    </row>
    <row r="65" hidden="1">
      <c r="A65" s="2">
        <v>13.20530667</v>
      </c>
      <c r="B65" s="2">
        <v>12.59645167</v>
      </c>
      <c r="C65" s="2">
        <v>103.0</v>
      </c>
      <c r="D65" s="2" t="s">
        <v>2431</v>
      </c>
      <c r="E65" s="2">
        <v>8.65889E14</v>
      </c>
      <c r="F65" s="2" t="s">
        <v>2433</v>
      </c>
      <c r="Y65" s="2">
        <v>126.0</v>
      </c>
      <c r="Z65" s="2" t="s">
        <v>34</v>
      </c>
      <c r="AA65" s="2" t="s">
        <v>2434</v>
      </c>
      <c r="AB65" s="2">
        <v>12.59645167</v>
      </c>
      <c r="AC65" s="2">
        <v>13.20541167</v>
      </c>
      <c r="AD65" s="2" t="s">
        <v>1939</v>
      </c>
      <c r="AE65" s="2">
        <v>12.59645167</v>
      </c>
      <c r="AF65" s="2">
        <v>13.20530667</v>
      </c>
      <c r="AG65" s="2" t="s">
        <v>1939</v>
      </c>
      <c r="AH65" s="2">
        <v>4.0</v>
      </c>
      <c r="AI65" s="2" t="s">
        <v>2435</v>
      </c>
      <c r="AJ65" s="2">
        <v>1.0</v>
      </c>
      <c r="AK65" s="2">
        <v>1.0</v>
      </c>
      <c r="AL65" s="2">
        <v>1.0</v>
      </c>
      <c r="AM65" s="2">
        <v>0.0</v>
      </c>
      <c r="AN65" s="2">
        <v>3.0</v>
      </c>
      <c r="AO65" s="2">
        <v>0.0</v>
      </c>
      <c r="AP65" s="2" t="s">
        <v>2391</v>
      </c>
      <c r="AS65" s="2" t="s">
        <v>42</v>
      </c>
      <c r="AT65" s="2" t="s">
        <v>2428</v>
      </c>
      <c r="AU65" s="2" t="s">
        <v>182</v>
      </c>
      <c r="AV65" s="2">
        <v>7.0</v>
      </c>
      <c r="AW65" s="2" t="s">
        <v>2432</v>
      </c>
      <c r="AX65" s="2">
        <v>12603.0</v>
      </c>
      <c r="AY65" s="2" t="s">
        <v>153</v>
      </c>
      <c r="AZ65" s="2" t="s">
        <v>38</v>
      </c>
    </row>
    <row r="66" hidden="1">
      <c r="A66" s="2">
        <v>12.72758</v>
      </c>
      <c r="B66" s="2">
        <v>12.18703833</v>
      </c>
      <c r="C66" s="2">
        <v>104.0</v>
      </c>
      <c r="D66" s="2" t="s">
        <v>2784</v>
      </c>
      <c r="E66" s="2">
        <v>8.65889E14</v>
      </c>
      <c r="F66" s="2" t="s">
        <v>2786</v>
      </c>
      <c r="Y66" s="2">
        <v>120.0</v>
      </c>
      <c r="Z66" s="2" t="s">
        <v>1496</v>
      </c>
      <c r="AA66" s="2" t="s">
        <v>2788</v>
      </c>
      <c r="AB66" s="2">
        <v>12.187</v>
      </c>
      <c r="AC66" s="2">
        <v>12.72753833</v>
      </c>
      <c r="AD66" s="2" t="s">
        <v>1939</v>
      </c>
      <c r="AE66" s="2">
        <v>12.18703833</v>
      </c>
      <c r="AF66" s="2">
        <v>12.72758</v>
      </c>
      <c r="AG66" s="2" t="s">
        <v>1939</v>
      </c>
      <c r="AH66" s="2">
        <v>4.0</v>
      </c>
      <c r="AI66" s="2" t="s">
        <v>2789</v>
      </c>
      <c r="AJ66" s="2">
        <v>3.0</v>
      </c>
      <c r="AK66" s="2">
        <v>0.0</v>
      </c>
      <c r="AL66" s="2">
        <v>2.0</v>
      </c>
      <c r="AM66" s="2">
        <v>1.0</v>
      </c>
      <c r="AN66" s="2">
        <v>7.0</v>
      </c>
      <c r="AO66" s="2">
        <v>1.0</v>
      </c>
      <c r="AP66" s="2" t="s">
        <v>2702</v>
      </c>
      <c r="AS66" s="2" t="s">
        <v>42</v>
      </c>
      <c r="AT66" s="2" t="s">
        <v>2787</v>
      </c>
      <c r="AU66" s="2" t="s">
        <v>1697</v>
      </c>
      <c r="AW66" s="2" t="s">
        <v>2785</v>
      </c>
      <c r="AX66" s="2">
        <v>12013.0</v>
      </c>
      <c r="AY66" s="2" t="s">
        <v>1496</v>
      </c>
      <c r="AZ66" s="2" t="s">
        <v>828</v>
      </c>
    </row>
    <row r="67" hidden="1">
      <c r="A67" s="2">
        <v>13.20044</v>
      </c>
      <c r="B67" s="2">
        <v>12.57080333</v>
      </c>
      <c r="C67" s="2">
        <v>106.0</v>
      </c>
      <c r="D67" s="2" t="s">
        <v>2645</v>
      </c>
      <c r="E67" s="2">
        <v>8.64312E14</v>
      </c>
      <c r="F67" s="2" t="s">
        <v>2647</v>
      </c>
      <c r="Y67" s="2">
        <v>126.0</v>
      </c>
      <c r="Z67" s="2" t="s">
        <v>34</v>
      </c>
      <c r="AA67" s="2" t="s">
        <v>2649</v>
      </c>
      <c r="AB67" s="2">
        <v>12.570785</v>
      </c>
      <c r="AC67" s="2">
        <v>13.20055667</v>
      </c>
      <c r="AD67" s="2" t="s">
        <v>1939</v>
      </c>
      <c r="AE67" s="2">
        <v>12.57080333</v>
      </c>
      <c r="AF67" s="2">
        <v>13.20044</v>
      </c>
      <c r="AG67" s="2" t="s">
        <v>1939</v>
      </c>
      <c r="AH67" s="2">
        <v>2.0</v>
      </c>
      <c r="AI67" s="2" t="s">
        <v>2650</v>
      </c>
      <c r="AJ67" s="2">
        <v>0.0</v>
      </c>
      <c r="AK67" s="2">
        <v>1.0</v>
      </c>
      <c r="AL67" s="2">
        <v>1.0</v>
      </c>
      <c r="AM67" s="2">
        <v>1.0</v>
      </c>
      <c r="AN67" s="2">
        <v>3.0</v>
      </c>
      <c r="AO67" s="2">
        <v>0.0</v>
      </c>
      <c r="AP67" s="2" t="s">
        <v>2391</v>
      </c>
      <c r="AS67" s="2" t="s">
        <v>42</v>
      </c>
      <c r="AT67" s="2" t="s">
        <v>2648</v>
      </c>
      <c r="AU67" s="2" t="s">
        <v>185</v>
      </c>
      <c r="AV67" s="2">
        <v>27.0</v>
      </c>
      <c r="AW67" s="2" t="s">
        <v>2646</v>
      </c>
      <c r="AX67" s="2">
        <v>12603.0</v>
      </c>
      <c r="AY67" s="2" t="s">
        <v>153</v>
      </c>
      <c r="AZ67" s="2" t="s">
        <v>38</v>
      </c>
    </row>
    <row r="68" hidden="1">
      <c r="A68" s="2">
        <v>13.20047667</v>
      </c>
      <c r="B68" s="2">
        <v>12.57079333</v>
      </c>
      <c r="C68" s="2">
        <v>107.0</v>
      </c>
      <c r="D68" s="2" t="s">
        <v>2651</v>
      </c>
      <c r="E68" s="2">
        <v>8.65889E14</v>
      </c>
      <c r="F68" s="2" t="s">
        <v>2653</v>
      </c>
      <c r="Y68" s="2">
        <v>126.0</v>
      </c>
      <c r="Z68" s="2" t="s">
        <v>34</v>
      </c>
      <c r="AA68" s="2" t="s">
        <v>2654</v>
      </c>
      <c r="AB68" s="2">
        <v>12.57081333</v>
      </c>
      <c r="AC68" s="2">
        <v>13.20047</v>
      </c>
      <c r="AD68" s="2" t="s">
        <v>1939</v>
      </c>
      <c r="AE68" s="2">
        <v>12.57079333</v>
      </c>
      <c r="AF68" s="2">
        <v>13.20047667</v>
      </c>
      <c r="AG68" s="2" t="s">
        <v>1939</v>
      </c>
      <c r="AH68" s="2">
        <v>2.0</v>
      </c>
      <c r="AI68" s="2" t="s">
        <v>2655</v>
      </c>
      <c r="AJ68" s="2">
        <v>0.0</v>
      </c>
      <c r="AK68" s="2">
        <v>1.0</v>
      </c>
      <c r="AL68" s="2">
        <v>1.0</v>
      </c>
      <c r="AM68" s="2">
        <v>1.0</v>
      </c>
      <c r="AN68" s="2">
        <v>3.0</v>
      </c>
      <c r="AO68" s="2">
        <v>0.0</v>
      </c>
      <c r="AP68" s="2" t="s">
        <v>2391</v>
      </c>
      <c r="AS68" s="2" t="s">
        <v>42</v>
      </c>
      <c r="AT68" s="2" t="s">
        <v>2648</v>
      </c>
      <c r="AU68" s="2" t="s">
        <v>185</v>
      </c>
      <c r="AV68" s="2">
        <v>27.0</v>
      </c>
      <c r="AW68" s="2" t="s">
        <v>2652</v>
      </c>
      <c r="AX68" s="2">
        <v>12603.0</v>
      </c>
      <c r="AY68" s="2" t="s">
        <v>153</v>
      </c>
      <c r="AZ68" s="2" t="s">
        <v>38</v>
      </c>
    </row>
    <row r="69" hidden="1">
      <c r="A69" s="2">
        <v>12.64626333</v>
      </c>
      <c r="B69" s="2">
        <v>11.89688667</v>
      </c>
      <c r="C69" s="2">
        <v>109.0</v>
      </c>
      <c r="D69" s="2" t="s">
        <v>2747</v>
      </c>
      <c r="E69" s="2">
        <v>8.65889E14</v>
      </c>
      <c r="F69" s="2" t="s">
        <v>2749</v>
      </c>
      <c r="Y69" s="2">
        <v>116.0</v>
      </c>
      <c r="Z69" s="2" t="s">
        <v>1365</v>
      </c>
      <c r="AA69" s="2" t="s">
        <v>2751</v>
      </c>
      <c r="AB69" s="2">
        <v>11.89684833</v>
      </c>
      <c r="AC69" s="2">
        <v>12.64622333</v>
      </c>
      <c r="AD69" s="2" t="s">
        <v>1939</v>
      </c>
      <c r="AE69" s="2">
        <v>11.89688667</v>
      </c>
      <c r="AF69" s="2">
        <v>12.64626333</v>
      </c>
      <c r="AG69" s="2" t="s">
        <v>1939</v>
      </c>
      <c r="AH69" s="2">
        <v>3.0</v>
      </c>
      <c r="AI69" s="2" t="s">
        <v>2752</v>
      </c>
      <c r="AJ69" s="2">
        <v>6.0</v>
      </c>
      <c r="AK69" s="2">
        <v>15.0</v>
      </c>
      <c r="AL69" s="2">
        <v>31.0</v>
      </c>
      <c r="AM69" s="2">
        <v>0.0</v>
      </c>
      <c r="AN69" s="2">
        <v>41.0</v>
      </c>
      <c r="AO69" s="2">
        <v>6.0</v>
      </c>
      <c r="AP69" s="2" t="s">
        <v>2457</v>
      </c>
      <c r="AS69" s="2" t="s">
        <v>42</v>
      </c>
      <c r="AT69" s="2" t="s">
        <v>2750</v>
      </c>
      <c r="AU69" s="2" t="s">
        <v>1445</v>
      </c>
      <c r="AV69" s="2">
        <v>35.0</v>
      </c>
      <c r="AW69" s="2" t="s">
        <v>2748</v>
      </c>
      <c r="AX69" s="2">
        <v>11606.0</v>
      </c>
      <c r="AY69" s="2" t="s">
        <v>1438</v>
      </c>
      <c r="AZ69" s="2" t="s">
        <v>38</v>
      </c>
    </row>
    <row r="70" hidden="1">
      <c r="A70" s="2">
        <v>13.11791</v>
      </c>
      <c r="B70" s="2">
        <v>11.981325</v>
      </c>
      <c r="C70" s="2">
        <v>110.0</v>
      </c>
      <c r="D70" s="2" t="s">
        <v>2234</v>
      </c>
      <c r="E70" s="2">
        <v>8.65889E14</v>
      </c>
      <c r="F70" s="2" t="s">
        <v>2236</v>
      </c>
      <c r="Y70" s="2">
        <v>113.0</v>
      </c>
      <c r="Z70" s="2" t="s">
        <v>1046</v>
      </c>
      <c r="AA70" s="2" t="s">
        <v>2239</v>
      </c>
      <c r="AB70" s="2">
        <v>11.98137</v>
      </c>
      <c r="AC70" s="2">
        <v>13.117955</v>
      </c>
      <c r="AD70" s="2" t="s">
        <v>1939</v>
      </c>
      <c r="AE70" s="2">
        <v>11.981325</v>
      </c>
      <c r="AF70" s="2">
        <v>13.11791</v>
      </c>
      <c r="AG70" s="2" t="s">
        <v>1939</v>
      </c>
      <c r="AH70" s="2">
        <v>2.0</v>
      </c>
      <c r="AI70" s="2" t="s">
        <v>2240</v>
      </c>
      <c r="AJ70" s="2">
        <v>0.0</v>
      </c>
      <c r="AK70" s="2">
        <v>3.0</v>
      </c>
      <c r="AL70" s="2">
        <v>3.0</v>
      </c>
      <c r="AM70" s="2">
        <v>0.0</v>
      </c>
      <c r="AN70" s="2">
        <v>3.0</v>
      </c>
      <c r="AO70" s="2">
        <v>2.0</v>
      </c>
      <c r="AP70" s="2" t="s">
        <v>2237</v>
      </c>
      <c r="AS70" s="2" t="s">
        <v>42</v>
      </c>
      <c r="AT70" s="2" t="s">
        <v>2238</v>
      </c>
      <c r="AU70" s="2" t="s">
        <v>1788</v>
      </c>
      <c r="AV70" s="2">
        <v>11.0</v>
      </c>
      <c r="AW70" s="2" t="s">
        <v>2235</v>
      </c>
      <c r="AX70" s="2">
        <v>11310.0</v>
      </c>
      <c r="AY70" s="2" t="s">
        <v>3070</v>
      </c>
      <c r="AZ70" s="2" t="s">
        <v>828</v>
      </c>
    </row>
    <row r="71" hidden="1">
      <c r="A71" s="2">
        <v>13.07514667</v>
      </c>
      <c r="B71" s="2">
        <v>12.424705</v>
      </c>
      <c r="C71" s="2">
        <v>112.0</v>
      </c>
      <c r="D71" s="2" t="s">
        <v>2274</v>
      </c>
      <c r="E71" s="2">
        <v>8.65889E14</v>
      </c>
      <c r="F71" s="2" t="s">
        <v>2276</v>
      </c>
      <c r="Y71" s="2">
        <v>126.0</v>
      </c>
      <c r="Z71" s="2" t="s">
        <v>34</v>
      </c>
      <c r="AA71" s="2" t="s">
        <v>2278</v>
      </c>
      <c r="AB71" s="2">
        <v>12.424705</v>
      </c>
      <c r="AC71" s="2">
        <v>13.07514667</v>
      </c>
      <c r="AD71" s="2" t="s">
        <v>1939</v>
      </c>
      <c r="AE71" s="2">
        <v>12.424705</v>
      </c>
      <c r="AF71" s="2">
        <v>13.07514667</v>
      </c>
      <c r="AG71" s="2" t="s">
        <v>1939</v>
      </c>
      <c r="AH71" s="2">
        <v>4.0</v>
      </c>
      <c r="AI71" s="2" t="s">
        <v>2279</v>
      </c>
      <c r="AJ71" s="2">
        <v>4.0</v>
      </c>
      <c r="AK71" s="2">
        <v>3.0</v>
      </c>
      <c r="AL71" s="2">
        <v>6.0</v>
      </c>
      <c r="AM71" s="2">
        <v>4.0</v>
      </c>
      <c r="AN71" s="2">
        <v>17.0</v>
      </c>
      <c r="AO71" s="2">
        <v>2.0</v>
      </c>
      <c r="AP71" s="2" t="s">
        <v>2270</v>
      </c>
      <c r="AS71" s="2" t="s">
        <v>42</v>
      </c>
      <c r="AT71" s="2" t="s">
        <v>2277</v>
      </c>
      <c r="AU71" s="2" t="s">
        <v>391</v>
      </c>
      <c r="AV71" s="2">
        <v>1.0</v>
      </c>
      <c r="AW71" s="2" t="s">
        <v>2275</v>
      </c>
      <c r="AX71" s="2">
        <v>12607.0</v>
      </c>
      <c r="AY71" s="2" t="s">
        <v>360</v>
      </c>
      <c r="AZ71" s="2" t="s">
        <v>38</v>
      </c>
    </row>
    <row r="72" hidden="1">
      <c r="A72" s="2">
        <v>13.06593667</v>
      </c>
      <c r="B72" s="2">
        <v>11.83666</v>
      </c>
      <c r="C72" s="2">
        <v>115.0</v>
      </c>
      <c r="D72" s="2" t="s">
        <v>1941</v>
      </c>
      <c r="E72" s="2">
        <v>8.65889E14</v>
      </c>
      <c r="F72" s="2" t="s">
        <v>1943</v>
      </c>
      <c r="Y72" s="2">
        <v>116.0</v>
      </c>
      <c r="Z72" s="2" t="s">
        <v>1365</v>
      </c>
      <c r="AA72" s="2" t="s">
        <v>1947</v>
      </c>
      <c r="AB72" s="2">
        <v>11.83662167</v>
      </c>
      <c r="AC72" s="2">
        <v>13.06596333</v>
      </c>
      <c r="AD72" s="2" t="s">
        <v>1939</v>
      </c>
      <c r="AE72" s="2">
        <v>11.83666</v>
      </c>
      <c r="AF72" s="2">
        <v>13.06593667</v>
      </c>
      <c r="AG72" s="2" t="s">
        <v>1939</v>
      </c>
      <c r="AH72" s="2">
        <v>5.0</v>
      </c>
      <c r="AI72" s="2" t="s">
        <v>1948</v>
      </c>
      <c r="AJ72" s="2">
        <v>3.0</v>
      </c>
      <c r="AK72" s="2">
        <v>5.0</v>
      </c>
      <c r="AL72" s="2">
        <v>3.0</v>
      </c>
      <c r="AM72" s="2">
        <v>4.0</v>
      </c>
      <c r="AN72" s="2">
        <v>5.0</v>
      </c>
      <c r="AO72" s="2">
        <v>30.0</v>
      </c>
      <c r="AP72" s="2" t="s">
        <v>1944</v>
      </c>
      <c r="AS72" s="2" t="s">
        <v>42</v>
      </c>
      <c r="AT72" s="2" t="s">
        <v>1945</v>
      </c>
      <c r="AU72" s="2" t="s">
        <v>1448</v>
      </c>
      <c r="AV72" s="2">
        <v>8.0</v>
      </c>
      <c r="AW72" s="2" t="s">
        <v>1942</v>
      </c>
      <c r="AX72" s="2">
        <v>11606.0</v>
      </c>
      <c r="AY72" s="2" t="s">
        <v>1438</v>
      </c>
      <c r="AZ72" s="2" t="s">
        <v>828</v>
      </c>
    </row>
    <row r="73" hidden="1">
      <c r="A73" s="2">
        <v>13.175635</v>
      </c>
      <c r="B73" s="2">
        <v>11.83185</v>
      </c>
      <c r="C73" s="2">
        <v>117.0</v>
      </c>
      <c r="D73" s="2" t="s">
        <v>2573</v>
      </c>
      <c r="E73" s="2">
        <v>8.65889E14</v>
      </c>
      <c r="F73" s="2" t="s">
        <v>2575</v>
      </c>
      <c r="Y73" s="2">
        <v>116.0</v>
      </c>
      <c r="Z73" s="2" t="s">
        <v>1365</v>
      </c>
      <c r="AA73" s="2" t="s">
        <v>2577</v>
      </c>
      <c r="AB73" s="2">
        <v>11.83175833</v>
      </c>
      <c r="AC73" s="2">
        <v>13.175655</v>
      </c>
      <c r="AD73" s="2" t="s">
        <v>1939</v>
      </c>
      <c r="AE73" s="2">
        <v>11.83185</v>
      </c>
      <c r="AF73" s="2">
        <v>13.175635</v>
      </c>
      <c r="AG73" s="2" t="s">
        <v>1939</v>
      </c>
      <c r="AH73" s="2">
        <v>3.0</v>
      </c>
      <c r="AI73" s="2" t="s">
        <v>2578</v>
      </c>
      <c r="AJ73" s="2">
        <v>7.0</v>
      </c>
      <c r="AK73" s="2">
        <v>18.0</v>
      </c>
      <c r="AL73" s="2">
        <v>28.0</v>
      </c>
      <c r="AM73" s="2">
        <v>0.0</v>
      </c>
      <c r="AN73" s="2">
        <v>49.0</v>
      </c>
      <c r="AO73" s="2">
        <v>4.0</v>
      </c>
      <c r="AP73" s="2" t="s">
        <v>2457</v>
      </c>
      <c r="AS73" s="2" t="s">
        <v>42</v>
      </c>
      <c r="AT73" s="2" t="s">
        <v>2576</v>
      </c>
      <c r="AU73" s="2" t="s">
        <v>1454</v>
      </c>
      <c r="AV73" s="2">
        <v>41.0</v>
      </c>
      <c r="AW73" s="2" t="s">
        <v>2574</v>
      </c>
      <c r="AX73" s="2">
        <v>11606.0</v>
      </c>
      <c r="AY73" s="2" t="s">
        <v>1438</v>
      </c>
      <c r="AZ73" s="2" t="s">
        <v>828</v>
      </c>
    </row>
    <row r="74" hidden="1">
      <c r="A74" s="2">
        <v>12.83810167</v>
      </c>
      <c r="B74" s="2">
        <v>10.77977333</v>
      </c>
      <c r="C74" s="2">
        <v>118.0</v>
      </c>
      <c r="D74" s="2" t="s">
        <v>2010</v>
      </c>
      <c r="E74" s="2">
        <v>8.65889E14</v>
      </c>
      <c r="F74" s="2" t="s">
        <v>2012</v>
      </c>
      <c r="Y74" s="2">
        <v>106.0</v>
      </c>
      <c r="Z74" s="2" t="s">
        <v>816</v>
      </c>
      <c r="AA74" s="2" t="s">
        <v>2014</v>
      </c>
      <c r="AB74" s="2">
        <v>10.77972</v>
      </c>
      <c r="AC74" s="2">
        <v>12.838145</v>
      </c>
      <c r="AD74" s="2" t="s">
        <v>1939</v>
      </c>
      <c r="AE74" s="2">
        <v>10.77977333</v>
      </c>
      <c r="AF74" s="2">
        <v>12.83810167</v>
      </c>
      <c r="AG74" s="2" t="s">
        <v>1939</v>
      </c>
      <c r="AH74" s="2">
        <v>3.0</v>
      </c>
      <c r="AI74" s="2" t="s">
        <v>2015</v>
      </c>
      <c r="AJ74" s="2">
        <v>1.0</v>
      </c>
      <c r="AK74" s="2">
        <v>5.0</v>
      </c>
      <c r="AL74" s="2">
        <v>14.0</v>
      </c>
      <c r="AM74" s="2">
        <v>1.0</v>
      </c>
      <c r="AN74" s="2">
        <v>32.0</v>
      </c>
      <c r="AO74" s="2">
        <v>9.0</v>
      </c>
      <c r="AP74" s="2" t="s">
        <v>1952</v>
      </c>
      <c r="AS74" s="2" t="s">
        <v>42</v>
      </c>
      <c r="AT74" s="2" t="s">
        <v>2013</v>
      </c>
      <c r="AU74" s="2" t="s">
        <v>842</v>
      </c>
      <c r="AV74" s="2">
        <v>36.0</v>
      </c>
      <c r="AW74" s="2" t="s">
        <v>2011</v>
      </c>
      <c r="AX74" s="2">
        <v>10607.0</v>
      </c>
      <c r="AY74" s="2" t="s">
        <v>841</v>
      </c>
      <c r="AZ74" s="2" t="s">
        <v>828</v>
      </c>
    </row>
    <row r="75" hidden="1">
      <c r="A75" s="2">
        <v>12.19908667</v>
      </c>
      <c r="B75" s="2">
        <v>10.883825</v>
      </c>
      <c r="C75" s="2">
        <v>120.0</v>
      </c>
      <c r="D75" s="2" t="s">
        <v>2928</v>
      </c>
      <c r="E75" s="2">
        <v>8.64312E14</v>
      </c>
      <c r="F75" s="2" t="s">
        <v>2930</v>
      </c>
      <c r="Y75" s="2">
        <v>105.0</v>
      </c>
      <c r="Z75" s="2" t="s">
        <v>729</v>
      </c>
      <c r="AA75" s="2" t="s">
        <v>2933</v>
      </c>
      <c r="AB75" s="2">
        <v>10.883825</v>
      </c>
      <c r="AC75" s="2">
        <v>12.19908667</v>
      </c>
      <c r="AD75" s="2" t="s">
        <v>1939</v>
      </c>
      <c r="AE75" s="2">
        <v>10.883825</v>
      </c>
      <c r="AF75" s="2">
        <v>12.19908667</v>
      </c>
      <c r="AG75" s="2" t="s">
        <v>1939</v>
      </c>
      <c r="AH75" s="2">
        <v>3.0</v>
      </c>
      <c r="AI75" s="2" t="s">
        <v>2934</v>
      </c>
      <c r="AJ75" s="2">
        <v>0.0</v>
      </c>
      <c r="AK75" s="2">
        <v>0.0</v>
      </c>
      <c r="AL75" s="2">
        <v>0.0</v>
      </c>
      <c r="AM75" s="2">
        <v>0.0</v>
      </c>
      <c r="AN75" s="2">
        <v>0.0</v>
      </c>
      <c r="AO75" s="2">
        <v>0.0</v>
      </c>
      <c r="AP75" s="2" t="s">
        <v>2817</v>
      </c>
      <c r="AS75" s="2" t="s">
        <v>42</v>
      </c>
      <c r="AT75" s="2" t="s">
        <v>2931</v>
      </c>
      <c r="AU75" s="2" t="s">
        <v>740</v>
      </c>
      <c r="AV75" s="2">
        <v>34.0</v>
      </c>
      <c r="AW75" s="2" t="s">
        <v>2929</v>
      </c>
      <c r="AX75" s="2">
        <v>10501.0</v>
      </c>
      <c r="AY75" s="2" t="s">
        <v>730</v>
      </c>
      <c r="AZ75" s="2" t="s">
        <v>38</v>
      </c>
    </row>
    <row r="76" hidden="1">
      <c r="A76" s="2">
        <v>13.06982833</v>
      </c>
      <c r="B76" s="2">
        <v>12.03655667</v>
      </c>
      <c r="C76" s="2">
        <v>121.0</v>
      </c>
      <c r="D76" s="2" t="s">
        <v>2300</v>
      </c>
      <c r="E76" s="2">
        <v>8.65889E14</v>
      </c>
      <c r="F76" s="2" t="s">
        <v>2302</v>
      </c>
      <c r="Y76" s="2">
        <v>113.0</v>
      </c>
      <c r="Z76" s="2" t="s">
        <v>1046</v>
      </c>
      <c r="AA76" s="2" t="s">
        <v>2305</v>
      </c>
      <c r="AB76" s="2">
        <v>12.03656167</v>
      </c>
      <c r="AC76" s="2">
        <v>13.06982833</v>
      </c>
      <c r="AD76" s="2" t="s">
        <v>1939</v>
      </c>
      <c r="AE76" s="2">
        <v>12.03655667</v>
      </c>
      <c r="AF76" s="2">
        <v>13.06982833</v>
      </c>
      <c r="AG76" s="2" t="s">
        <v>1939</v>
      </c>
      <c r="AH76" s="2">
        <v>2.0</v>
      </c>
      <c r="AI76" s="2" t="s">
        <v>2306</v>
      </c>
      <c r="AJ76" s="2">
        <v>2.0</v>
      </c>
      <c r="AK76" s="2">
        <v>3.0</v>
      </c>
      <c r="AL76" s="2">
        <v>2.0</v>
      </c>
      <c r="AM76" s="2">
        <v>0.0</v>
      </c>
      <c r="AN76" s="2">
        <v>5.0</v>
      </c>
      <c r="AO76" s="2">
        <v>0.0</v>
      </c>
      <c r="AP76" s="2" t="s">
        <v>2303</v>
      </c>
      <c r="AS76" s="2" t="s">
        <v>42</v>
      </c>
      <c r="AT76" s="2" t="s">
        <v>2304</v>
      </c>
      <c r="AU76" s="2" t="s">
        <v>1078</v>
      </c>
      <c r="AV76" s="2">
        <v>22.0</v>
      </c>
      <c r="AW76" s="2" t="s">
        <v>2301</v>
      </c>
      <c r="AX76" s="2">
        <v>11304.0</v>
      </c>
      <c r="AY76" s="2" t="s">
        <v>1074</v>
      </c>
      <c r="AZ76" s="2" t="s">
        <v>38</v>
      </c>
    </row>
    <row r="77" hidden="1">
      <c r="A77" s="2">
        <v>12.02279667</v>
      </c>
      <c r="B77" s="2">
        <v>10.96212167</v>
      </c>
      <c r="C77" s="2">
        <v>122.0</v>
      </c>
      <c r="D77" s="2" t="s">
        <v>2899</v>
      </c>
      <c r="E77" s="2">
        <v>8.64825E14</v>
      </c>
      <c r="F77" s="2" t="s">
        <v>2901</v>
      </c>
      <c r="Y77" s="2">
        <v>105.0</v>
      </c>
      <c r="Z77" s="2" t="s">
        <v>729</v>
      </c>
      <c r="AA77" s="2" t="s">
        <v>2905</v>
      </c>
      <c r="AB77" s="2">
        <v>10.96209</v>
      </c>
      <c r="AC77" s="2">
        <v>12.02280833</v>
      </c>
      <c r="AD77" s="2" t="s">
        <v>1939</v>
      </c>
      <c r="AE77" s="2">
        <v>10.96212167</v>
      </c>
      <c r="AF77" s="2">
        <v>12.02279667</v>
      </c>
      <c r="AG77" s="2" t="s">
        <v>1939</v>
      </c>
      <c r="AH77" s="2">
        <v>3.0</v>
      </c>
      <c r="AI77" s="2" t="s">
        <v>2906</v>
      </c>
      <c r="AJ77" s="2">
        <v>3.0</v>
      </c>
      <c r="AK77" s="2">
        <v>3.0</v>
      </c>
      <c r="AL77" s="2">
        <v>3.0</v>
      </c>
      <c r="AM77" s="2">
        <v>0.0</v>
      </c>
      <c r="AN77" s="2">
        <v>6.0</v>
      </c>
      <c r="AO77" s="2">
        <v>3.0</v>
      </c>
      <c r="AP77" s="2" t="s">
        <v>2902</v>
      </c>
      <c r="AS77" s="2" t="s">
        <v>42</v>
      </c>
      <c r="AT77" s="2" t="s">
        <v>2903</v>
      </c>
      <c r="AU77" s="2" t="s">
        <v>743</v>
      </c>
      <c r="AV77" s="2">
        <v>24.0</v>
      </c>
      <c r="AW77" s="2" t="s">
        <v>2900</v>
      </c>
      <c r="AX77" s="2">
        <v>10501.0</v>
      </c>
      <c r="AY77" s="2" t="s">
        <v>730</v>
      </c>
      <c r="AZ77" s="2" t="s">
        <v>38</v>
      </c>
    </row>
    <row r="78" hidden="1">
      <c r="A78" s="2">
        <v>11.99600167</v>
      </c>
      <c r="B78" s="2">
        <v>10.98315167</v>
      </c>
      <c r="C78" s="2">
        <v>123.0</v>
      </c>
      <c r="D78" s="2" t="s">
        <v>2921</v>
      </c>
      <c r="E78" s="2">
        <v>8.64312E14</v>
      </c>
      <c r="F78" s="2" t="s">
        <v>2923</v>
      </c>
      <c r="Y78" s="2">
        <v>105.0</v>
      </c>
      <c r="Z78" s="2" t="s">
        <v>729</v>
      </c>
      <c r="AA78" s="2" t="s">
        <v>2926</v>
      </c>
      <c r="AB78" s="2">
        <v>10.98310833</v>
      </c>
      <c r="AC78" s="2">
        <v>11.99593833</v>
      </c>
      <c r="AD78" s="2" t="s">
        <v>1939</v>
      </c>
      <c r="AE78" s="2">
        <v>10.98315167</v>
      </c>
      <c r="AF78" s="2">
        <v>11.99600167</v>
      </c>
      <c r="AG78" s="2" t="s">
        <v>1939</v>
      </c>
      <c r="AH78" s="2">
        <v>3.0</v>
      </c>
      <c r="AI78" s="2" t="s">
        <v>2927</v>
      </c>
      <c r="AJ78" s="2">
        <v>4.0</v>
      </c>
      <c r="AK78" s="2">
        <v>12.0</v>
      </c>
      <c r="AL78" s="2">
        <v>10.0</v>
      </c>
      <c r="AM78" s="2">
        <v>6.0</v>
      </c>
      <c r="AN78" s="2">
        <v>32.0</v>
      </c>
      <c r="AO78" s="2">
        <v>8.0</v>
      </c>
      <c r="AP78" s="2" t="s">
        <v>2817</v>
      </c>
      <c r="AS78" s="2" t="s">
        <v>42</v>
      </c>
      <c r="AT78" s="2" t="s">
        <v>2924</v>
      </c>
      <c r="AU78" s="2" t="s">
        <v>746</v>
      </c>
      <c r="AV78" s="2">
        <v>1.0</v>
      </c>
      <c r="AW78" s="2" t="s">
        <v>2922</v>
      </c>
      <c r="AX78" s="2">
        <v>10501.0</v>
      </c>
      <c r="AY78" s="2" t="s">
        <v>730</v>
      </c>
      <c r="AZ78" s="2" t="s">
        <v>828</v>
      </c>
    </row>
    <row r="79">
      <c r="A79" s="2">
        <v>12.97118833</v>
      </c>
      <c r="B79" s="2">
        <v>11.91548167</v>
      </c>
      <c r="C79" s="2">
        <v>124.0</v>
      </c>
      <c r="D79" s="2" t="s">
        <v>2685</v>
      </c>
      <c r="E79" s="2">
        <v>8.64825E14</v>
      </c>
      <c r="F79" s="2" t="s">
        <v>2687</v>
      </c>
      <c r="Y79" s="2">
        <v>116.0</v>
      </c>
      <c r="Z79" s="2" t="s">
        <v>1365</v>
      </c>
      <c r="AA79" s="2" t="s">
        <v>2689</v>
      </c>
      <c r="AB79" s="2">
        <v>11.89186</v>
      </c>
      <c r="AC79" s="2">
        <v>12.96054333</v>
      </c>
      <c r="AD79" s="2" t="s">
        <v>1939</v>
      </c>
      <c r="AE79" s="2">
        <v>11.91548167</v>
      </c>
      <c r="AF79" s="2">
        <v>12.97118833</v>
      </c>
      <c r="AG79" s="2" t="s">
        <v>1939</v>
      </c>
      <c r="AH79" s="2">
        <v>3.0</v>
      </c>
      <c r="AI79" s="2" t="s">
        <v>2690</v>
      </c>
      <c r="AJ79" s="2">
        <v>4.0</v>
      </c>
      <c r="AK79" s="2">
        <v>8.0</v>
      </c>
      <c r="AL79" s="2">
        <v>11.0</v>
      </c>
      <c r="AM79" s="2">
        <v>9.0</v>
      </c>
      <c r="AN79" s="2">
        <v>32.0</v>
      </c>
      <c r="AO79" s="2">
        <v>12.0</v>
      </c>
      <c r="AP79" s="2" t="s">
        <v>2439</v>
      </c>
      <c r="AS79" s="2" t="s">
        <v>42</v>
      </c>
      <c r="AT79" s="2" t="s">
        <v>2688</v>
      </c>
      <c r="AU79" s="2" t="s">
        <v>1383</v>
      </c>
      <c r="AV79" s="2">
        <v>47.0</v>
      </c>
      <c r="AW79" s="2" t="s">
        <v>2686</v>
      </c>
      <c r="AX79" s="2">
        <v>11602.0</v>
      </c>
      <c r="AY79" s="2" t="s">
        <v>1366</v>
      </c>
      <c r="AZ79" s="2" t="s">
        <v>38</v>
      </c>
    </row>
    <row r="80" hidden="1">
      <c r="A80" s="2">
        <v>11.97674667</v>
      </c>
      <c r="B80" s="2">
        <v>10.98311667</v>
      </c>
      <c r="C80" s="2">
        <v>125.0</v>
      </c>
      <c r="D80" s="2" t="s">
        <v>2907</v>
      </c>
      <c r="E80" s="2">
        <v>8.64312E14</v>
      </c>
      <c r="F80" s="2" t="s">
        <v>2909</v>
      </c>
      <c r="Y80" s="2">
        <v>105.0</v>
      </c>
      <c r="Z80" s="2" t="s">
        <v>729</v>
      </c>
      <c r="AA80" s="2" t="s">
        <v>2912</v>
      </c>
      <c r="AB80" s="2">
        <v>10.98309</v>
      </c>
      <c r="AC80" s="2">
        <v>11.97674667</v>
      </c>
      <c r="AD80" s="2" t="s">
        <v>1939</v>
      </c>
      <c r="AE80" s="2">
        <v>10.98311667</v>
      </c>
      <c r="AF80" s="2">
        <v>11.97674667</v>
      </c>
      <c r="AG80" s="2" t="s">
        <v>1939</v>
      </c>
      <c r="AH80" s="2">
        <v>3.0</v>
      </c>
      <c r="AI80" s="2" t="s">
        <v>2913</v>
      </c>
      <c r="AJ80" s="2">
        <v>7.0</v>
      </c>
      <c r="AK80" s="2">
        <v>21.0</v>
      </c>
      <c r="AL80" s="2">
        <v>18.0</v>
      </c>
      <c r="AM80" s="2">
        <v>16.0</v>
      </c>
      <c r="AN80" s="2">
        <v>62.0</v>
      </c>
      <c r="AO80" s="2">
        <v>11.0</v>
      </c>
      <c r="AP80" s="2" t="s">
        <v>2817</v>
      </c>
      <c r="AS80" s="2" t="s">
        <v>42</v>
      </c>
      <c r="AT80" s="2" t="s">
        <v>2910</v>
      </c>
      <c r="AU80" s="2" t="s">
        <v>749</v>
      </c>
      <c r="AV80" s="2">
        <v>39.0</v>
      </c>
      <c r="AW80" s="2" t="s">
        <v>2908</v>
      </c>
      <c r="AX80" s="2">
        <v>10501.0</v>
      </c>
      <c r="AY80" s="2" t="s">
        <v>730</v>
      </c>
      <c r="AZ80" s="2" t="s">
        <v>828</v>
      </c>
    </row>
    <row r="81" hidden="1">
      <c r="A81" s="2">
        <v>12.01751</v>
      </c>
      <c r="B81" s="2">
        <v>10.9348</v>
      </c>
      <c r="C81" s="2">
        <v>126.0</v>
      </c>
      <c r="D81" s="2" t="s">
        <v>2853</v>
      </c>
      <c r="E81" s="2">
        <v>8.64825E14</v>
      </c>
      <c r="F81" s="2" t="s">
        <v>2855</v>
      </c>
      <c r="Y81" s="2">
        <v>105.0</v>
      </c>
      <c r="Z81" s="2" t="s">
        <v>729</v>
      </c>
      <c r="AA81" s="2" t="s">
        <v>2858</v>
      </c>
      <c r="AB81" s="2">
        <v>10.93468167</v>
      </c>
      <c r="AC81" s="2">
        <v>12.01709333</v>
      </c>
      <c r="AD81" s="2" t="s">
        <v>1939</v>
      </c>
      <c r="AE81" s="2">
        <v>10.9348</v>
      </c>
      <c r="AF81" s="2">
        <v>12.01751</v>
      </c>
      <c r="AG81" s="2" t="s">
        <v>1939</v>
      </c>
      <c r="AH81" s="2">
        <v>3.0</v>
      </c>
      <c r="AI81" s="2" t="s">
        <v>2859</v>
      </c>
      <c r="AJ81" s="2">
        <v>0.0</v>
      </c>
      <c r="AK81" s="2">
        <v>0.0</v>
      </c>
      <c r="AL81" s="2">
        <v>0.0</v>
      </c>
      <c r="AM81" s="2">
        <v>0.0</v>
      </c>
      <c r="AN81" s="2">
        <v>0.0</v>
      </c>
      <c r="AO81" s="2">
        <v>0.0</v>
      </c>
      <c r="AP81" s="2" t="s">
        <v>1935</v>
      </c>
      <c r="AS81" s="2" t="s">
        <v>42</v>
      </c>
      <c r="AT81" s="2" t="s">
        <v>2856</v>
      </c>
      <c r="AU81" s="2" t="s">
        <v>752</v>
      </c>
      <c r="AV81" s="2">
        <v>31.0</v>
      </c>
      <c r="AW81" s="2" t="s">
        <v>2854</v>
      </c>
      <c r="AX81" s="2">
        <v>10501.0</v>
      </c>
      <c r="AY81" s="2" t="s">
        <v>730</v>
      </c>
      <c r="AZ81" s="2" t="s">
        <v>828</v>
      </c>
    </row>
    <row r="82" hidden="1">
      <c r="A82" s="2">
        <v>13.07664167</v>
      </c>
      <c r="B82" s="2">
        <v>12.42226167</v>
      </c>
      <c r="C82" s="2">
        <v>127.0</v>
      </c>
      <c r="D82" s="2" t="s">
        <v>2267</v>
      </c>
      <c r="E82" s="2">
        <v>8.65889E14</v>
      </c>
      <c r="F82" s="2" t="s">
        <v>2269</v>
      </c>
      <c r="Y82" s="2">
        <v>126.0</v>
      </c>
      <c r="Z82" s="2" t="s">
        <v>34</v>
      </c>
      <c r="AA82" s="2" t="s">
        <v>2272</v>
      </c>
      <c r="AB82" s="2">
        <v>12.42226167</v>
      </c>
      <c r="AC82" s="2">
        <v>13.07664167</v>
      </c>
      <c r="AD82" s="2" t="s">
        <v>1939</v>
      </c>
      <c r="AE82" s="2">
        <v>12.42226167</v>
      </c>
      <c r="AF82" s="2">
        <v>13.07664167</v>
      </c>
      <c r="AG82" s="2" t="s">
        <v>1939</v>
      </c>
      <c r="AH82" s="2">
        <v>4.0</v>
      </c>
      <c r="AI82" s="2" t="s">
        <v>2273</v>
      </c>
      <c r="AJ82" s="2">
        <v>5.0</v>
      </c>
      <c r="AK82" s="2">
        <v>4.0</v>
      </c>
      <c r="AL82" s="2">
        <v>7.0</v>
      </c>
      <c r="AM82" s="2">
        <v>5.0</v>
      </c>
      <c r="AN82" s="2">
        <v>21.0</v>
      </c>
      <c r="AO82" s="2">
        <v>0.0</v>
      </c>
      <c r="AP82" s="2" t="s">
        <v>2270</v>
      </c>
      <c r="AS82" s="2" t="s">
        <v>42</v>
      </c>
      <c r="AT82" s="2" t="s">
        <v>2271</v>
      </c>
      <c r="AU82" s="2" t="s">
        <v>1893</v>
      </c>
      <c r="AV82" s="2">
        <v>31.0</v>
      </c>
      <c r="AW82" s="2" t="s">
        <v>2268</v>
      </c>
      <c r="AX82" s="2">
        <v>12607.0</v>
      </c>
      <c r="AY82" s="2" t="s">
        <v>360</v>
      </c>
      <c r="AZ82" s="2" t="s">
        <v>828</v>
      </c>
    </row>
    <row r="83" hidden="1">
      <c r="A83" s="2">
        <v>12.81761833</v>
      </c>
      <c r="B83" s="2">
        <v>11.80295</v>
      </c>
      <c r="C83" s="2">
        <v>129.0</v>
      </c>
      <c r="D83" s="2" t="s">
        <v>2454</v>
      </c>
      <c r="E83" s="2">
        <v>8.65889E14</v>
      </c>
      <c r="F83" s="2" t="s">
        <v>2456</v>
      </c>
      <c r="Y83" s="2">
        <v>116.0</v>
      </c>
      <c r="Z83" s="2" t="s">
        <v>1365</v>
      </c>
      <c r="AA83" s="2" t="s">
        <v>2459</v>
      </c>
      <c r="AB83" s="2">
        <v>11.80292167</v>
      </c>
      <c r="AC83" s="2">
        <v>12.817705</v>
      </c>
      <c r="AD83" s="2" t="s">
        <v>1939</v>
      </c>
      <c r="AE83" s="2">
        <v>11.80295</v>
      </c>
      <c r="AF83" s="2">
        <v>12.81761833</v>
      </c>
      <c r="AG83" s="2" t="s">
        <v>1939</v>
      </c>
      <c r="AH83" s="2">
        <v>3.0</v>
      </c>
      <c r="AI83" s="2" t="s">
        <v>2460</v>
      </c>
      <c r="AJ83" s="2">
        <v>9.0</v>
      </c>
      <c r="AK83" s="2">
        <v>18.0</v>
      </c>
      <c r="AL83" s="2">
        <v>16.0</v>
      </c>
      <c r="AM83" s="2">
        <v>6.0</v>
      </c>
      <c r="AN83" s="2">
        <v>50.0</v>
      </c>
      <c r="AO83" s="2">
        <v>12.0</v>
      </c>
      <c r="AP83" s="2" t="s">
        <v>2457</v>
      </c>
      <c r="AS83" s="2" t="s">
        <v>42</v>
      </c>
      <c r="AT83" s="2" t="s">
        <v>2458</v>
      </c>
      <c r="AU83" s="2" t="s">
        <v>1461</v>
      </c>
      <c r="AV83" s="2">
        <v>27.0</v>
      </c>
      <c r="AW83" s="2" t="s">
        <v>2455</v>
      </c>
      <c r="AX83" s="2">
        <v>11606.0</v>
      </c>
      <c r="AY83" s="2" t="s">
        <v>1438</v>
      </c>
      <c r="AZ83" s="2" t="s">
        <v>828</v>
      </c>
    </row>
    <row r="84" hidden="1">
      <c r="A84" s="2">
        <v>12.76199167</v>
      </c>
      <c r="B84" s="2">
        <v>11.812015</v>
      </c>
      <c r="C84" s="2">
        <v>130.0</v>
      </c>
      <c r="D84" s="2" t="s">
        <v>2691</v>
      </c>
      <c r="E84" s="2">
        <v>8.65889E14</v>
      </c>
      <c r="F84" s="2" t="s">
        <v>2693</v>
      </c>
      <c r="Y84" s="2">
        <v>116.0</v>
      </c>
      <c r="Z84" s="2" t="s">
        <v>1365</v>
      </c>
      <c r="AA84" s="2" t="s">
        <v>2697</v>
      </c>
      <c r="AB84" s="2">
        <v>11.81205833</v>
      </c>
      <c r="AC84" s="2">
        <v>12.76206167</v>
      </c>
      <c r="AD84" s="2" t="s">
        <v>1939</v>
      </c>
      <c r="AE84" s="2">
        <v>11.812015</v>
      </c>
      <c r="AF84" s="2">
        <v>12.76199167</v>
      </c>
      <c r="AG84" s="2" t="s">
        <v>1939</v>
      </c>
      <c r="AH84" s="2">
        <v>3.0</v>
      </c>
      <c r="AI84" s="2" t="s">
        <v>2698</v>
      </c>
      <c r="AJ84" s="2">
        <v>0.0</v>
      </c>
      <c r="AK84" s="2">
        <v>10.0</v>
      </c>
      <c r="AL84" s="2">
        <v>11.0</v>
      </c>
      <c r="AM84" s="2">
        <v>24.0</v>
      </c>
      <c r="AN84" s="2">
        <v>45.0</v>
      </c>
      <c r="AO84" s="2">
        <v>13.0</v>
      </c>
      <c r="AP84" s="2" t="s">
        <v>2694</v>
      </c>
      <c r="AS84" s="2" t="s">
        <v>42</v>
      </c>
      <c r="AT84" s="2" t="s">
        <v>2695</v>
      </c>
      <c r="AU84" s="2" t="s">
        <v>1477</v>
      </c>
      <c r="AV84" s="2">
        <v>21.0</v>
      </c>
      <c r="AW84" s="2" t="s">
        <v>2692</v>
      </c>
      <c r="AX84" s="2">
        <v>11606.0</v>
      </c>
      <c r="AY84" s="2" t="s">
        <v>1438</v>
      </c>
      <c r="AZ84" s="2" t="s">
        <v>828</v>
      </c>
    </row>
    <row r="85" hidden="1">
      <c r="A85" s="2">
        <v>13.20768167</v>
      </c>
      <c r="B85" s="2">
        <v>12.54879</v>
      </c>
      <c r="C85" s="2">
        <v>132.0</v>
      </c>
      <c r="D85" s="2" t="s">
        <v>2388</v>
      </c>
      <c r="E85" s="2">
        <v>8.64312E14</v>
      </c>
      <c r="F85" s="2" t="s">
        <v>2390</v>
      </c>
      <c r="Y85" s="2">
        <v>126.0</v>
      </c>
      <c r="Z85" s="2" t="s">
        <v>34</v>
      </c>
      <c r="AA85" s="2" t="s">
        <v>2393</v>
      </c>
      <c r="AB85" s="2">
        <v>12.54943</v>
      </c>
      <c r="AC85" s="2">
        <v>13.20764</v>
      </c>
      <c r="AD85" s="2" t="s">
        <v>1939</v>
      </c>
      <c r="AE85" s="2">
        <v>12.54879</v>
      </c>
      <c r="AF85" s="2">
        <v>13.20768167</v>
      </c>
      <c r="AG85" s="2" t="s">
        <v>1939</v>
      </c>
      <c r="AH85" s="2">
        <v>4.0</v>
      </c>
      <c r="AI85" s="2" t="s">
        <v>2394</v>
      </c>
      <c r="AJ85" s="2">
        <v>1.0</v>
      </c>
      <c r="AK85" s="2">
        <v>1.0</v>
      </c>
      <c r="AL85" s="2">
        <v>1.0</v>
      </c>
      <c r="AM85" s="2">
        <v>1.0</v>
      </c>
      <c r="AN85" s="2">
        <v>4.0</v>
      </c>
      <c r="AO85" s="2">
        <v>0.0</v>
      </c>
      <c r="AP85" s="2" t="s">
        <v>2391</v>
      </c>
      <c r="AS85" s="2" t="s">
        <v>42</v>
      </c>
      <c r="AT85" s="2" t="s">
        <v>2392</v>
      </c>
      <c r="AU85" s="2" t="s">
        <v>188</v>
      </c>
      <c r="AV85" s="2">
        <v>23.0</v>
      </c>
      <c r="AW85" s="2" t="s">
        <v>2389</v>
      </c>
      <c r="AX85" s="2">
        <v>12603.0</v>
      </c>
      <c r="AY85" s="2" t="s">
        <v>153</v>
      </c>
      <c r="AZ85" s="2" t="s">
        <v>828</v>
      </c>
    </row>
    <row r="86" hidden="1">
      <c r="A86" s="2">
        <v>13.20768667</v>
      </c>
      <c r="B86" s="2">
        <v>12.54878833</v>
      </c>
      <c r="C86" s="2">
        <v>133.0</v>
      </c>
      <c r="D86" s="2" t="s">
        <v>2395</v>
      </c>
      <c r="E86" s="2">
        <v>8.65889E14</v>
      </c>
      <c r="F86" s="2" t="s">
        <v>2397</v>
      </c>
      <c r="Y86" s="2">
        <v>126.0</v>
      </c>
      <c r="Z86" s="2" t="s">
        <v>34</v>
      </c>
      <c r="AA86" s="2" t="s">
        <v>2398</v>
      </c>
      <c r="AB86" s="2">
        <v>12.54944</v>
      </c>
      <c r="AC86" s="2">
        <v>13.20766667</v>
      </c>
      <c r="AD86" s="2" t="s">
        <v>1939</v>
      </c>
      <c r="AE86" s="2">
        <v>12.54878833</v>
      </c>
      <c r="AF86" s="2">
        <v>13.20768667</v>
      </c>
      <c r="AG86" s="2" t="s">
        <v>1939</v>
      </c>
      <c r="AH86" s="2">
        <v>4.0</v>
      </c>
      <c r="AI86" s="2" t="s">
        <v>2399</v>
      </c>
      <c r="AJ86" s="2">
        <v>1.0</v>
      </c>
      <c r="AK86" s="2">
        <v>1.0</v>
      </c>
      <c r="AL86" s="2">
        <v>1.0</v>
      </c>
      <c r="AM86" s="2">
        <v>1.0</v>
      </c>
      <c r="AN86" s="2">
        <v>4.0</v>
      </c>
      <c r="AO86" s="2">
        <v>0.0</v>
      </c>
      <c r="AP86" s="2" t="s">
        <v>2391</v>
      </c>
      <c r="AS86" s="2" t="s">
        <v>42</v>
      </c>
      <c r="AT86" s="2" t="s">
        <v>2392</v>
      </c>
      <c r="AU86" s="2" t="s">
        <v>188</v>
      </c>
      <c r="AV86" s="2">
        <v>23.0</v>
      </c>
      <c r="AW86" s="2" t="s">
        <v>2396</v>
      </c>
      <c r="AX86" s="2">
        <v>12603.0</v>
      </c>
      <c r="AY86" s="2" t="s">
        <v>153</v>
      </c>
      <c r="AZ86" s="2" t="s">
        <v>828</v>
      </c>
    </row>
    <row r="87" hidden="1">
      <c r="A87" s="2">
        <v>13.327965</v>
      </c>
      <c r="B87" s="2">
        <v>10.96270333</v>
      </c>
      <c r="C87" s="2">
        <v>139.0</v>
      </c>
      <c r="D87" s="2" t="s">
        <v>2165</v>
      </c>
      <c r="E87" s="2">
        <v>8.65889E14</v>
      </c>
      <c r="F87" s="2" t="s">
        <v>2167</v>
      </c>
      <c r="Y87" s="2">
        <v>111.0</v>
      </c>
      <c r="Z87" s="2" t="s">
        <v>923</v>
      </c>
      <c r="AA87" s="2" t="s">
        <v>2169</v>
      </c>
      <c r="AB87" s="2">
        <v>10.964</v>
      </c>
      <c r="AC87" s="2">
        <v>13.32790667</v>
      </c>
      <c r="AD87" s="2" t="s">
        <v>1939</v>
      </c>
      <c r="AE87" s="2">
        <v>10.96270333</v>
      </c>
      <c r="AF87" s="2">
        <v>13.327965</v>
      </c>
      <c r="AG87" s="2" t="s">
        <v>1939</v>
      </c>
      <c r="AH87" s="2">
        <v>2.0</v>
      </c>
      <c r="AI87" s="2" t="s">
        <v>2170</v>
      </c>
      <c r="AJ87" s="2">
        <v>4.0</v>
      </c>
      <c r="AK87" s="2">
        <v>8.0</v>
      </c>
      <c r="AL87" s="2">
        <v>11.0</v>
      </c>
      <c r="AM87" s="2">
        <v>12.0</v>
      </c>
      <c r="AN87" s="2">
        <v>35.0</v>
      </c>
      <c r="AO87" s="2">
        <v>0.0</v>
      </c>
      <c r="AP87" s="2" t="s">
        <v>2148</v>
      </c>
      <c r="AS87" s="2" t="s">
        <v>42</v>
      </c>
      <c r="AT87" s="2" t="s">
        <v>2168</v>
      </c>
      <c r="AU87" s="2" t="s">
        <v>934</v>
      </c>
      <c r="AV87" s="2">
        <v>122.0</v>
      </c>
      <c r="AW87" s="2" t="s">
        <v>2166</v>
      </c>
      <c r="AX87" s="2">
        <v>11102.0</v>
      </c>
      <c r="AY87" s="2" t="s">
        <v>924</v>
      </c>
      <c r="AZ87" s="2" t="s">
        <v>38</v>
      </c>
    </row>
    <row r="88" hidden="1">
      <c r="A88" s="2">
        <v>12.31095667</v>
      </c>
      <c r="B88" s="2">
        <v>10.78086333</v>
      </c>
      <c r="C88" s="2">
        <v>140.0</v>
      </c>
      <c r="D88" s="2" t="s">
        <v>2707</v>
      </c>
      <c r="E88" s="2">
        <v>8.64312E14</v>
      </c>
      <c r="F88" s="2" t="s">
        <v>2709</v>
      </c>
      <c r="Y88" s="2">
        <v>105.0</v>
      </c>
      <c r="Z88" s="2" t="s">
        <v>729</v>
      </c>
      <c r="AA88" s="2" t="s">
        <v>2712</v>
      </c>
      <c r="AB88" s="2">
        <v>10.78087667</v>
      </c>
      <c r="AC88" s="2">
        <v>12.31098167</v>
      </c>
      <c r="AD88" s="2" t="s">
        <v>1939</v>
      </c>
      <c r="AE88" s="2">
        <v>10.78086333</v>
      </c>
      <c r="AF88" s="2">
        <v>12.31095667</v>
      </c>
      <c r="AG88" s="2" t="s">
        <v>1939</v>
      </c>
      <c r="AH88" s="2">
        <v>3.0</v>
      </c>
      <c r="AI88" s="2" t="s">
        <v>2713</v>
      </c>
      <c r="AJ88" s="2">
        <v>19.0</v>
      </c>
      <c r="AK88" s="2">
        <v>18.0</v>
      </c>
      <c r="AL88" s="2">
        <v>9.0</v>
      </c>
      <c r="AM88" s="2">
        <v>8.0</v>
      </c>
      <c r="AN88" s="2">
        <v>74.0</v>
      </c>
      <c r="AO88" s="2">
        <v>20.0</v>
      </c>
      <c r="AP88" s="2" t="s">
        <v>2617</v>
      </c>
      <c r="AS88" s="2" t="s">
        <v>42</v>
      </c>
      <c r="AT88" s="2" t="s">
        <v>2710</v>
      </c>
      <c r="AU88" s="2" t="s">
        <v>1725</v>
      </c>
      <c r="AV88" s="2">
        <v>10.0</v>
      </c>
      <c r="AW88" s="2" t="s">
        <v>2708</v>
      </c>
      <c r="AX88" s="2">
        <v>10506.0</v>
      </c>
      <c r="AY88" s="2" t="s">
        <v>773</v>
      </c>
      <c r="AZ88" s="2" t="s">
        <v>828</v>
      </c>
    </row>
    <row r="89" hidden="1">
      <c r="A89" s="2">
        <v>12.29243</v>
      </c>
      <c r="B89" s="2">
        <v>10.76474</v>
      </c>
      <c r="C89" s="2">
        <v>141.0</v>
      </c>
      <c r="D89" s="2" t="s">
        <v>2740</v>
      </c>
      <c r="E89" s="2">
        <v>8.64312E14</v>
      </c>
      <c r="F89" s="2" t="s">
        <v>2742</v>
      </c>
      <c r="Y89" s="2">
        <v>105.0</v>
      </c>
      <c r="Z89" s="2" t="s">
        <v>729</v>
      </c>
      <c r="AA89" s="2" t="s">
        <v>2745</v>
      </c>
      <c r="AB89" s="2">
        <v>10.76475667</v>
      </c>
      <c r="AC89" s="2">
        <v>12.29243667</v>
      </c>
      <c r="AD89" s="2" t="s">
        <v>1939</v>
      </c>
      <c r="AE89" s="2">
        <v>10.76474</v>
      </c>
      <c r="AF89" s="2">
        <v>12.29243</v>
      </c>
      <c r="AG89" s="2" t="s">
        <v>1939</v>
      </c>
      <c r="AH89" s="2">
        <v>3.0</v>
      </c>
      <c r="AI89" s="2" t="s">
        <v>2746</v>
      </c>
      <c r="AJ89" s="2">
        <v>9.0</v>
      </c>
      <c r="AK89" s="2">
        <v>9.0</v>
      </c>
      <c r="AL89" s="2">
        <v>8.0</v>
      </c>
      <c r="AM89" s="2">
        <v>9.0</v>
      </c>
      <c r="AN89" s="2">
        <v>51.0</v>
      </c>
      <c r="AO89" s="2">
        <v>16.0</v>
      </c>
      <c r="AP89" s="2" t="s">
        <v>2617</v>
      </c>
      <c r="AS89" s="2" t="s">
        <v>42</v>
      </c>
      <c r="AT89" s="2" t="s">
        <v>2743</v>
      </c>
      <c r="AU89" s="2" t="s">
        <v>793</v>
      </c>
      <c r="AV89" s="2">
        <v>55.0</v>
      </c>
      <c r="AW89" s="2" t="s">
        <v>2741</v>
      </c>
      <c r="AX89" s="2">
        <v>10506.0</v>
      </c>
      <c r="AY89" s="2" t="s">
        <v>773</v>
      </c>
      <c r="AZ89" s="2" t="s">
        <v>828</v>
      </c>
    </row>
    <row r="90" hidden="1">
      <c r="A90" s="2">
        <v>13.194075</v>
      </c>
      <c r="B90" s="2">
        <v>12.72225167</v>
      </c>
      <c r="C90" s="2">
        <v>142.0</v>
      </c>
      <c r="D90" s="2" t="s">
        <v>2562</v>
      </c>
      <c r="E90" s="2">
        <v>8.66861E14</v>
      </c>
      <c r="F90" s="2" t="s">
        <v>2564</v>
      </c>
      <c r="Y90" s="2">
        <v>126.0</v>
      </c>
      <c r="Z90" s="2" t="s">
        <v>34</v>
      </c>
      <c r="AA90" s="2" t="s">
        <v>2566</v>
      </c>
      <c r="AB90" s="2">
        <v>12.72227</v>
      </c>
      <c r="AC90" s="2">
        <v>13.19411333</v>
      </c>
      <c r="AD90" s="2" t="s">
        <v>1939</v>
      </c>
      <c r="AE90" s="2">
        <v>12.72225167</v>
      </c>
      <c r="AF90" s="2">
        <v>13.194075</v>
      </c>
      <c r="AG90" s="2" t="s">
        <v>1939</v>
      </c>
      <c r="AH90" s="2">
        <v>4.0</v>
      </c>
      <c r="AI90" s="2" t="s">
        <v>2567</v>
      </c>
      <c r="AJ90" s="2">
        <v>1.0</v>
      </c>
      <c r="AK90" s="2">
        <v>0.0</v>
      </c>
      <c r="AL90" s="2">
        <v>3.0</v>
      </c>
      <c r="AM90" s="2">
        <v>0.0</v>
      </c>
      <c r="AN90" s="2">
        <v>4.0</v>
      </c>
      <c r="AO90" s="2">
        <v>0.0</v>
      </c>
      <c r="AP90" s="2" t="s">
        <v>2497</v>
      </c>
      <c r="AS90" s="2" t="s">
        <v>42</v>
      </c>
      <c r="AT90" s="2" t="s">
        <v>2565</v>
      </c>
      <c r="AU90" s="2" t="s">
        <v>87</v>
      </c>
      <c r="AV90" s="2">
        <v>8.0</v>
      </c>
      <c r="AW90" s="2" t="s">
        <v>2563</v>
      </c>
      <c r="AX90" s="2">
        <v>12602.0</v>
      </c>
      <c r="AY90" s="2" t="s">
        <v>35</v>
      </c>
      <c r="AZ90" s="2" t="s">
        <v>828</v>
      </c>
    </row>
    <row r="91" hidden="1">
      <c r="A91" s="2">
        <v>13.194095</v>
      </c>
      <c r="B91" s="2">
        <v>12.72224333</v>
      </c>
      <c r="C91" s="2">
        <v>143.0</v>
      </c>
      <c r="D91" s="2" t="s">
        <v>2568</v>
      </c>
      <c r="E91" s="2">
        <v>8.65889E14</v>
      </c>
      <c r="F91" s="2" t="s">
        <v>2570</v>
      </c>
      <c r="Y91" s="2">
        <v>126.0</v>
      </c>
      <c r="Z91" s="2" t="s">
        <v>34</v>
      </c>
      <c r="AA91" s="2" t="s">
        <v>2571</v>
      </c>
      <c r="AB91" s="2">
        <v>12.72228833</v>
      </c>
      <c r="AC91" s="2">
        <v>13.19408</v>
      </c>
      <c r="AD91" s="2" t="s">
        <v>1939</v>
      </c>
      <c r="AE91" s="2">
        <v>12.72224333</v>
      </c>
      <c r="AF91" s="2">
        <v>13.194095</v>
      </c>
      <c r="AG91" s="2" t="s">
        <v>1939</v>
      </c>
      <c r="AH91" s="2">
        <v>4.0</v>
      </c>
      <c r="AI91" s="2" t="s">
        <v>2572</v>
      </c>
      <c r="AJ91" s="2">
        <v>1.0</v>
      </c>
      <c r="AK91" s="2">
        <v>0.0</v>
      </c>
      <c r="AL91" s="2">
        <v>3.0</v>
      </c>
      <c r="AM91" s="2">
        <v>0.0</v>
      </c>
      <c r="AN91" s="2">
        <v>4.0</v>
      </c>
      <c r="AO91" s="2">
        <v>0.0</v>
      </c>
      <c r="AP91" s="2" t="s">
        <v>2497</v>
      </c>
      <c r="AS91" s="2" t="s">
        <v>42</v>
      </c>
      <c r="AT91" s="2" t="s">
        <v>2565</v>
      </c>
      <c r="AU91" s="2" t="s">
        <v>87</v>
      </c>
      <c r="AV91" s="2">
        <v>8.0</v>
      </c>
      <c r="AW91" s="2" t="s">
        <v>2569</v>
      </c>
      <c r="AX91" s="2">
        <v>12602.0</v>
      </c>
      <c r="AY91" s="2" t="s">
        <v>35</v>
      </c>
      <c r="AZ91" s="2" t="s">
        <v>828</v>
      </c>
    </row>
    <row r="92" hidden="1">
      <c r="A92" s="2">
        <v>13.12103167</v>
      </c>
      <c r="B92" s="2">
        <v>11.98287</v>
      </c>
      <c r="C92" s="2">
        <v>145.0</v>
      </c>
      <c r="D92" s="2" t="s">
        <v>2241</v>
      </c>
      <c r="E92" s="2">
        <v>8.65889E14</v>
      </c>
      <c r="F92" s="2" t="s">
        <v>2243</v>
      </c>
      <c r="Y92" s="2">
        <v>113.0</v>
      </c>
      <c r="Z92" s="2" t="s">
        <v>1046</v>
      </c>
      <c r="AA92" s="2" t="s">
        <v>2245</v>
      </c>
      <c r="AB92" s="2">
        <v>11.98284833</v>
      </c>
      <c r="AC92" s="2">
        <v>13.12097667</v>
      </c>
      <c r="AD92" s="2" t="s">
        <v>1939</v>
      </c>
      <c r="AE92" s="2">
        <v>11.98287</v>
      </c>
      <c r="AF92" s="2">
        <v>13.12103167</v>
      </c>
      <c r="AG92" s="2" t="s">
        <v>1939</v>
      </c>
      <c r="AH92" s="2">
        <v>2.0</v>
      </c>
      <c r="AI92" s="2" t="s">
        <v>2246</v>
      </c>
      <c r="AJ92" s="2">
        <v>0.0</v>
      </c>
      <c r="AK92" s="2">
        <v>4.0</v>
      </c>
      <c r="AL92" s="2">
        <v>4.0</v>
      </c>
      <c r="AM92" s="2">
        <v>0.0</v>
      </c>
      <c r="AN92" s="2">
        <v>4.0</v>
      </c>
      <c r="AO92" s="2">
        <v>3.0</v>
      </c>
      <c r="AP92" s="2" t="s">
        <v>2237</v>
      </c>
      <c r="AS92" s="2" t="s">
        <v>42</v>
      </c>
      <c r="AT92" s="2" t="s">
        <v>2244</v>
      </c>
      <c r="AU92" s="2" t="s">
        <v>1790</v>
      </c>
      <c r="AV92" s="2">
        <v>29.0</v>
      </c>
      <c r="AW92" s="2" t="s">
        <v>2242</v>
      </c>
      <c r="AX92" s="2">
        <v>11310.0</v>
      </c>
      <c r="AY92" s="2" t="s">
        <v>3070</v>
      </c>
      <c r="AZ92" s="2" t="s">
        <v>828</v>
      </c>
    </row>
    <row r="93" hidden="1">
      <c r="A93" s="2">
        <v>13.19480667</v>
      </c>
      <c r="B93" s="2">
        <v>12.69642667</v>
      </c>
      <c r="C93" s="2">
        <v>147.0</v>
      </c>
      <c r="D93" s="2" t="s">
        <v>2517</v>
      </c>
      <c r="E93" s="2">
        <v>8.66861E14</v>
      </c>
      <c r="F93" s="2" t="s">
        <v>2519</v>
      </c>
      <c r="Y93" s="2">
        <v>126.0</v>
      </c>
      <c r="Z93" s="2" t="s">
        <v>34</v>
      </c>
      <c r="AA93" s="2" t="s">
        <v>2522</v>
      </c>
      <c r="AB93" s="2">
        <v>12.69677833</v>
      </c>
      <c r="AC93" s="2">
        <v>13.19458667</v>
      </c>
      <c r="AD93" s="2" t="s">
        <v>1939</v>
      </c>
      <c r="AE93" s="2">
        <v>12.69642667</v>
      </c>
      <c r="AF93" s="2">
        <v>13.19480667</v>
      </c>
      <c r="AG93" s="2" t="s">
        <v>1939</v>
      </c>
      <c r="AH93" s="2">
        <v>4.0</v>
      </c>
      <c r="AI93" s="2" t="s">
        <v>2523</v>
      </c>
      <c r="AJ93" s="2">
        <v>2.0</v>
      </c>
      <c r="AK93" s="2">
        <v>0.0</v>
      </c>
      <c r="AL93" s="2">
        <v>0.0</v>
      </c>
      <c r="AM93" s="2">
        <v>0.0</v>
      </c>
      <c r="AN93" s="2">
        <v>2.0</v>
      </c>
      <c r="AO93" s="2">
        <v>0.0</v>
      </c>
      <c r="AP93" s="2" t="s">
        <v>2520</v>
      </c>
      <c r="AS93" s="2" t="s">
        <v>42</v>
      </c>
      <c r="AT93" s="2" t="s">
        <v>2521</v>
      </c>
      <c r="AU93" s="2" t="s">
        <v>90</v>
      </c>
      <c r="AV93" s="2">
        <v>20.0</v>
      </c>
      <c r="AW93" s="2" t="s">
        <v>2518</v>
      </c>
      <c r="AX93" s="2">
        <v>12602.0</v>
      </c>
      <c r="AY93" s="2" t="s">
        <v>35</v>
      </c>
      <c r="AZ93" s="2" t="s">
        <v>828</v>
      </c>
    </row>
    <row r="94" hidden="1">
      <c r="A94" s="2">
        <v>13.19478333</v>
      </c>
      <c r="B94" s="2">
        <v>12.696405</v>
      </c>
      <c r="C94" s="2">
        <v>148.0</v>
      </c>
      <c r="D94" s="2" t="s">
        <v>2524</v>
      </c>
      <c r="E94" s="2">
        <v>8.65889E14</v>
      </c>
      <c r="F94" s="2" t="s">
        <v>2526</v>
      </c>
      <c r="Y94" s="2">
        <v>126.0</v>
      </c>
      <c r="Z94" s="2" t="s">
        <v>34</v>
      </c>
      <c r="AA94" s="2" t="s">
        <v>2527</v>
      </c>
      <c r="AB94" s="2">
        <v>12.69687833</v>
      </c>
      <c r="AC94" s="2">
        <v>13.19463333</v>
      </c>
      <c r="AD94" s="2" t="s">
        <v>1939</v>
      </c>
      <c r="AE94" s="2">
        <v>12.696405</v>
      </c>
      <c r="AF94" s="2">
        <v>13.19478333</v>
      </c>
      <c r="AG94" s="2" t="s">
        <v>1939</v>
      </c>
      <c r="AH94" s="2">
        <v>4.0</v>
      </c>
      <c r="AI94" s="2" t="s">
        <v>2528</v>
      </c>
      <c r="AJ94" s="2">
        <v>2.0</v>
      </c>
      <c r="AK94" s="2">
        <v>0.0</v>
      </c>
      <c r="AL94" s="2">
        <v>0.0</v>
      </c>
      <c r="AM94" s="2">
        <v>0.0</v>
      </c>
      <c r="AN94" s="2">
        <v>2.0</v>
      </c>
      <c r="AO94" s="2">
        <v>0.0</v>
      </c>
      <c r="AP94" s="2" t="s">
        <v>2520</v>
      </c>
      <c r="AS94" s="2" t="s">
        <v>42</v>
      </c>
      <c r="AT94" s="2" t="s">
        <v>2521</v>
      </c>
      <c r="AU94" s="2" t="s">
        <v>90</v>
      </c>
      <c r="AV94" s="2">
        <v>20.0</v>
      </c>
      <c r="AW94" s="2" t="s">
        <v>2525</v>
      </c>
      <c r="AX94" s="2">
        <v>12602.0</v>
      </c>
      <c r="AY94" s="2" t="s">
        <v>35</v>
      </c>
      <c r="AZ94" s="2" t="s">
        <v>828</v>
      </c>
    </row>
    <row r="95" hidden="1">
      <c r="A95" s="2">
        <v>12.74806667</v>
      </c>
      <c r="B95" s="2">
        <v>12.178875</v>
      </c>
      <c r="C95" s="2">
        <v>149.0</v>
      </c>
      <c r="D95" s="2" t="s">
        <v>2790</v>
      </c>
      <c r="E95" s="2">
        <v>8.65889E14</v>
      </c>
      <c r="F95" s="2" t="s">
        <v>2792</v>
      </c>
      <c r="Y95" s="2">
        <v>120.0</v>
      </c>
      <c r="Z95" s="2" t="s">
        <v>1496</v>
      </c>
      <c r="AA95" s="2" t="s">
        <v>2794</v>
      </c>
      <c r="AB95" s="2">
        <v>12.17899833</v>
      </c>
      <c r="AC95" s="2">
        <v>12.74815167</v>
      </c>
      <c r="AD95" s="2" t="s">
        <v>1939</v>
      </c>
      <c r="AE95" s="2">
        <v>12.178875</v>
      </c>
      <c r="AF95" s="2">
        <v>12.74806667</v>
      </c>
      <c r="AG95" s="2" t="s">
        <v>1939</v>
      </c>
      <c r="AH95" s="2">
        <v>4.0</v>
      </c>
      <c r="AI95" s="2" t="s">
        <v>2795</v>
      </c>
      <c r="AJ95" s="2">
        <v>2.0</v>
      </c>
      <c r="AK95" s="2">
        <v>0.0</v>
      </c>
      <c r="AL95" s="2">
        <v>2.0</v>
      </c>
      <c r="AM95" s="2">
        <v>2.0</v>
      </c>
      <c r="AN95" s="2">
        <v>7.0</v>
      </c>
      <c r="AO95" s="2">
        <v>1.0</v>
      </c>
      <c r="AP95" s="2" t="s">
        <v>2702</v>
      </c>
      <c r="AS95" s="2" t="s">
        <v>42</v>
      </c>
      <c r="AT95" s="2" t="s">
        <v>2793</v>
      </c>
      <c r="AU95" s="2" t="s">
        <v>1621</v>
      </c>
      <c r="AV95" s="2">
        <v>31.0</v>
      </c>
      <c r="AW95" s="2" t="s">
        <v>2791</v>
      </c>
      <c r="AX95" s="2">
        <v>12013.0</v>
      </c>
      <c r="AY95" s="2" t="s">
        <v>1496</v>
      </c>
      <c r="AZ95" s="2" t="s">
        <v>38</v>
      </c>
    </row>
    <row r="96" hidden="1">
      <c r="A96" s="2">
        <v>12.96180833</v>
      </c>
      <c r="B96" s="2">
        <v>10.86205833</v>
      </c>
      <c r="C96" s="2">
        <v>150.0</v>
      </c>
      <c r="D96" s="2" t="s">
        <v>1990</v>
      </c>
      <c r="E96" s="2">
        <v>8.66861E14</v>
      </c>
      <c r="F96" s="2" t="s">
        <v>1992</v>
      </c>
      <c r="Y96" s="2">
        <v>106.0</v>
      </c>
      <c r="Z96" s="2" t="s">
        <v>816</v>
      </c>
      <c r="AA96" s="2" t="s">
        <v>1994</v>
      </c>
      <c r="AB96" s="2">
        <v>10.86201833</v>
      </c>
      <c r="AC96" s="2">
        <v>12.96172167</v>
      </c>
      <c r="AD96" s="2" t="s">
        <v>1939</v>
      </c>
      <c r="AE96" s="2">
        <v>10.86205833</v>
      </c>
      <c r="AF96" s="2">
        <v>12.96180833</v>
      </c>
      <c r="AG96" s="2" t="s">
        <v>1939</v>
      </c>
      <c r="AH96" s="2">
        <v>3.0</v>
      </c>
      <c r="AI96" s="2" t="s">
        <v>1995</v>
      </c>
      <c r="AJ96" s="2">
        <v>2.0</v>
      </c>
      <c r="AK96" s="2">
        <v>7.0</v>
      </c>
      <c r="AL96" s="2">
        <v>25.0</v>
      </c>
      <c r="AM96" s="2">
        <v>4.0</v>
      </c>
      <c r="AN96" s="2">
        <v>56.0</v>
      </c>
      <c r="AO96" s="2">
        <v>19.0</v>
      </c>
      <c r="AP96" s="2" t="s">
        <v>1967</v>
      </c>
      <c r="AS96" s="2" t="s">
        <v>42</v>
      </c>
      <c r="AT96" s="2" t="s">
        <v>1993</v>
      </c>
      <c r="AU96" s="2" t="s">
        <v>1754</v>
      </c>
      <c r="AV96" s="2">
        <v>69.0</v>
      </c>
      <c r="AW96" s="2" t="s">
        <v>1991</v>
      </c>
      <c r="AX96" s="2">
        <v>10604.0</v>
      </c>
      <c r="AY96" s="2" t="s">
        <v>3068</v>
      </c>
      <c r="AZ96" s="2" t="s">
        <v>828</v>
      </c>
    </row>
    <row r="97" hidden="1">
      <c r="A97" s="2">
        <v>13.331375</v>
      </c>
      <c r="B97" s="2">
        <v>11.04087167</v>
      </c>
      <c r="C97" s="2">
        <v>151.0</v>
      </c>
      <c r="D97" s="2" t="s">
        <v>2048</v>
      </c>
      <c r="E97" s="2">
        <v>8.65889E14</v>
      </c>
      <c r="F97" s="2" t="s">
        <v>2050</v>
      </c>
      <c r="Y97" s="2">
        <v>111.0</v>
      </c>
      <c r="Z97" s="2" t="s">
        <v>923</v>
      </c>
      <c r="AA97" s="2" t="s">
        <v>2053</v>
      </c>
      <c r="AB97" s="2">
        <v>11.04087167</v>
      </c>
      <c r="AC97" s="2">
        <v>13.331375</v>
      </c>
      <c r="AD97" s="2" t="s">
        <v>1939</v>
      </c>
      <c r="AE97" s="2">
        <v>11.04087167</v>
      </c>
      <c r="AF97" s="2">
        <v>13.331375</v>
      </c>
      <c r="AG97" s="2" t="s">
        <v>1939</v>
      </c>
      <c r="AH97" s="2">
        <v>2.0</v>
      </c>
      <c r="AI97" s="2" t="s">
        <v>2054</v>
      </c>
      <c r="AJ97" s="2">
        <v>6.0</v>
      </c>
      <c r="AK97" s="2">
        <v>9.0</v>
      </c>
      <c r="AL97" s="2">
        <v>10.0</v>
      </c>
      <c r="AM97" s="2">
        <v>4.0</v>
      </c>
      <c r="AN97" s="2">
        <v>20.0</v>
      </c>
      <c r="AO97" s="2">
        <v>3.0</v>
      </c>
      <c r="AP97" s="2" t="s">
        <v>2051</v>
      </c>
      <c r="AS97" s="2" t="s">
        <v>42</v>
      </c>
      <c r="AT97" s="2" t="s">
        <v>2052</v>
      </c>
      <c r="AU97" s="2" t="s">
        <v>937</v>
      </c>
      <c r="AV97" s="2">
        <v>77.0</v>
      </c>
      <c r="AW97" s="2" t="s">
        <v>2049</v>
      </c>
      <c r="AX97" s="2">
        <v>11102.0</v>
      </c>
      <c r="AY97" s="2" t="s">
        <v>924</v>
      </c>
      <c r="AZ97" s="2" t="s">
        <v>828</v>
      </c>
    </row>
    <row r="98" hidden="1">
      <c r="A98" s="2">
        <v>13.331215</v>
      </c>
      <c r="B98" s="2">
        <v>11.04104167</v>
      </c>
      <c r="C98" s="2">
        <v>152.0</v>
      </c>
      <c r="D98" s="2" t="s">
        <v>2061</v>
      </c>
      <c r="E98" s="2">
        <v>8.65889E14</v>
      </c>
      <c r="F98" s="2" t="s">
        <v>2063</v>
      </c>
      <c r="Y98" s="2">
        <v>111.0</v>
      </c>
      <c r="Z98" s="2" t="s">
        <v>923</v>
      </c>
      <c r="AA98" s="2" t="s">
        <v>2065</v>
      </c>
      <c r="AB98" s="2">
        <v>11.041065</v>
      </c>
      <c r="AC98" s="2">
        <v>13.33124667</v>
      </c>
      <c r="AD98" s="2" t="s">
        <v>1939</v>
      </c>
      <c r="AE98" s="2">
        <v>11.04104167</v>
      </c>
      <c r="AF98" s="2">
        <v>13.331215</v>
      </c>
      <c r="AG98" s="2" t="s">
        <v>1939</v>
      </c>
      <c r="AH98" s="2">
        <v>2.0</v>
      </c>
      <c r="AI98" s="2" t="s">
        <v>2066</v>
      </c>
      <c r="AJ98" s="2">
        <v>5.0</v>
      </c>
      <c r="AK98" s="2">
        <v>12.0</v>
      </c>
      <c r="AL98" s="2">
        <v>16.0</v>
      </c>
      <c r="AM98" s="2">
        <v>17.0</v>
      </c>
      <c r="AN98" s="2">
        <v>50.0</v>
      </c>
      <c r="AO98" s="2">
        <v>9.0</v>
      </c>
      <c r="AP98" s="2" t="s">
        <v>2051</v>
      </c>
      <c r="AS98" s="2" t="s">
        <v>42</v>
      </c>
      <c r="AT98" s="2" t="s">
        <v>2064</v>
      </c>
      <c r="AU98" s="2" t="s">
        <v>953</v>
      </c>
      <c r="AW98" s="2" t="s">
        <v>2062</v>
      </c>
      <c r="AX98" s="2">
        <v>11102.0</v>
      </c>
      <c r="AY98" s="2" t="s">
        <v>924</v>
      </c>
      <c r="AZ98" s="2" t="s">
        <v>828</v>
      </c>
    </row>
    <row r="99" hidden="1">
      <c r="A99" s="2">
        <v>12.74734833</v>
      </c>
      <c r="B99" s="2">
        <v>12.17214167</v>
      </c>
      <c r="C99" s="2">
        <v>153.0</v>
      </c>
      <c r="D99" s="2" t="s">
        <v>2802</v>
      </c>
      <c r="E99" s="2">
        <v>8.65889E14</v>
      </c>
      <c r="F99" s="2" t="s">
        <v>2804</v>
      </c>
      <c r="Y99" s="2">
        <v>120.0</v>
      </c>
      <c r="Z99" s="2" t="s">
        <v>1496</v>
      </c>
      <c r="AA99" s="2" t="s">
        <v>2806</v>
      </c>
      <c r="AB99" s="2">
        <v>12.172185</v>
      </c>
      <c r="AC99" s="2">
        <v>12.74736167</v>
      </c>
      <c r="AD99" s="2" t="s">
        <v>1939</v>
      </c>
      <c r="AE99" s="2">
        <v>12.17214167</v>
      </c>
      <c r="AF99" s="2">
        <v>12.74734833</v>
      </c>
      <c r="AG99" s="2" t="s">
        <v>1939</v>
      </c>
      <c r="AH99" s="2">
        <v>4.0</v>
      </c>
      <c r="AI99" s="2" t="s">
        <v>2807</v>
      </c>
      <c r="AJ99" s="2">
        <v>2.0</v>
      </c>
      <c r="AK99" s="2">
        <v>0.0</v>
      </c>
      <c r="AL99" s="2">
        <v>2.0</v>
      </c>
      <c r="AM99" s="2">
        <v>1.0</v>
      </c>
      <c r="AN99" s="2">
        <v>6.0</v>
      </c>
      <c r="AO99" s="2">
        <v>1.0</v>
      </c>
      <c r="AP99" s="2" t="s">
        <v>2702</v>
      </c>
      <c r="AS99" s="2" t="s">
        <v>42</v>
      </c>
      <c r="AT99" s="2" t="s">
        <v>2805</v>
      </c>
      <c r="AU99" s="2" t="s">
        <v>1829</v>
      </c>
      <c r="AW99" s="2" t="s">
        <v>2803</v>
      </c>
      <c r="AX99" s="2">
        <v>12013.0</v>
      </c>
      <c r="AY99" s="2" t="s">
        <v>1496</v>
      </c>
      <c r="AZ99" s="2" t="s">
        <v>828</v>
      </c>
    </row>
    <row r="100" hidden="1">
      <c r="A100" s="2">
        <v>12.7574</v>
      </c>
      <c r="B100" s="2">
        <v>12.17466167</v>
      </c>
      <c r="C100" s="2">
        <v>154.0</v>
      </c>
      <c r="D100" s="2" t="s">
        <v>2808</v>
      </c>
      <c r="E100" s="2">
        <v>8.65889E14</v>
      </c>
      <c r="F100" s="2" t="s">
        <v>2810</v>
      </c>
      <c r="Y100" s="2">
        <v>120.0</v>
      </c>
      <c r="Z100" s="2" t="s">
        <v>1496</v>
      </c>
      <c r="AA100" s="2" t="s">
        <v>2812</v>
      </c>
      <c r="AB100" s="2">
        <v>12.17464333</v>
      </c>
      <c r="AC100" s="2">
        <v>12.75739167</v>
      </c>
      <c r="AD100" s="2" t="s">
        <v>1939</v>
      </c>
      <c r="AE100" s="2">
        <v>12.17466167</v>
      </c>
      <c r="AF100" s="2">
        <v>12.7574</v>
      </c>
      <c r="AG100" s="2" t="s">
        <v>1939</v>
      </c>
      <c r="AH100" s="2">
        <v>4.0</v>
      </c>
      <c r="AI100" s="2" t="s">
        <v>2813</v>
      </c>
      <c r="AJ100" s="2">
        <v>2.0</v>
      </c>
      <c r="AK100" s="2">
        <v>0.0</v>
      </c>
      <c r="AL100" s="2">
        <v>1.0</v>
      </c>
      <c r="AM100" s="2">
        <v>1.0</v>
      </c>
      <c r="AN100" s="2">
        <v>5.0</v>
      </c>
      <c r="AO100" s="2">
        <v>1.0</v>
      </c>
      <c r="AP100" s="2" t="s">
        <v>2702</v>
      </c>
      <c r="AS100" s="2" t="s">
        <v>42</v>
      </c>
      <c r="AT100" s="2" t="s">
        <v>2811</v>
      </c>
      <c r="AU100" s="2" t="s">
        <v>1624</v>
      </c>
      <c r="AV100" s="2">
        <v>34.0</v>
      </c>
      <c r="AW100" s="2" t="s">
        <v>2809</v>
      </c>
      <c r="AX100" s="2">
        <v>12013.0</v>
      </c>
      <c r="AY100" s="2" t="s">
        <v>1496</v>
      </c>
      <c r="AZ100" s="2" t="s">
        <v>38</v>
      </c>
    </row>
    <row r="101" hidden="1">
      <c r="A101" s="2">
        <v>12.65305333</v>
      </c>
      <c r="B101" s="2">
        <v>10.67603167</v>
      </c>
      <c r="C101" s="2">
        <v>157.0</v>
      </c>
      <c r="D101" s="2" t="s">
        <v>2990</v>
      </c>
      <c r="E101" s="2">
        <v>8.65889E14</v>
      </c>
      <c r="F101" s="2" t="s">
        <v>2992</v>
      </c>
      <c r="Y101" s="2">
        <v>102.0</v>
      </c>
      <c r="Z101" s="2" t="s">
        <v>3066</v>
      </c>
      <c r="AA101" s="2" t="s">
        <v>2995</v>
      </c>
      <c r="AB101" s="2">
        <v>10.574665</v>
      </c>
      <c r="AC101" s="2">
        <v>12.682225</v>
      </c>
      <c r="AD101" s="2" t="s">
        <v>1939</v>
      </c>
      <c r="AE101" s="2">
        <v>10.67603167</v>
      </c>
      <c r="AF101" s="2">
        <v>12.65305333</v>
      </c>
      <c r="AG101" s="2" t="s">
        <v>1939</v>
      </c>
      <c r="AH101" s="2">
        <v>3.0</v>
      </c>
      <c r="AI101" s="2" t="s">
        <v>2996</v>
      </c>
      <c r="AJ101" s="2">
        <v>0.0</v>
      </c>
      <c r="AK101" s="2">
        <v>4.0</v>
      </c>
      <c r="AL101" s="2">
        <v>5.0</v>
      </c>
      <c r="AM101" s="2">
        <v>6.0</v>
      </c>
      <c r="AN101" s="2">
        <v>25.0</v>
      </c>
      <c r="AO101" s="2">
        <v>9.0</v>
      </c>
      <c r="AP101" s="2" t="s">
        <v>2966</v>
      </c>
      <c r="AS101" s="2" t="s">
        <v>42</v>
      </c>
      <c r="AT101" s="2" t="s">
        <v>2993</v>
      </c>
      <c r="AU101" s="2" t="s">
        <v>689</v>
      </c>
      <c r="AV101" s="2">
        <v>36.0</v>
      </c>
      <c r="AW101" s="2" t="s">
        <v>2991</v>
      </c>
      <c r="AX101" s="2">
        <v>10208.0</v>
      </c>
      <c r="AY101" s="2" t="s">
        <v>682</v>
      </c>
      <c r="AZ101" s="2" t="s">
        <v>38</v>
      </c>
    </row>
    <row r="102" hidden="1">
      <c r="A102" s="2">
        <v>13.71191667</v>
      </c>
      <c r="B102" s="2">
        <v>10.96363</v>
      </c>
      <c r="C102" s="2">
        <v>158.0</v>
      </c>
      <c r="D102" s="2" t="s">
        <v>2126</v>
      </c>
      <c r="E102" s="2">
        <v>8.66861E14</v>
      </c>
      <c r="F102" s="2" t="s">
        <v>2128</v>
      </c>
      <c r="Y102" s="2">
        <v>111.0</v>
      </c>
      <c r="Z102" s="2" t="s">
        <v>923</v>
      </c>
      <c r="AA102" s="2" t="s">
        <v>2130</v>
      </c>
      <c r="AB102" s="2">
        <v>10.96361333</v>
      </c>
      <c r="AC102" s="2">
        <v>13.71198</v>
      </c>
      <c r="AD102" s="2" t="s">
        <v>1939</v>
      </c>
      <c r="AE102" s="2">
        <v>10.96363</v>
      </c>
      <c r="AF102" s="2">
        <v>13.71191667</v>
      </c>
      <c r="AG102" s="2" t="s">
        <v>1939</v>
      </c>
      <c r="AH102" s="2">
        <v>2.0</v>
      </c>
      <c r="AI102" s="2" t="s">
        <v>2131</v>
      </c>
      <c r="AJ102" s="2">
        <v>0.0</v>
      </c>
      <c r="AK102" s="2">
        <v>7.0</v>
      </c>
      <c r="AL102" s="2">
        <v>6.0</v>
      </c>
      <c r="AM102" s="2">
        <v>4.0</v>
      </c>
      <c r="AN102" s="2">
        <v>22.0</v>
      </c>
      <c r="AO102" s="2">
        <v>2.0</v>
      </c>
      <c r="AP102" s="2" t="s">
        <v>2097</v>
      </c>
      <c r="AS102" s="2" t="s">
        <v>42</v>
      </c>
      <c r="AT102" s="2" t="s">
        <v>2129</v>
      </c>
      <c r="AU102" s="2" t="s">
        <v>971</v>
      </c>
      <c r="AW102" s="2" t="s">
        <v>2127</v>
      </c>
      <c r="AX102" s="2">
        <v>11110.0</v>
      </c>
      <c r="AY102" s="2" t="s">
        <v>3069</v>
      </c>
      <c r="AZ102" s="2" t="s">
        <v>38</v>
      </c>
    </row>
    <row r="103" hidden="1">
      <c r="A103" s="2">
        <v>13.71168833</v>
      </c>
      <c r="B103" s="2">
        <v>10.96328167</v>
      </c>
      <c r="C103" s="2">
        <v>159.0</v>
      </c>
      <c r="D103" s="2" t="s">
        <v>2120</v>
      </c>
      <c r="E103" s="2">
        <v>8.66861E14</v>
      </c>
      <c r="F103" s="2" t="s">
        <v>2122</v>
      </c>
      <c r="Y103" s="2">
        <v>111.0</v>
      </c>
      <c r="Z103" s="2" t="s">
        <v>923</v>
      </c>
      <c r="AA103" s="2" t="s">
        <v>2124</v>
      </c>
      <c r="AB103" s="2">
        <v>10.96328167</v>
      </c>
      <c r="AC103" s="2">
        <v>13.71168833</v>
      </c>
      <c r="AD103" s="2" t="s">
        <v>1939</v>
      </c>
      <c r="AE103" s="2">
        <v>10.96328167</v>
      </c>
      <c r="AF103" s="2">
        <v>13.71168833</v>
      </c>
      <c r="AG103" s="2" t="s">
        <v>1939</v>
      </c>
      <c r="AH103" s="2">
        <v>2.0</v>
      </c>
      <c r="AI103" s="2" t="s">
        <v>2125</v>
      </c>
      <c r="AJ103" s="2">
        <v>0.0</v>
      </c>
      <c r="AK103" s="2">
        <v>3.0</v>
      </c>
      <c r="AL103" s="2">
        <v>6.0</v>
      </c>
      <c r="AM103" s="2">
        <v>4.0</v>
      </c>
      <c r="AN103" s="2">
        <v>23.0</v>
      </c>
      <c r="AO103" s="2">
        <v>3.0</v>
      </c>
      <c r="AP103" s="2" t="s">
        <v>2097</v>
      </c>
      <c r="AS103" s="2" t="s">
        <v>42</v>
      </c>
      <c r="AT103" s="2" t="s">
        <v>2123</v>
      </c>
      <c r="AU103" s="2" t="s">
        <v>1779</v>
      </c>
      <c r="AW103" s="2" t="s">
        <v>2121</v>
      </c>
      <c r="AX103" s="2">
        <v>11110.0</v>
      </c>
      <c r="AY103" s="2" t="s">
        <v>3069</v>
      </c>
      <c r="AZ103" s="2" t="s">
        <v>828</v>
      </c>
    </row>
    <row r="104" hidden="1">
      <c r="A104" s="2">
        <v>13.715035</v>
      </c>
      <c r="B104" s="2">
        <v>10.968635</v>
      </c>
      <c r="C104" s="2">
        <v>160.0</v>
      </c>
      <c r="D104" s="2" t="s">
        <v>2171</v>
      </c>
      <c r="E104" s="2">
        <v>8.64825E14</v>
      </c>
      <c r="F104" s="2" t="s">
        <v>2173</v>
      </c>
      <c r="Y104" s="2">
        <v>111.0</v>
      </c>
      <c r="Z104" s="2" t="s">
        <v>923</v>
      </c>
      <c r="AA104" s="2" t="s">
        <v>2175</v>
      </c>
      <c r="AB104" s="2">
        <v>10.96863333</v>
      </c>
      <c r="AC104" s="2">
        <v>13.71502667</v>
      </c>
      <c r="AD104" s="2" t="s">
        <v>1939</v>
      </c>
      <c r="AE104" s="2">
        <v>10.968635</v>
      </c>
      <c r="AF104" s="2">
        <v>13.715035</v>
      </c>
      <c r="AG104" s="2" t="s">
        <v>1939</v>
      </c>
      <c r="AH104" s="2">
        <v>2.0</v>
      </c>
      <c r="AI104" s="2" t="s">
        <v>2176</v>
      </c>
      <c r="AJ104" s="2">
        <v>0.0</v>
      </c>
      <c r="AK104" s="2">
        <v>4.0</v>
      </c>
      <c r="AL104" s="2">
        <v>8.0</v>
      </c>
      <c r="AM104" s="2">
        <v>6.0</v>
      </c>
      <c r="AN104" s="2">
        <v>27.0</v>
      </c>
      <c r="AO104" s="2">
        <v>5.0</v>
      </c>
      <c r="AP104" s="2" t="s">
        <v>2097</v>
      </c>
      <c r="AS104" s="2" t="s">
        <v>42</v>
      </c>
      <c r="AT104" s="2" t="s">
        <v>2174</v>
      </c>
      <c r="AU104" s="2" t="s">
        <v>974</v>
      </c>
      <c r="AW104" s="2" t="s">
        <v>2172</v>
      </c>
      <c r="AX104" s="2">
        <v>11110.0</v>
      </c>
      <c r="AY104" s="2" t="s">
        <v>3069</v>
      </c>
      <c r="AZ104" s="2" t="s">
        <v>38</v>
      </c>
    </row>
    <row r="105" hidden="1">
      <c r="A105" s="2">
        <v>13.71480833</v>
      </c>
      <c r="B105" s="2">
        <v>10.96958167</v>
      </c>
      <c r="C105" s="2">
        <v>161.0</v>
      </c>
      <c r="D105" s="2" t="s">
        <v>2159</v>
      </c>
      <c r="E105" s="2">
        <v>8.66861E14</v>
      </c>
      <c r="F105" s="2" t="s">
        <v>2161</v>
      </c>
      <c r="Y105" s="2">
        <v>111.0</v>
      </c>
      <c r="Z105" s="2" t="s">
        <v>923</v>
      </c>
      <c r="AA105" s="2" t="s">
        <v>2163</v>
      </c>
      <c r="AB105" s="2">
        <v>10.96959667</v>
      </c>
      <c r="AC105" s="2">
        <v>13.71481667</v>
      </c>
      <c r="AD105" s="2" t="s">
        <v>1939</v>
      </c>
      <c r="AE105" s="2">
        <v>10.96958167</v>
      </c>
      <c r="AF105" s="2">
        <v>13.71480833</v>
      </c>
      <c r="AG105" s="2" t="s">
        <v>1939</v>
      </c>
      <c r="AH105" s="2">
        <v>2.0</v>
      </c>
      <c r="AI105" s="2" t="s">
        <v>2164</v>
      </c>
      <c r="AJ105" s="2">
        <v>2.0</v>
      </c>
      <c r="AK105" s="2">
        <v>8.0</v>
      </c>
      <c r="AL105" s="2">
        <v>8.0</v>
      </c>
      <c r="AM105" s="2">
        <v>7.0</v>
      </c>
      <c r="AN105" s="2">
        <v>31.0</v>
      </c>
      <c r="AO105" s="2">
        <v>5.0</v>
      </c>
      <c r="AP105" s="2" t="s">
        <v>2097</v>
      </c>
      <c r="AS105" s="2" t="s">
        <v>42</v>
      </c>
      <c r="AT105" s="2" t="s">
        <v>2162</v>
      </c>
      <c r="AU105" s="2" t="s">
        <v>977</v>
      </c>
      <c r="AW105" s="2" t="s">
        <v>2160</v>
      </c>
      <c r="AX105" s="2">
        <v>11110.0</v>
      </c>
      <c r="AY105" s="2" t="s">
        <v>3069</v>
      </c>
      <c r="AZ105" s="2" t="s">
        <v>38</v>
      </c>
    </row>
    <row r="106" hidden="1">
      <c r="A106" s="2">
        <v>13.319875</v>
      </c>
      <c r="B106" s="2">
        <v>10.90818</v>
      </c>
      <c r="C106" s="2">
        <v>162.0</v>
      </c>
      <c r="D106" s="2" t="s">
        <v>2139</v>
      </c>
      <c r="E106" s="2">
        <v>8.65889E14</v>
      </c>
      <c r="F106" s="2" t="s">
        <v>2141</v>
      </c>
      <c r="Y106" s="2">
        <v>111.0</v>
      </c>
      <c r="Z106" s="2" t="s">
        <v>923</v>
      </c>
      <c r="AA106" s="2" t="s">
        <v>2143</v>
      </c>
      <c r="AB106" s="2">
        <v>10.91024667</v>
      </c>
      <c r="AC106" s="2">
        <v>13.31893667</v>
      </c>
      <c r="AD106" s="2" t="s">
        <v>1939</v>
      </c>
      <c r="AE106" s="2">
        <v>10.90818</v>
      </c>
      <c r="AF106" s="2">
        <v>13.319875</v>
      </c>
      <c r="AG106" s="2" t="s">
        <v>1939</v>
      </c>
      <c r="AH106" s="2">
        <v>2.0</v>
      </c>
      <c r="AI106" s="2" t="s">
        <v>2144</v>
      </c>
      <c r="AJ106" s="2">
        <v>0.0</v>
      </c>
      <c r="AK106" s="2">
        <v>11.0</v>
      </c>
      <c r="AL106" s="2">
        <v>14.0</v>
      </c>
      <c r="AM106" s="2">
        <v>18.0</v>
      </c>
      <c r="AN106" s="2">
        <v>43.0</v>
      </c>
      <c r="AO106" s="2">
        <v>11.0</v>
      </c>
      <c r="AP106" s="2" t="s">
        <v>2083</v>
      </c>
      <c r="AS106" s="2" t="s">
        <v>42</v>
      </c>
      <c r="AT106" s="2" t="s">
        <v>2142</v>
      </c>
      <c r="AU106" s="2" t="s">
        <v>940</v>
      </c>
      <c r="AV106" s="2">
        <v>62.0</v>
      </c>
      <c r="AW106" s="2" t="s">
        <v>2140</v>
      </c>
      <c r="AX106" s="2">
        <v>11102.0</v>
      </c>
      <c r="AY106" s="2" t="s">
        <v>924</v>
      </c>
      <c r="AZ106" s="2" t="s">
        <v>828</v>
      </c>
    </row>
    <row r="107" hidden="1">
      <c r="A107" s="2">
        <v>12.97540167</v>
      </c>
      <c r="B107" s="2">
        <v>10.84633</v>
      </c>
      <c r="C107" s="2">
        <v>165.0</v>
      </c>
      <c r="D107" s="2" t="s">
        <v>1964</v>
      </c>
      <c r="E107" s="2">
        <v>8.66861E14</v>
      </c>
      <c r="F107" s="2" t="s">
        <v>1966</v>
      </c>
      <c r="Y107" s="2">
        <v>106.0</v>
      </c>
      <c r="Z107" s="2" t="s">
        <v>816</v>
      </c>
      <c r="AA107" s="2" t="s">
        <v>1969</v>
      </c>
      <c r="AB107" s="2">
        <v>10.84635333</v>
      </c>
      <c r="AC107" s="2">
        <v>12.97542333</v>
      </c>
      <c r="AD107" s="2" t="s">
        <v>1939</v>
      </c>
      <c r="AE107" s="2">
        <v>10.84633</v>
      </c>
      <c r="AF107" s="2">
        <v>12.97540167</v>
      </c>
      <c r="AG107" s="2" t="s">
        <v>1939</v>
      </c>
      <c r="AH107" s="2">
        <v>3.0</v>
      </c>
      <c r="AI107" s="2" t="s">
        <v>1970</v>
      </c>
      <c r="AJ107" s="2">
        <v>3.0</v>
      </c>
      <c r="AK107" s="2">
        <v>9.0</v>
      </c>
      <c r="AL107" s="2">
        <v>28.0</v>
      </c>
      <c r="AM107" s="2">
        <v>3.0</v>
      </c>
      <c r="AN107" s="2">
        <v>41.0</v>
      </c>
      <c r="AO107" s="2">
        <v>9.0</v>
      </c>
      <c r="AP107" s="2" t="s">
        <v>1967</v>
      </c>
      <c r="AS107" s="2" t="s">
        <v>42</v>
      </c>
      <c r="AT107" s="2" t="s">
        <v>1968</v>
      </c>
      <c r="AU107" s="2" t="s">
        <v>1755</v>
      </c>
      <c r="AV107" s="2">
        <v>42.0</v>
      </c>
      <c r="AW107" s="2" t="s">
        <v>1965</v>
      </c>
      <c r="AX107" s="2">
        <v>10604.0</v>
      </c>
      <c r="AY107" s="2" t="s">
        <v>3068</v>
      </c>
      <c r="AZ107" s="2" t="s">
        <v>828</v>
      </c>
    </row>
    <row r="108" hidden="1">
      <c r="A108" s="2">
        <v>12.87733</v>
      </c>
      <c r="B108" s="2">
        <v>12.36089667</v>
      </c>
      <c r="C108" s="2">
        <v>170.0</v>
      </c>
      <c r="D108" s="2" t="s">
        <v>2753</v>
      </c>
      <c r="E108" s="2">
        <v>8.65889E14</v>
      </c>
      <c r="F108" s="2" t="s">
        <v>2755</v>
      </c>
      <c r="Y108" s="2">
        <v>126.0</v>
      </c>
      <c r="Z108" s="2" t="s">
        <v>34</v>
      </c>
      <c r="AA108" s="2" t="s">
        <v>2757</v>
      </c>
      <c r="AB108" s="2">
        <v>12.361085</v>
      </c>
      <c r="AC108" s="2">
        <v>12.87737</v>
      </c>
      <c r="AD108" s="2" t="s">
        <v>1939</v>
      </c>
      <c r="AE108" s="2">
        <v>12.36089667</v>
      </c>
      <c r="AF108" s="2">
        <v>12.87733</v>
      </c>
      <c r="AG108" s="2" t="s">
        <v>1939</v>
      </c>
      <c r="AH108" s="2">
        <v>1.0</v>
      </c>
      <c r="AI108" s="2" t="s">
        <v>2758</v>
      </c>
      <c r="AJ108" s="2">
        <v>1.0</v>
      </c>
      <c r="AK108" s="2">
        <v>2.0</v>
      </c>
      <c r="AL108" s="2">
        <v>3.0</v>
      </c>
      <c r="AM108" s="2">
        <v>2.0</v>
      </c>
      <c r="AN108" s="2">
        <v>8.0</v>
      </c>
      <c r="AO108" s="2">
        <v>1.0</v>
      </c>
      <c r="AP108" s="2" t="s">
        <v>2681</v>
      </c>
      <c r="AS108" s="2" t="s">
        <v>42</v>
      </c>
      <c r="AT108" s="2" t="s">
        <v>2756</v>
      </c>
      <c r="AU108" s="2" t="s">
        <v>243</v>
      </c>
      <c r="AV108" s="2">
        <v>15.0</v>
      </c>
      <c r="AW108" s="2" t="s">
        <v>2754</v>
      </c>
      <c r="AX108" s="2">
        <v>12601.0</v>
      </c>
      <c r="AY108" s="2" t="s">
        <v>220</v>
      </c>
      <c r="AZ108" s="2" t="s">
        <v>828</v>
      </c>
    </row>
    <row r="109" hidden="1">
      <c r="A109" s="2">
        <v>13.20120167</v>
      </c>
      <c r="B109" s="2">
        <v>12.71690333</v>
      </c>
      <c r="C109" s="2">
        <v>172.0</v>
      </c>
      <c r="D109" s="2" t="s">
        <v>2546</v>
      </c>
      <c r="E109" s="2">
        <v>8.66861E14</v>
      </c>
      <c r="F109" s="2" t="s">
        <v>2548</v>
      </c>
      <c r="Y109" s="2">
        <v>126.0</v>
      </c>
      <c r="Z109" s="2" t="s">
        <v>34</v>
      </c>
      <c r="AA109" s="2" t="s">
        <v>2549</v>
      </c>
      <c r="AB109" s="2">
        <v>12.716945</v>
      </c>
      <c r="AC109" s="2">
        <v>13.20116833</v>
      </c>
      <c r="AD109" s="2" t="s">
        <v>1939</v>
      </c>
      <c r="AE109" s="2">
        <v>12.71690333</v>
      </c>
      <c r="AF109" s="2">
        <v>13.20120167</v>
      </c>
      <c r="AG109" s="2" t="s">
        <v>1939</v>
      </c>
      <c r="AH109" s="2">
        <v>4.0</v>
      </c>
      <c r="AI109" s="2" t="s">
        <v>2550</v>
      </c>
      <c r="AJ109" s="2">
        <v>3.0</v>
      </c>
      <c r="AK109" s="2">
        <v>0.0</v>
      </c>
      <c r="AL109" s="2">
        <v>1.0</v>
      </c>
      <c r="AM109" s="2">
        <v>0.0</v>
      </c>
      <c r="AN109" s="2">
        <v>4.0</v>
      </c>
      <c r="AO109" s="2">
        <v>0.0</v>
      </c>
      <c r="AP109" s="2" t="s">
        <v>2520</v>
      </c>
      <c r="AS109" s="2" t="s">
        <v>42</v>
      </c>
      <c r="AT109" s="2" t="s">
        <v>2543</v>
      </c>
      <c r="AU109" s="2" t="s">
        <v>110</v>
      </c>
      <c r="AV109" s="2">
        <v>13.0</v>
      </c>
      <c r="AW109" s="2" t="s">
        <v>2547</v>
      </c>
      <c r="AX109" s="2">
        <v>12602.0</v>
      </c>
      <c r="AY109" s="2" t="s">
        <v>35</v>
      </c>
      <c r="AZ109" s="2" t="s">
        <v>828</v>
      </c>
    </row>
    <row r="110" hidden="1">
      <c r="A110" s="2">
        <v>13.20117667</v>
      </c>
      <c r="B110" s="2">
        <v>12.71692333</v>
      </c>
      <c r="C110" s="2">
        <v>173.0</v>
      </c>
      <c r="D110" s="2" t="s">
        <v>2540</v>
      </c>
      <c r="E110" s="2">
        <v>8.65889E14</v>
      </c>
      <c r="F110" s="2" t="s">
        <v>2542</v>
      </c>
      <c r="Y110" s="2">
        <v>126.0</v>
      </c>
      <c r="Z110" s="2" t="s">
        <v>34</v>
      </c>
      <c r="AA110" s="2" t="s">
        <v>2544</v>
      </c>
      <c r="AB110" s="2">
        <v>12.71696167</v>
      </c>
      <c r="AC110" s="2">
        <v>13.20114667</v>
      </c>
      <c r="AD110" s="2" t="s">
        <v>1939</v>
      </c>
      <c r="AE110" s="2">
        <v>12.71692333</v>
      </c>
      <c r="AF110" s="2">
        <v>13.20117667</v>
      </c>
      <c r="AG110" s="2" t="s">
        <v>1939</v>
      </c>
      <c r="AH110" s="2">
        <v>4.0</v>
      </c>
      <c r="AI110" s="2" t="s">
        <v>2545</v>
      </c>
      <c r="AJ110" s="2">
        <v>1.0</v>
      </c>
      <c r="AK110" s="2">
        <v>0.0</v>
      </c>
      <c r="AL110" s="2">
        <v>0.0</v>
      </c>
      <c r="AM110" s="2">
        <v>0.0</v>
      </c>
      <c r="AN110" s="2">
        <v>4.0</v>
      </c>
      <c r="AO110" s="2">
        <v>0.0</v>
      </c>
      <c r="AP110" s="2" t="s">
        <v>2520</v>
      </c>
      <c r="AS110" s="2" t="s">
        <v>42</v>
      </c>
      <c r="AT110" s="2" t="s">
        <v>2543</v>
      </c>
      <c r="AU110" s="2" t="s">
        <v>110</v>
      </c>
      <c r="AV110" s="2">
        <v>13.0</v>
      </c>
      <c r="AW110" s="2" t="s">
        <v>2541</v>
      </c>
      <c r="AX110" s="2">
        <v>12602.0</v>
      </c>
      <c r="AY110" s="2" t="s">
        <v>35</v>
      </c>
      <c r="AZ110" s="2" t="s">
        <v>828</v>
      </c>
    </row>
    <row r="111" hidden="1">
      <c r="A111" s="2">
        <v>13.18700833</v>
      </c>
      <c r="B111" s="2">
        <v>12.68464667</v>
      </c>
      <c r="C111" s="2">
        <v>174.0</v>
      </c>
      <c r="D111" s="2" t="s">
        <v>2506</v>
      </c>
      <c r="E111" s="2">
        <v>8.66861E14</v>
      </c>
      <c r="F111" s="2" t="s">
        <v>2508</v>
      </c>
      <c r="Y111" s="2">
        <v>126.0</v>
      </c>
      <c r="Z111" s="2" t="s">
        <v>34</v>
      </c>
      <c r="AA111" s="2" t="s">
        <v>2510</v>
      </c>
      <c r="AB111" s="2">
        <v>12.68495833</v>
      </c>
      <c r="AC111" s="2">
        <v>13.18689</v>
      </c>
      <c r="AD111" s="2" t="s">
        <v>1939</v>
      </c>
      <c r="AE111" s="2">
        <v>12.68464667</v>
      </c>
      <c r="AF111" s="2">
        <v>13.18700833</v>
      </c>
      <c r="AG111" s="2" t="s">
        <v>1939</v>
      </c>
      <c r="AH111" s="2">
        <v>4.0</v>
      </c>
      <c r="AI111" s="2" t="s">
        <v>2511</v>
      </c>
      <c r="AJ111" s="2">
        <v>0.0</v>
      </c>
      <c r="AK111" s="2">
        <v>1.0</v>
      </c>
      <c r="AL111" s="2">
        <v>1.0</v>
      </c>
      <c r="AM111" s="2">
        <v>1.0</v>
      </c>
      <c r="AN111" s="2">
        <v>3.0</v>
      </c>
      <c r="AO111" s="2">
        <v>0.0</v>
      </c>
      <c r="AP111" s="2" t="s">
        <v>2497</v>
      </c>
      <c r="AS111" s="2" t="s">
        <v>42</v>
      </c>
      <c r="AT111" s="2" t="s">
        <v>2509</v>
      </c>
      <c r="AU111" s="2" t="s">
        <v>113</v>
      </c>
      <c r="AV111" s="2">
        <v>15.0</v>
      </c>
      <c r="AW111" s="2" t="s">
        <v>2507</v>
      </c>
      <c r="AX111" s="2">
        <v>12602.0</v>
      </c>
      <c r="AY111" s="2" t="s">
        <v>35</v>
      </c>
      <c r="AZ111" s="2" t="s">
        <v>828</v>
      </c>
    </row>
    <row r="112" hidden="1">
      <c r="A112" s="2">
        <v>13.18705</v>
      </c>
      <c r="B112" s="2">
        <v>12.68459</v>
      </c>
      <c r="C112" s="2">
        <v>175.0</v>
      </c>
      <c r="D112" s="2" t="s">
        <v>2512</v>
      </c>
      <c r="E112" s="2">
        <v>8.65889E14</v>
      </c>
      <c r="F112" s="2" t="s">
        <v>2514</v>
      </c>
      <c r="Y112" s="2">
        <v>126.0</v>
      </c>
      <c r="Z112" s="2" t="s">
        <v>34</v>
      </c>
      <c r="AA112" s="2" t="s">
        <v>2515</v>
      </c>
      <c r="AB112" s="2">
        <v>12.68502833</v>
      </c>
      <c r="AC112" s="2">
        <v>13.18684833</v>
      </c>
      <c r="AD112" s="2" t="s">
        <v>1939</v>
      </c>
      <c r="AE112" s="2">
        <v>12.68459</v>
      </c>
      <c r="AF112" s="2">
        <v>13.18705</v>
      </c>
      <c r="AG112" s="2" t="s">
        <v>1939</v>
      </c>
      <c r="AH112" s="2">
        <v>4.0</v>
      </c>
      <c r="AI112" s="2" t="s">
        <v>2516</v>
      </c>
      <c r="AJ112" s="2">
        <v>0.0</v>
      </c>
      <c r="AK112" s="2">
        <v>1.0</v>
      </c>
      <c r="AL112" s="2">
        <v>1.0</v>
      </c>
      <c r="AM112" s="2">
        <v>1.0</v>
      </c>
      <c r="AN112" s="2">
        <v>3.0</v>
      </c>
      <c r="AO112" s="2">
        <v>0.0</v>
      </c>
      <c r="AP112" s="2" t="s">
        <v>2497</v>
      </c>
      <c r="AS112" s="2" t="s">
        <v>42</v>
      </c>
      <c r="AT112" s="2" t="s">
        <v>2509</v>
      </c>
      <c r="AU112" s="2" t="s">
        <v>113</v>
      </c>
      <c r="AV112" s="2">
        <v>15.0</v>
      </c>
      <c r="AW112" s="2" t="s">
        <v>2513</v>
      </c>
      <c r="AX112" s="2">
        <v>12602.0</v>
      </c>
      <c r="AY112" s="2" t="s">
        <v>35</v>
      </c>
      <c r="AZ112" s="2" t="s">
        <v>828</v>
      </c>
    </row>
    <row r="113" hidden="1">
      <c r="A113" s="2">
        <v>13.06924833</v>
      </c>
      <c r="B113" s="2">
        <v>12.405425</v>
      </c>
      <c r="C113" s="2">
        <v>176.0</v>
      </c>
      <c r="D113" s="2" t="s">
        <v>2294</v>
      </c>
      <c r="E113" s="2">
        <v>8.65889E14</v>
      </c>
      <c r="F113" s="2" t="s">
        <v>2296</v>
      </c>
      <c r="Y113" s="2">
        <v>126.0</v>
      </c>
      <c r="Z113" s="2" t="s">
        <v>34</v>
      </c>
      <c r="AA113" s="2" t="s">
        <v>2298</v>
      </c>
      <c r="AB113" s="2">
        <v>12.40541167</v>
      </c>
      <c r="AC113" s="2">
        <v>13.06923833</v>
      </c>
      <c r="AD113" s="2" t="s">
        <v>1939</v>
      </c>
      <c r="AE113" s="2">
        <v>12.405425</v>
      </c>
      <c r="AF113" s="2">
        <v>13.06924833</v>
      </c>
      <c r="AG113" s="2" t="s">
        <v>1939</v>
      </c>
      <c r="AH113" s="2">
        <v>4.0</v>
      </c>
      <c r="AI113" s="2" t="s">
        <v>2299</v>
      </c>
      <c r="AJ113" s="2">
        <v>1.0</v>
      </c>
      <c r="AK113" s="2">
        <v>3.0</v>
      </c>
      <c r="AL113" s="2">
        <v>4.0</v>
      </c>
      <c r="AM113" s="2">
        <v>2.0</v>
      </c>
      <c r="AN113" s="2">
        <v>10.0</v>
      </c>
      <c r="AO113" s="2">
        <v>1.0</v>
      </c>
      <c r="AP113" s="2" t="s">
        <v>2250</v>
      </c>
      <c r="AS113" s="2" t="s">
        <v>42</v>
      </c>
      <c r="AT113" s="2" t="s">
        <v>2297</v>
      </c>
      <c r="AU113" s="2" t="s">
        <v>420</v>
      </c>
      <c r="AV113" s="2">
        <v>32.0</v>
      </c>
      <c r="AW113" s="2" t="s">
        <v>2295</v>
      </c>
      <c r="AX113" s="2">
        <v>12607.0</v>
      </c>
      <c r="AY113" s="2" t="s">
        <v>360</v>
      </c>
      <c r="AZ113" s="2" t="s">
        <v>38</v>
      </c>
    </row>
    <row r="114" hidden="1">
      <c r="A114" s="2">
        <v>13.02504167</v>
      </c>
      <c r="B114" s="2">
        <v>12.36832667</v>
      </c>
      <c r="C114" s="2">
        <v>177.0</v>
      </c>
      <c r="D114" s="2" t="s">
        <v>2325</v>
      </c>
      <c r="E114" s="2">
        <v>8.65889E14</v>
      </c>
      <c r="F114" s="2" t="s">
        <v>2327</v>
      </c>
      <c r="Y114" s="2">
        <v>126.0</v>
      </c>
      <c r="Z114" s="2" t="s">
        <v>34</v>
      </c>
      <c r="AA114" s="2" t="s">
        <v>2329</v>
      </c>
      <c r="AB114" s="2">
        <v>12.36832667</v>
      </c>
      <c r="AC114" s="2">
        <v>13.02504167</v>
      </c>
      <c r="AD114" s="2" t="s">
        <v>1939</v>
      </c>
      <c r="AE114" s="2">
        <v>12.36832667</v>
      </c>
      <c r="AF114" s="2">
        <v>13.02504167</v>
      </c>
      <c r="AG114" s="2" t="s">
        <v>1939</v>
      </c>
      <c r="AH114" s="2">
        <v>4.0</v>
      </c>
      <c r="AI114" s="2" t="s">
        <v>2330</v>
      </c>
      <c r="AJ114" s="2">
        <v>4.0</v>
      </c>
      <c r="AK114" s="2">
        <v>3.0</v>
      </c>
      <c r="AL114" s="2">
        <v>5.0</v>
      </c>
      <c r="AM114" s="2">
        <v>4.0</v>
      </c>
      <c r="AN114" s="2">
        <v>16.0</v>
      </c>
      <c r="AO114" s="2">
        <v>0.0</v>
      </c>
      <c r="AP114" s="2" t="s">
        <v>2270</v>
      </c>
      <c r="AS114" s="2" t="s">
        <v>42</v>
      </c>
      <c r="AT114" s="2" t="s">
        <v>2328</v>
      </c>
      <c r="AU114" s="2" t="s">
        <v>423</v>
      </c>
      <c r="AV114" s="2">
        <v>24.0</v>
      </c>
      <c r="AW114" s="2" t="s">
        <v>2326</v>
      </c>
      <c r="AX114" s="2">
        <v>12607.0</v>
      </c>
      <c r="AY114" s="2" t="s">
        <v>360</v>
      </c>
      <c r="AZ114" s="2" t="s">
        <v>38</v>
      </c>
    </row>
    <row r="115" hidden="1">
      <c r="A115" s="2">
        <v>12.75728167</v>
      </c>
      <c r="B115" s="2">
        <v>12.17468</v>
      </c>
      <c r="C115" s="2">
        <v>178.0</v>
      </c>
      <c r="D115" s="2" t="s">
        <v>2822</v>
      </c>
      <c r="E115" s="2">
        <v>8.65889E14</v>
      </c>
      <c r="F115" s="2" t="s">
        <v>2824</v>
      </c>
      <c r="Y115" s="2">
        <v>120.0</v>
      </c>
      <c r="Z115" s="2" t="s">
        <v>1496</v>
      </c>
      <c r="AA115" s="2" t="s">
        <v>2826</v>
      </c>
      <c r="AB115" s="2">
        <v>12.17438</v>
      </c>
      <c r="AC115" s="2">
        <v>12.75775833</v>
      </c>
      <c r="AD115" s="2" t="s">
        <v>1939</v>
      </c>
      <c r="AE115" s="2">
        <v>12.17468</v>
      </c>
      <c r="AF115" s="2">
        <v>12.75728167</v>
      </c>
      <c r="AG115" s="2" t="s">
        <v>1939</v>
      </c>
      <c r="AH115" s="2">
        <v>4.0</v>
      </c>
      <c r="AI115" s="2" t="s">
        <v>2827</v>
      </c>
      <c r="AJ115" s="2">
        <v>2.0</v>
      </c>
      <c r="AK115" s="2">
        <v>0.0</v>
      </c>
      <c r="AL115" s="2">
        <v>2.0</v>
      </c>
      <c r="AM115" s="2">
        <v>1.0</v>
      </c>
      <c r="AN115" s="2">
        <v>6.0</v>
      </c>
      <c r="AO115" s="2">
        <v>1.0</v>
      </c>
      <c r="AP115" s="2" t="s">
        <v>2702</v>
      </c>
      <c r="AS115" s="2" t="s">
        <v>42</v>
      </c>
      <c r="AT115" s="2" t="s">
        <v>2825</v>
      </c>
      <c r="AU115" s="2" t="s">
        <v>1627</v>
      </c>
      <c r="AV115" s="2">
        <v>30.0</v>
      </c>
      <c r="AW115" s="2" t="s">
        <v>2823</v>
      </c>
      <c r="AX115" s="2">
        <v>12013.0</v>
      </c>
      <c r="AY115" s="2" t="s">
        <v>1496</v>
      </c>
      <c r="AZ115" s="2" t="s">
        <v>38</v>
      </c>
    </row>
    <row r="116" hidden="1">
      <c r="A116" s="2">
        <v>13.71984833</v>
      </c>
      <c r="B116" s="2">
        <v>10.97213167</v>
      </c>
      <c r="C116" s="2">
        <v>179.0</v>
      </c>
      <c r="D116" s="2" t="s">
        <v>2201</v>
      </c>
      <c r="E116" s="2">
        <v>8.65889E14</v>
      </c>
      <c r="F116" s="2" t="s">
        <v>2203</v>
      </c>
      <c r="Y116" s="2">
        <v>111.0</v>
      </c>
      <c r="Z116" s="2" t="s">
        <v>923</v>
      </c>
      <c r="AA116" s="2" t="s">
        <v>2205</v>
      </c>
      <c r="AB116" s="2">
        <v>10.97213</v>
      </c>
      <c r="AC116" s="2">
        <v>13.71985667</v>
      </c>
      <c r="AD116" s="2" t="s">
        <v>1939</v>
      </c>
      <c r="AE116" s="2">
        <v>10.97213167</v>
      </c>
      <c r="AF116" s="2">
        <v>13.71984833</v>
      </c>
      <c r="AG116" s="2" t="s">
        <v>1939</v>
      </c>
      <c r="AH116" s="2">
        <v>2.0</v>
      </c>
      <c r="AI116" s="2" t="s">
        <v>2206</v>
      </c>
      <c r="AJ116" s="2">
        <v>1.0</v>
      </c>
      <c r="AK116" s="2">
        <v>2.0</v>
      </c>
      <c r="AL116" s="2">
        <v>11.0</v>
      </c>
      <c r="AM116" s="2">
        <v>9.0</v>
      </c>
      <c r="AN116" s="2">
        <v>33.0</v>
      </c>
      <c r="AO116" s="2">
        <v>1.0</v>
      </c>
      <c r="AP116" s="2" t="s">
        <v>2097</v>
      </c>
      <c r="AS116" s="2" t="s">
        <v>42</v>
      </c>
      <c r="AT116" s="2" t="s">
        <v>2204</v>
      </c>
      <c r="AU116" s="2" t="s">
        <v>983</v>
      </c>
      <c r="AW116" s="2" t="s">
        <v>2202</v>
      </c>
      <c r="AX116" s="2">
        <v>11110.0</v>
      </c>
      <c r="AY116" s="2" t="s">
        <v>3069</v>
      </c>
      <c r="AZ116" s="2" t="s">
        <v>38</v>
      </c>
    </row>
    <row r="117" hidden="1">
      <c r="A117" s="2">
        <v>13.71984833</v>
      </c>
      <c r="B117" s="2">
        <v>10.97213167</v>
      </c>
      <c r="C117" s="2">
        <v>180.0</v>
      </c>
      <c r="D117" s="2" t="s">
        <v>3139</v>
      </c>
      <c r="E117" s="2">
        <v>8.65889E14</v>
      </c>
      <c r="F117" s="2" t="s">
        <v>2203</v>
      </c>
      <c r="Y117" s="2">
        <v>111.0</v>
      </c>
      <c r="Z117" s="2" t="s">
        <v>923</v>
      </c>
      <c r="AA117" s="2" t="s">
        <v>2205</v>
      </c>
      <c r="AB117" s="2">
        <v>10.97213</v>
      </c>
      <c r="AC117" s="2">
        <v>13.71985667</v>
      </c>
      <c r="AD117" s="2" t="s">
        <v>1939</v>
      </c>
      <c r="AE117" s="2">
        <v>10.97213167</v>
      </c>
      <c r="AF117" s="2">
        <v>13.71984833</v>
      </c>
      <c r="AG117" s="2" t="s">
        <v>1939</v>
      </c>
      <c r="AH117" s="2">
        <v>2.0</v>
      </c>
      <c r="AI117" s="2" t="s">
        <v>2206</v>
      </c>
      <c r="AJ117" s="2">
        <v>1.0</v>
      </c>
      <c r="AK117" s="2">
        <v>2.0</v>
      </c>
      <c r="AL117" s="2">
        <v>11.0</v>
      </c>
      <c r="AM117" s="2">
        <v>9.0</v>
      </c>
      <c r="AN117" s="2">
        <v>33.0</v>
      </c>
      <c r="AO117" s="2">
        <v>1.0</v>
      </c>
      <c r="AP117" s="2" t="s">
        <v>2097</v>
      </c>
      <c r="AS117" s="2" t="s">
        <v>42</v>
      </c>
      <c r="AT117" s="2" t="s">
        <v>2204</v>
      </c>
      <c r="AU117" s="2" t="s">
        <v>983</v>
      </c>
      <c r="AW117" s="2" t="s">
        <v>2202</v>
      </c>
      <c r="AX117" s="2">
        <v>11110.0</v>
      </c>
      <c r="AY117" s="2" t="s">
        <v>3069</v>
      </c>
      <c r="AZ117" s="2" t="s">
        <v>38</v>
      </c>
    </row>
    <row r="118" hidden="1">
      <c r="A118" s="2">
        <v>13.71805833</v>
      </c>
      <c r="B118" s="2">
        <v>10.96791833</v>
      </c>
      <c r="C118" s="2">
        <v>181.0</v>
      </c>
      <c r="D118" s="2" t="s">
        <v>2183</v>
      </c>
      <c r="E118" s="2">
        <v>8.65889E14</v>
      </c>
      <c r="F118" s="2" t="s">
        <v>2185</v>
      </c>
      <c r="Y118" s="2">
        <v>111.0</v>
      </c>
      <c r="Z118" s="2" t="s">
        <v>923</v>
      </c>
      <c r="AA118" s="2" t="s">
        <v>2187</v>
      </c>
      <c r="AB118" s="2">
        <v>10.96791</v>
      </c>
      <c r="AC118" s="2">
        <v>13.71808833</v>
      </c>
      <c r="AD118" s="2" t="s">
        <v>1939</v>
      </c>
      <c r="AE118" s="2">
        <v>10.96791833</v>
      </c>
      <c r="AF118" s="2">
        <v>13.71805833</v>
      </c>
      <c r="AG118" s="2" t="s">
        <v>1939</v>
      </c>
      <c r="AH118" s="2">
        <v>2.0</v>
      </c>
      <c r="AI118" s="2" t="s">
        <v>2188</v>
      </c>
      <c r="AJ118" s="2">
        <v>0.0</v>
      </c>
      <c r="AK118" s="2">
        <v>5.0</v>
      </c>
      <c r="AL118" s="2">
        <v>10.0</v>
      </c>
      <c r="AM118" s="2">
        <v>9.0</v>
      </c>
      <c r="AN118" s="2">
        <v>35.0</v>
      </c>
      <c r="AO118" s="2">
        <v>5.0</v>
      </c>
      <c r="AP118" s="2" t="s">
        <v>2097</v>
      </c>
      <c r="AS118" s="2" t="s">
        <v>42</v>
      </c>
      <c r="AT118" s="2" t="s">
        <v>2186</v>
      </c>
      <c r="AU118" s="2" t="s">
        <v>986</v>
      </c>
      <c r="AW118" s="2" t="s">
        <v>2184</v>
      </c>
      <c r="AX118" s="2">
        <v>11110.0</v>
      </c>
      <c r="AY118" s="2" t="s">
        <v>3069</v>
      </c>
      <c r="AZ118" s="2" t="s">
        <v>38</v>
      </c>
    </row>
    <row r="119" hidden="1">
      <c r="A119" s="2">
        <v>13.71849833</v>
      </c>
      <c r="B119" s="2">
        <v>10.96835833</v>
      </c>
      <c r="C119" s="2">
        <v>182.0</v>
      </c>
      <c r="D119" s="2" t="s">
        <v>2189</v>
      </c>
      <c r="E119" s="2">
        <v>8.66861E14</v>
      </c>
      <c r="F119" s="2" t="s">
        <v>2191</v>
      </c>
      <c r="Y119" s="2">
        <v>111.0</v>
      </c>
      <c r="Z119" s="2" t="s">
        <v>923</v>
      </c>
      <c r="AA119" s="2" t="s">
        <v>2193</v>
      </c>
      <c r="AB119" s="2">
        <v>10.96835</v>
      </c>
      <c r="AC119" s="2">
        <v>13.71850333</v>
      </c>
      <c r="AD119" s="2" t="s">
        <v>1939</v>
      </c>
      <c r="AE119" s="2">
        <v>10.96835833</v>
      </c>
      <c r="AF119" s="2">
        <v>13.71849833</v>
      </c>
      <c r="AG119" s="2" t="s">
        <v>1939</v>
      </c>
      <c r="AH119" s="2">
        <v>2.0</v>
      </c>
      <c r="AI119" s="2" t="s">
        <v>2194</v>
      </c>
      <c r="AJ119" s="2">
        <v>2.0</v>
      </c>
      <c r="AK119" s="2">
        <v>4.0</v>
      </c>
      <c r="AL119" s="2">
        <v>9.0</v>
      </c>
      <c r="AM119" s="2">
        <v>7.0</v>
      </c>
      <c r="AN119" s="2">
        <v>23.0</v>
      </c>
      <c r="AO119" s="2">
        <v>6.0</v>
      </c>
      <c r="AP119" s="2" t="s">
        <v>2097</v>
      </c>
      <c r="AS119" s="2" t="s">
        <v>42</v>
      </c>
      <c r="AT119" s="2" t="s">
        <v>2192</v>
      </c>
      <c r="AU119" s="2" t="s">
        <v>989</v>
      </c>
      <c r="AW119" s="2" t="s">
        <v>2190</v>
      </c>
      <c r="AX119" s="2">
        <v>11110.0</v>
      </c>
      <c r="AY119" s="2" t="s">
        <v>3069</v>
      </c>
      <c r="AZ119" s="2" t="s">
        <v>38</v>
      </c>
    </row>
    <row r="120" hidden="1">
      <c r="A120" s="2">
        <v>13.2016</v>
      </c>
      <c r="B120" s="2">
        <v>12.602265</v>
      </c>
      <c r="C120" s="2">
        <v>186.0</v>
      </c>
      <c r="D120" s="2" t="s">
        <v>2461</v>
      </c>
      <c r="E120" s="2">
        <v>8.64312E14</v>
      </c>
      <c r="F120" s="2" t="s">
        <v>2463</v>
      </c>
      <c r="Y120" s="2">
        <v>126.0</v>
      </c>
      <c r="Z120" s="2" t="s">
        <v>34</v>
      </c>
      <c r="AA120" s="2" t="s">
        <v>2465</v>
      </c>
      <c r="AB120" s="2">
        <v>12.602265</v>
      </c>
      <c r="AC120" s="2">
        <v>13.2016</v>
      </c>
      <c r="AD120" s="2" t="s">
        <v>1939</v>
      </c>
      <c r="AE120" s="2">
        <v>12.602265</v>
      </c>
      <c r="AF120" s="2">
        <v>13.2016</v>
      </c>
      <c r="AG120" s="2" t="s">
        <v>1939</v>
      </c>
      <c r="AH120" s="2">
        <v>4.0</v>
      </c>
      <c r="AI120" s="2" t="s">
        <v>2466</v>
      </c>
      <c r="AJ120" s="2">
        <v>1.0</v>
      </c>
      <c r="AK120" s="2">
        <v>1.0</v>
      </c>
      <c r="AL120" s="2">
        <v>0.0</v>
      </c>
      <c r="AM120" s="2">
        <v>0.0</v>
      </c>
      <c r="AN120" s="2">
        <v>2.0</v>
      </c>
      <c r="AO120" s="2">
        <v>0.0</v>
      </c>
      <c r="AP120" s="2" t="s">
        <v>2391</v>
      </c>
      <c r="AS120" s="2" t="s">
        <v>42</v>
      </c>
      <c r="AT120" s="2" t="s">
        <v>2464</v>
      </c>
      <c r="AU120" s="2" t="s">
        <v>191</v>
      </c>
      <c r="AV120" s="2">
        <v>8.0</v>
      </c>
      <c r="AW120" s="2" t="s">
        <v>2462</v>
      </c>
      <c r="AX120" s="2">
        <v>12603.0</v>
      </c>
      <c r="AY120" s="2" t="s">
        <v>153</v>
      </c>
      <c r="AZ120" s="2" t="s">
        <v>828</v>
      </c>
    </row>
    <row r="121" hidden="1">
      <c r="A121" s="2">
        <v>13.20159167</v>
      </c>
      <c r="B121" s="2">
        <v>12.60226</v>
      </c>
      <c r="C121" s="2">
        <v>187.0</v>
      </c>
      <c r="D121" s="2" t="s">
        <v>2467</v>
      </c>
      <c r="E121" s="2">
        <v>8.65889E14</v>
      </c>
      <c r="F121" s="2" t="s">
        <v>2469</v>
      </c>
      <c r="Y121" s="2">
        <v>126.0</v>
      </c>
      <c r="Z121" s="2" t="s">
        <v>34</v>
      </c>
      <c r="AA121" s="2" t="s">
        <v>2470</v>
      </c>
      <c r="AB121" s="2">
        <v>12.60225667</v>
      </c>
      <c r="AC121" s="2">
        <v>13.20158833</v>
      </c>
      <c r="AD121" s="2" t="s">
        <v>1939</v>
      </c>
      <c r="AE121" s="2">
        <v>12.60226</v>
      </c>
      <c r="AF121" s="2">
        <v>13.20159167</v>
      </c>
      <c r="AG121" s="2" t="s">
        <v>1939</v>
      </c>
      <c r="AH121" s="2">
        <v>4.0</v>
      </c>
      <c r="AI121" s="2" t="s">
        <v>2471</v>
      </c>
      <c r="AJ121" s="2">
        <v>1.0</v>
      </c>
      <c r="AK121" s="2">
        <v>1.0</v>
      </c>
      <c r="AL121" s="2">
        <v>0.0</v>
      </c>
      <c r="AM121" s="2">
        <v>0.0</v>
      </c>
      <c r="AN121" s="2">
        <v>2.0</v>
      </c>
      <c r="AO121" s="2">
        <v>0.0</v>
      </c>
      <c r="AP121" s="2" t="s">
        <v>2391</v>
      </c>
      <c r="AS121" s="2" t="s">
        <v>42</v>
      </c>
      <c r="AT121" s="2" t="s">
        <v>2464</v>
      </c>
      <c r="AU121" s="2" t="s">
        <v>191</v>
      </c>
      <c r="AV121" s="2">
        <v>8.0</v>
      </c>
      <c r="AW121" s="2" t="s">
        <v>2468</v>
      </c>
      <c r="AX121" s="2">
        <v>12603.0</v>
      </c>
      <c r="AY121" s="2" t="s">
        <v>153</v>
      </c>
      <c r="AZ121" s="2" t="s">
        <v>828</v>
      </c>
    </row>
    <row r="122" hidden="1">
      <c r="A122" s="2">
        <v>13.048795</v>
      </c>
      <c r="B122" s="2">
        <v>12.39005167</v>
      </c>
      <c r="C122" s="2">
        <v>188.0</v>
      </c>
      <c r="D122" s="2" t="s">
        <v>2313</v>
      </c>
      <c r="E122" s="2">
        <v>8.65889E14</v>
      </c>
      <c r="F122" s="2" t="s">
        <v>2315</v>
      </c>
      <c r="Y122" s="2">
        <v>126.0</v>
      </c>
      <c r="Z122" s="2" t="s">
        <v>34</v>
      </c>
      <c r="AA122" s="2" t="s">
        <v>2317</v>
      </c>
      <c r="AB122" s="2">
        <v>12.39000833</v>
      </c>
      <c r="AC122" s="2">
        <v>13.04877833</v>
      </c>
      <c r="AD122" s="2" t="s">
        <v>1939</v>
      </c>
      <c r="AE122" s="2">
        <v>12.39005167</v>
      </c>
      <c r="AF122" s="2">
        <v>13.048795</v>
      </c>
      <c r="AG122" s="2" t="s">
        <v>1939</v>
      </c>
      <c r="AH122" s="2">
        <v>4.0</v>
      </c>
      <c r="AI122" s="2" t="s">
        <v>2318</v>
      </c>
      <c r="AJ122" s="2">
        <v>2.0</v>
      </c>
      <c r="AK122" s="2">
        <v>2.0</v>
      </c>
      <c r="AL122" s="2">
        <v>3.0</v>
      </c>
      <c r="AM122" s="2">
        <v>2.0</v>
      </c>
      <c r="AN122" s="2">
        <v>9.0</v>
      </c>
      <c r="AO122" s="2">
        <v>0.0</v>
      </c>
      <c r="AP122" s="2" t="s">
        <v>2270</v>
      </c>
      <c r="AS122" s="2" t="s">
        <v>42</v>
      </c>
      <c r="AT122" s="2" t="s">
        <v>2316</v>
      </c>
      <c r="AU122" s="2" t="s">
        <v>426</v>
      </c>
      <c r="AV122" s="2">
        <v>24.0</v>
      </c>
      <c r="AW122" s="2" t="s">
        <v>2314</v>
      </c>
      <c r="AX122" s="2">
        <v>12607.0</v>
      </c>
      <c r="AY122" s="2" t="s">
        <v>360</v>
      </c>
      <c r="AZ122" s="2" t="s">
        <v>828</v>
      </c>
    </row>
    <row r="123" hidden="1">
      <c r="A123" s="2">
        <v>12.70603167</v>
      </c>
      <c r="B123" s="2">
        <v>10.85290833</v>
      </c>
      <c r="C123" s="2">
        <v>189.0</v>
      </c>
      <c r="D123" s="2" t="s">
        <v>1957</v>
      </c>
      <c r="E123" s="2">
        <v>8.65889E14</v>
      </c>
      <c r="F123" s="2" t="s">
        <v>1959</v>
      </c>
      <c r="Y123" s="2">
        <v>106.0</v>
      </c>
      <c r="Z123" s="2" t="s">
        <v>816</v>
      </c>
      <c r="AA123" s="2" t="s">
        <v>1962</v>
      </c>
      <c r="AB123" s="2">
        <v>10.85290667</v>
      </c>
      <c r="AC123" s="2">
        <v>12.70605667</v>
      </c>
      <c r="AD123" s="2" t="s">
        <v>1939</v>
      </c>
      <c r="AE123" s="2">
        <v>10.85290833</v>
      </c>
      <c r="AF123" s="2">
        <v>12.70603167</v>
      </c>
      <c r="AG123" s="2" t="s">
        <v>1939</v>
      </c>
      <c r="AH123" s="2">
        <v>3.0</v>
      </c>
      <c r="AI123" s="2" t="s">
        <v>1963</v>
      </c>
      <c r="AJ123" s="2">
        <v>2.0</v>
      </c>
      <c r="AK123" s="2">
        <v>8.0</v>
      </c>
      <c r="AL123" s="2">
        <v>19.0</v>
      </c>
      <c r="AM123" s="2">
        <v>1.0</v>
      </c>
      <c r="AN123" s="2">
        <v>34.0</v>
      </c>
      <c r="AO123" s="2">
        <v>5.0</v>
      </c>
      <c r="AP123" s="2" t="s">
        <v>1960</v>
      </c>
      <c r="AS123" s="2" t="s">
        <v>42</v>
      </c>
      <c r="AT123" s="2" t="s">
        <v>1961</v>
      </c>
      <c r="AU123" s="2" t="s">
        <v>1739</v>
      </c>
      <c r="AV123" s="2">
        <v>30.0</v>
      </c>
      <c r="AW123" s="2" t="s">
        <v>1958</v>
      </c>
      <c r="AX123" s="2">
        <v>10605.0</v>
      </c>
      <c r="AY123" s="2" t="s">
        <v>3067</v>
      </c>
      <c r="AZ123" s="2" t="s">
        <v>828</v>
      </c>
    </row>
    <row r="124" hidden="1">
      <c r="A124" s="2">
        <v>13.09995167</v>
      </c>
      <c r="B124" s="2">
        <v>12.40566333</v>
      </c>
      <c r="C124" s="2">
        <v>192.0</v>
      </c>
      <c r="D124" s="2" t="s">
        <v>2368</v>
      </c>
      <c r="E124" s="2">
        <v>8.65889E14</v>
      </c>
      <c r="F124" s="2" t="s">
        <v>2370</v>
      </c>
      <c r="Y124" s="2">
        <v>126.0</v>
      </c>
      <c r="Z124" s="2" t="s">
        <v>34</v>
      </c>
      <c r="AA124" s="2" t="s">
        <v>2372</v>
      </c>
      <c r="AB124" s="2">
        <v>12.40566333</v>
      </c>
      <c r="AC124" s="2">
        <v>13.09995167</v>
      </c>
      <c r="AD124" s="2" t="s">
        <v>1939</v>
      </c>
      <c r="AE124" s="2">
        <v>12.40566333</v>
      </c>
      <c r="AF124" s="2">
        <v>13.09995167</v>
      </c>
      <c r="AG124" s="2" t="s">
        <v>1939</v>
      </c>
      <c r="AH124" s="2">
        <v>4.0</v>
      </c>
      <c r="AI124" s="2" t="s">
        <v>2373</v>
      </c>
      <c r="AJ124" s="2">
        <v>4.0</v>
      </c>
      <c r="AK124" s="2">
        <v>2.0</v>
      </c>
      <c r="AL124" s="2">
        <v>4.0</v>
      </c>
      <c r="AM124" s="2">
        <v>2.0</v>
      </c>
      <c r="AN124" s="2">
        <v>12.0</v>
      </c>
      <c r="AO124" s="2">
        <v>0.0</v>
      </c>
      <c r="AP124" s="2" t="s">
        <v>2270</v>
      </c>
      <c r="AS124" s="2" t="s">
        <v>42</v>
      </c>
      <c r="AT124" s="2" t="s">
        <v>2371</v>
      </c>
      <c r="AU124" s="2" t="s">
        <v>429</v>
      </c>
      <c r="AV124" s="2">
        <v>28.0</v>
      </c>
      <c r="AW124" s="2" t="s">
        <v>2369</v>
      </c>
      <c r="AX124" s="2">
        <v>12607.0</v>
      </c>
      <c r="AY124" s="2" t="s">
        <v>360</v>
      </c>
      <c r="AZ124" s="2" t="s">
        <v>828</v>
      </c>
    </row>
    <row r="125" hidden="1">
      <c r="A125" s="2">
        <v>12.86452833</v>
      </c>
      <c r="B125" s="2">
        <v>10.89602833</v>
      </c>
      <c r="C125" s="2">
        <v>193.0</v>
      </c>
      <c r="D125" s="2" t="s">
        <v>2034</v>
      </c>
      <c r="E125" s="2">
        <v>8.66861E14</v>
      </c>
      <c r="F125" s="2" t="s">
        <v>2036</v>
      </c>
      <c r="Y125" s="2">
        <v>106.0</v>
      </c>
      <c r="Z125" s="2" t="s">
        <v>816</v>
      </c>
      <c r="AA125" s="2" t="s">
        <v>2038</v>
      </c>
      <c r="AB125" s="2">
        <v>10.89603</v>
      </c>
      <c r="AC125" s="2">
        <v>12.86449333</v>
      </c>
      <c r="AD125" s="2" t="s">
        <v>1939</v>
      </c>
      <c r="AE125" s="2">
        <v>10.89602833</v>
      </c>
      <c r="AF125" s="2">
        <v>12.86452833</v>
      </c>
      <c r="AG125" s="2" t="s">
        <v>1939</v>
      </c>
      <c r="AH125" s="2">
        <v>3.0</v>
      </c>
      <c r="AI125" s="2" t="s">
        <v>2039</v>
      </c>
      <c r="AJ125" s="2">
        <v>1.0</v>
      </c>
      <c r="AK125" s="2">
        <v>3.0</v>
      </c>
      <c r="AL125" s="2">
        <v>17.0</v>
      </c>
      <c r="AM125" s="2">
        <v>4.0</v>
      </c>
      <c r="AN125" s="2">
        <v>32.0</v>
      </c>
      <c r="AO125" s="2">
        <v>15.0</v>
      </c>
      <c r="AP125" s="2" t="s">
        <v>1967</v>
      </c>
      <c r="AS125" s="2" t="s">
        <v>42</v>
      </c>
      <c r="AT125" s="2" t="s">
        <v>2037</v>
      </c>
      <c r="AU125" s="2" t="s">
        <v>1731</v>
      </c>
      <c r="AV125" s="2">
        <v>31.0</v>
      </c>
      <c r="AW125" s="2" t="s">
        <v>2035</v>
      </c>
      <c r="AX125" s="2">
        <v>10601.0</v>
      </c>
      <c r="AY125" s="2" t="s">
        <v>1730</v>
      </c>
      <c r="AZ125" s="2" t="s">
        <v>828</v>
      </c>
    </row>
    <row r="126" hidden="1">
      <c r="A126" s="2">
        <v>13.21013833</v>
      </c>
      <c r="B126" s="2">
        <v>12.726285</v>
      </c>
      <c r="C126" s="2">
        <v>194.0</v>
      </c>
      <c r="D126" s="2" t="s">
        <v>2585</v>
      </c>
      <c r="E126" s="2">
        <v>8.66861E14</v>
      </c>
      <c r="F126" s="2" t="s">
        <v>2587</v>
      </c>
      <c r="Y126" s="2">
        <v>126.0</v>
      </c>
      <c r="Z126" s="2" t="s">
        <v>34</v>
      </c>
      <c r="AA126" s="2" t="s">
        <v>2589</v>
      </c>
      <c r="AB126" s="2">
        <v>12.72621667</v>
      </c>
      <c r="AC126" s="2">
        <v>13.21023667</v>
      </c>
      <c r="AD126" s="2" t="s">
        <v>1939</v>
      </c>
      <c r="AE126" s="2">
        <v>12.726285</v>
      </c>
      <c r="AF126" s="2">
        <v>13.21013833</v>
      </c>
      <c r="AG126" s="2" t="s">
        <v>1939</v>
      </c>
      <c r="AH126" s="2">
        <v>4.0</v>
      </c>
      <c r="AI126" s="2" t="s">
        <v>2590</v>
      </c>
      <c r="AJ126" s="2">
        <v>2.0</v>
      </c>
      <c r="AK126" s="2">
        <v>1.0</v>
      </c>
      <c r="AL126" s="2">
        <v>0.0</v>
      </c>
      <c r="AM126" s="2">
        <v>1.0</v>
      </c>
      <c r="AN126" s="2">
        <v>4.0</v>
      </c>
      <c r="AO126" s="2">
        <v>0.0</v>
      </c>
      <c r="AP126" s="2" t="s">
        <v>2497</v>
      </c>
      <c r="AS126" s="2" t="s">
        <v>42</v>
      </c>
      <c r="AT126" s="2" t="s">
        <v>2588</v>
      </c>
      <c r="AU126" s="2" t="s">
        <v>116</v>
      </c>
      <c r="AV126" s="2">
        <v>16.0</v>
      </c>
      <c r="AW126" s="2" t="s">
        <v>2586</v>
      </c>
      <c r="AX126" s="2">
        <v>12602.0</v>
      </c>
      <c r="AY126" s="2" t="s">
        <v>35</v>
      </c>
      <c r="AZ126" s="2" t="s">
        <v>828</v>
      </c>
    </row>
    <row r="127" hidden="1">
      <c r="A127" s="2">
        <v>13.21013333</v>
      </c>
      <c r="B127" s="2">
        <v>12.72626833</v>
      </c>
      <c r="C127" s="2">
        <v>195.0</v>
      </c>
      <c r="D127" s="2" t="s">
        <v>2591</v>
      </c>
      <c r="E127" s="2">
        <v>8.65889E14</v>
      </c>
      <c r="F127" s="2" t="s">
        <v>2593</v>
      </c>
      <c r="Y127" s="2">
        <v>126.0</v>
      </c>
      <c r="Z127" s="2" t="s">
        <v>34</v>
      </c>
      <c r="AA127" s="2" t="s">
        <v>2594</v>
      </c>
      <c r="AB127" s="2">
        <v>12.726305</v>
      </c>
      <c r="AC127" s="2">
        <v>13.21018833</v>
      </c>
      <c r="AD127" s="2" t="s">
        <v>1939</v>
      </c>
      <c r="AE127" s="2">
        <v>12.72626833</v>
      </c>
      <c r="AF127" s="2">
        <v>13.21013333</v>
      </c>
      <c r="AG127" s="2" t="s">
        <v>1939</v>
      </c>
      <c r="AH127" s="2">
        <v>4.0</v>
      </c>
      <c r="AI127" s="2" t="s">
        <v>2595</v>
      </c>
      <c r="AJ127" s="2">
        <v>2.0</v>
      </c>
      <c r="AK127" s="2">
        <v>1.0</v>
      </c>
      <c r="AL127" s="2">
        <v>0.0</v>
      </c>
      <c r="AM127" s="2">
        <v>1.0</v>
      </c>
      <c r="AN127" s="2">
        <v>4.0</v>
      </c>
      <c r="AO127" s="2">
        <v>0.0</v>
      </c>
      <c r="AP127" s="2" t="s">
        <v>2497</v>
      </c>
      <c r="AS127" s="2" t="s">
        <v>42</v>
      </c>
      <c r="AT127" s="2" t="s">
        <v>2588</v>
      </c>
      <c r="AU127" s="2" t="s">
        <v>116</v>
      </c>
      <c r="AV127" s="2">
        <v>16.0</v>
      </c>
      <c r="AW127" s="2" t="s">
        <v>2592</v>
      </c>
      <c r="AX127" s="2">
        <v>12602.0</v>
      </c>
      <c r="AY127" s="2" t="s">
        <v>35</v>
      </c>
      <c r="AZ127" s="2" t="s">
        <v>828</v>
      </c>
    </row>
    <row r="128" hidden="1">
      <c r="A128" s="2">
        <v>13.19403667</v>
      </c>
      <c r="B128" s="2">
        <v>12.69879833</v>
      </c>
      <c r="C128" s="2">
        <v>196.0</v>
      </c>
      <c r="D128" s="2" t="s">
        <v>2529</v>
      </c>
      <c r="E128" s="2">
        <v>8.66861E14</v>
      </c>
      <c r="F128" s="2" t="s">
        <v>2531</v>
      </c>
      <c r="Y128" s="2">
        <v>126.0</v>
      </c>
      <c r="Z128" s="2" t="s">
        <v>34</v>
      </c>
      <c r="AA128" s="2" t="s">
        <v>2533</v>
      </c>
      <c r="AB128" s="2">
        <v>12.69897167</v>
      </c>
      <c r="AC128" s="2">
        <v>13.19401667</v>
      </c>
      <c r="AD128" s="2" t="s">
        <v>1939</v>
      </c>
      <c r="AE128" s="2">
        <v>12.69879833</v>
      </c>
      <c r="AF128" s="2">
        <v>13.19403667</v>
      </c>
      <c r="AG128" s="2" t="s">
        <v>1939</v>
      </c>
      <c r="AH128" s="2">
        <v>4.0</v>
      </c>
      <c r="AI128" s="2" t="s">
        <v>2534</v>
      </c>
      <c r="AJ128" s="2">
        <v>0.0</v>
      </c>
      <c r="AK128" s="2">
        <v>0.0</v>
      </c>
      <c r="AL128" s="2">
        <v>0.0</v>
      </c>
      <c r="AM128" s="2">
        <v>0.0</v>
      </c>
      <c r="AN128" s="2">
        <v>3.0</v>
      </c>
      <c r="AO128" s="2">
        <v>0.0</v>
      </c>
      <c r="AP128" s="2" t="s">
        <v>2497</v>
      </c>
      <c r="AS128" s="2" t="s">
        <v>42</v>
      </c>
      <c r="AT128" s="2" t="s">
        <v>2532</v>
      </c>
      <c r="AU128" s="2" t="s">
        <v>119</v>
      </c>
      <c r="AV128" s="2">
        <v>13.0</v>
      </c>
      <c r="AW128" s="2" t="s">
        <v>2530</v>
      </c>
      <c r="AX128" s="2">
        <v>12602.0</v>
      </c>
      <c r="AY128" s="2" t="s">
        <v>35</v>
      </c>
      <c r="AZ128" s="2" t="s">
        <v>828</v>
      </c>
    </row>
    <row r="129" hidden="1">
      <c r="A129" s="2">
        <v>13.19406</v>
      </c>
      <c r="B129" s="2">
        <v>12.698795</v>
      </c>
      <c r="C129" s="2">
        <v>197.0</v>
      </c>
      <c r="D129" s="2" t="s">
        <v>2535</v>
      </c>
      <c r="E129" s="2">
        <v>8.65889E14</v>
      </c>
      <c r="F129" s="2" t="s">
        <v>2537</v>
      </c>
      <c r="Y129" s="2">
        <v>126.0</v>
      </c>
      <c r="Z129" s="2" t="s">
        <v>34</v>
      </c>
      <c r="AA129" s="2" t="s">
        <v>2538</v>
      </c>
      <c r="AB129" s="2">
        <v>12.698955</v>
      </c>
      <c r="AC129" s="2">
        <v>13.19405667</v>
      </c>
      <c r="AD129" s="2" t="s">
        <v>1939</v>
      </c>
      <c r="AE129" s="2">
        <v>12.698795</v>
      </c>
      <c r="AF129" s="2">
        <v>13.19406</v>
      </c>
      <c r="AG129" s="2" t="s">
        <v>1939</v>
      </c>
      <c r="AH129" s="2">
        <v>4.0</v>
      </c>
      <c r="AI129" s="2" t="s">
        <v>2539</v>
      </c>
      <c r="AJ129" s="2">
        <v>0.0</v>
      </c>
      <c r="AK129" s="2">
        <v>0.0</v>
      </c>
      <c r="AL129" s="2">
        <v>0.0</v>
      </c>
      <c r="AM129" s="2">
        <v>0.0</v>
      </c>
      <c r="AN129" s="2">
        <v>3.0</v>
      </c>
      <c r="AO129" s="2">
        <v>0.0</v>
      </c>
      <c r="AP129" s="2" t="s">
        <v>2497</v>
      </c>
      <c r="AS129" s="2" t="s">
        <v>42</v>
      </c>
      <c r="AT129" s="2" t="s">
        <v>2532</v>
      </c>
      <c r="AU129" s="2" t="s">
        <v>119</v>
      </c>
      <c r="AV129" s="2">
        <v>13.0</v>
      </c>
      <c r="AW129" s="2" t="s">
        <v>2536</v>
      </c>
      <c r="AX129" s="2">
        <v>12602.0</v>
      </c>
      <c r="AY129" s="2" t="s">
        <v>35</v>
      </c>
      <c r="AZ129" s="2" t="s">
        <v>828</v>
      </c>
    </row>
    <row r="130" hidden="1">
      <c r="A130" s="2">
        <v>13.06913333</v>
      </c>
      <c r="B130" s="2">
        <v>12.03667333</v>
      </c>
      <c r="C130" s="2">
        <v>200.0</v>
      </c>
      <c r="D130" s="2" t="s">
        <v>2307</v>
      </c>
      <c r="E130" s="2">
        <v>8.65889E14</v>
      </c>
      <c r="F130" s="2" t="s">
        <v>2309</v>
      </c>
      <c r="Y130" s="2">
        <v>113.0</v>
      </c>
      <c r="Z130" s="2" t="s">
        <v>1046</v>
      </c>
      <c r="AA130" s="2" t="s">
        <v>2311</v>
      </c>
      <c r="AB130" s="2">
        <v>12.03662</v>
      </c>
      <c r="AC130" s="2">
        <v>13.06905</v>
      </c>
      <c r="AD130" s="2" t="s">
        <v>1939</v>
      </c>
      <c r="AE130" s="2">
        <v>12.03667333</v>
      </c>
      <c r="AF130" s="2">
        <v>13.06913333</v>
      </c>
      <c r="AG130" s="2" t="s">
        <v>1939</v>
      </c>
      <c r="AH130" s="2">
        <v>2.0</v>
      </c>
      <c r="AI130" s="2" t="s">
        <v>2312</v>
      </c>
      <c r="AJ130" s="2">
        <v>0.0</v>
      </c>
      <c r="AK130" s="2">
        <v>0.0</v>
      </c>
      <c r="AL130" s="2">
        <v>0.0</v>
      </c>
      <c r="AM130" s="2">
        <v>0.0</v>
      </c>
      <c r="AN130" s="2">
        <v>0.0</v>
      </c>
      <c r="AO130" s="2">
        <v>0.0</v>
      </c>
      <c r="AP130" s="2" t="s">
        <v>2303</v>
      </c>
      <c r="AS130" s="2" t="s">
        <v>42</v>
      </c>
      <c r="AT130" s="2" t="s">
        <v>2310</v>
      </c>
      <c r="AU130" s="2" t="s">
        <v>1081</v>
      </c>
      <c r="AV130" s="2">
        <v>23.0</v>
      </c>
      <c r="AW130" s="2" t="s">
        <v>2308</v>
      </c>
      <c r="AX130" s="2">
        <v>11304.0</v>
      </c>
      <c r="AY130" s="2" t="s">
        <v>1074</v>
      </c>
      <c r="AZ130" s="2" t="s">
        <v>38</v>
      </c>
    </row>
    <row r="131" hidden="1">
      <c r="A131" s="2">
        <v>13.18764</v>
      </c>
      <c r="B131" s="2">
        <v>12.68386167</v>
      </c>
      <c r="C131" s="2">
        <v>201.0</v>
      </c>
      <c r="D131" s="2" t="s">
        <v>2494</v>
      </c>
      <c r="E131" s="2">
        <v>8.66861E14</v>
      </c>
      <c r="F131" s="2" t="s">
        <v>2496</v>
      </c>
      <c r="Y131" s="2">
        <v>126.0</v>
      </c>
      <c r="Z131" s="2" t="s">
        <v>34</v>
      </c>
      <c r="AA131" s="2" t="s">
        <v>2499</v>
      </c>
      <c r="AB131" s="2">
        <v>12.68387333</v>
      </c>
      <c r="AC131" s="2">
        <v>13.18768667</v>
      </c>
      <c r="AD131" s="2" t="s">
        <v>1939</v>
      </c>
      <c r="AE131" s="2">
        <v>12.68386167</v>
      </c>
      <c r="AF131" s="2">
        <v>13.18764</v>
      </c>
      <c r="AG131" s="2" t="s">
        <v>1939</v>
      </c>
      <c r="AH131" s="2">
        <v>4.0</v>
      </c>
      <c r="AI131" s="2" t="s">
        <v>2500</v>
      </c>
      <c r="AJ131" s="2">
        <v>1.0</v>
      </c>
      <c r="AK131" s="2">
        <v>0.0</v>
      </c>
      <c r="AL131" s="2">
        <v>1.0</v>
      </c>
      <c r="AM131" s="2">
        <v>1.0</v>
      </c>
      <c r="AN131" s="2">
        <v>3.0</v>
      </c>
      <c r="AO131" s="2">
        <v>0.0</v>
      </c>
      <c r="AP131" s="2" t="s">
        <v>2497</v>
      </c>
      <c r="AS131" s="2" t="s">
        <v>42</v>
      </c>
      <c r="AT131" s="2" t="s">
        <v>2498</v>
      </c>
      <c r="AU131" s="2" t="s">
        <v>122</v>
      </c>
      <c r="AV131" s="2">
        <v>3.0</v>
      </c>
      <c r="AW131" s="2" t="s">
        <v>2495</v>
      </c>
      <c r="AX131" s="2">
        <v>12602.0</v>
      </c>
      <c r="AY131" s="2" t="s">
        <v>35</v>
      </c>
      <c r="AZ131" s="2" t="s">
        <v>828</v>
      </c>
    </row>
    <row r="132" hidden="1">
      <c r="A132" s="2">
        <v>13.18765167</v>
      </c>
      <c r="B132" s="2">
        <v>12.68387333</v>
      </c>
      <c r="C132" s="2">
        <v>202.0</v>
      </c>
      <c r="D132" s="2" t="s">
        <v>2501</v>
      </c>
      <c r="E132" s="2">
        <v>8.65889E14</v>
      </c>
      <c r="F132" s="2" t="s">
        <v>2503</v>
      </c>
      <c r="Y132" s="2">
        <v>126.0</v>
      </c>
      <c r="Z132" s="2" t="s">
        <v>34</v>
      </c>
      <c r="AA132" s="2" t="s">
        <v>2504</v>
      </c>
      <c r="AB132" s="2">
        <v>12.68390833</v>
      </c>
      <c r="AC132" s="2">
        <v>13.18766833</v>
      </c>
      <c r="AD132" s="2" t="s">
        <v>1939</v>
      </c>
      <c r="AE132" s="2">
        <v>12.68387333</v>
      </c>
      <c r="AF132" s="2">
        <v>13.18765167</v>
      </c>
      <c r="AG132" s="2" t="s">
        <v>1939</v>
      </c>
      <c r="AH132" s="2">
        <v>4.0</v>
      </c>
      <c r="AI132" s="2" t="s">
        <v>2505</v>
      </c>
      <c r="AJ132" s="2">
        <v>1.0</v>
      </c>
      <c r="AK132" s="2">
        <v>0.0</v>
      </c>
      <c r="AL132" s="2">
        <v>1.0</v>
      </c>
      <c r="AM132" s="2">
        <v>1.0</v>
      </c>
      <c r="AN132" s="2">
        <v>3.0</v>
      </c>
      <c r="AO132" s="2">
        <v>0.0</v>
      </c>
      <c r="AP132" s="2" t="s">
        <v>2497</v>
      </c>
      <c r="AS132" s="2" t="s">
        <v>42</v>
      </c>
      <c r="AT132" s="2" t="s">
        <v>2498</v>
      </c>
      <c r="AU132" s="2" t="s">
        <v>122</v>
      </c>
      <c r="AV132" s="2">
        <v>3.0</v>
      </c>
      <c r="AW132" s="2" t="s">
        <v>2502</v>
      </c>
      <c r="AX132" s="2">
        <v>12602.0</v>
      </c>
      <c r="AY132" s="2" t="s">
        <v>35</v>
      </c>
      <c r="AZ132" s="2" t="s">
        <v>828</v>
      </c>
    </row>
    <row r="133" hidden="1">
      <c r="A133" s="2">
        <v>13.08187833</v>
      </c>
      <c r="B133" s="2">
        <v>12.41657167</v>
      </c>
      <c r="C133" s="2">
        <v>205.0</v>
      </c>
      <c r="D133" s="2" t="s">
        <v>2247</v>
      </c>
      <c r="E133" s="2">
        <v>8.65889E14</v>
      </c>
      <c r="F133" s="2" t="s">
        <v>2249</v>
      </c>
      <c r="Y133" s="2">
        <v>126.0</v>
      </c>
      <c r="Z133" s="2" t="s">
        <v>34</v>
      </c>
      <c r="AA133" s="2" t="s">
        <v>2253</v>
      </c>
      <c r="AB133" s="2">
        <v>12.41657167</v>
      </c>
      <c r="AC133" s="2">
        <v>13.08187833</v>
      </c>
      <c r="AD133" s="2" t="s">
        <v>1939</v>
      </c>
      <c r="AE133" s="2">
        <v>12.41657167</v>
      </c>
      <c r="AF133" s="2">
        <v>13.08187833</v>
      </c>
      <c r="AG133" s="2" t="s">
        <v>1939</v>
      </c>
      <c r="AH133" s="2">
        <v>4.0</v>
      </c>
      <c r="AI133" s="2" t="s">
        <v>2254</v>
      </c>
      <c r="AJ133" s="2">
        <v>4.0</v>
      </c>
      <c r="AK133" s="2">
        <v>4.0</v>
      </c>
      <c r="AL133" s="2">
        <v>7.0</v>
      </c>
      <c r="AM133" s="2">
        <v>6.0</v>
      </c>
      <c r="AN133" s="2">
        <v>21.0</v>
      </c>
      <c r="AO133" s="2">
        <v>0.0</v>
      </c>
      <c r="AP133" s="2" t="s">
        <v>2250</v>
      </c>
      <c r="AS133" s="2" t="s">
        <v>42</v>
      </c>
      <c r="AT133" s="2" t="s">
        <v>2251</v>
      </c>
      <c r="AU133" s="2" t="s">
        <v>432</v>
      </c>
      <c r="AV133" s="2">
        <v>4.0</v>
      </c>
      <c r="AW133" s="2" t="s">
        <v>2248</v>
      </c>
      <c r="AX133" s="2">
        <v>12607.0</v>
      </c>
      <c r="AY133" s="2" t="s">
        <v>360</v>
      </c>
      <c r="AZ133" s="2" t="s">
        <v>828</v>
      </c>
    </row>
    <row r="134" hidden="1">
      <c r="A134" s="2">
        <v>13.12248667</v>
      </c>
      <c r="B134" s="2">
        <v>11.75032</v>
      </c>
      <c r="C134" s="2">
        <v>209.0</v>
      </c>
      <c r="D134" s="2" t="s">
        <v>2227</v>
      </c>
      <c r="E134" s="2">
        <v>8.64825E14</v>
      </c>
      <c r="F134" s="2" t="s">
        <v>2229</v>
      </c>
      <c r="Y134" s="2">
        <v>113.0</v>
      </c>
      <c r="Z134" s="2" t="s">
        <v>1046</v>
      </c>
      <c r="AA134" s="2" t="s">
        <v>2232</v>
      </c>
      <c r="AB134" s="2">
        <v>11.75313667</v>
      </c>
      <c r="AC134" s="2">
        <v>13.12288167</v>
      </c>
      <c r="AD134" s="2" t="s">
        <v>1939</v>
      </c>
      <c r="AE134" s="2">
        <v>11.75032</v>
      </c>
      <c r="AF134" s="2">
        <v>13.12248667</v>
      </c>
      <c r="AG134" s="2" t="s">
        <v>1939</v>
      </c>
      <c r="AH134" s="2">
        <v>1.0</v>
      </c>
      <c r="AI134" s="2" t="s">
        <v>2233</v>
      </c>
      <c r="AJ134" s="2">
        <v>0.0</v>
      </c>
      <c r="AK134" s="2">
        <v>8.0</v>
      </c>
      <c r="AL134" s="2">
        <v>8.0</v>
      </c>
      <c r="AM134" s="2">
        <v>0.0</v>
      </c>
      <c r="AN134" s="2">
        <v>18.0</v>
      </c>
      <c r="AO134" s="2">
        <v>5.0</v>
      </c>
      <c r="AP134" s="2" t="s">
        <v>2230</v>
      </c>
      <c r="AS134" s="2" t="s">
        <v>42</v>
      </c>
      <c r="AT134" s="2" t="s">
        <v>2231</v>
      </c>
      <c r="AU134" s="2" t="s">
        <v>1064</v>
      </c>
      <c r="AV134" s="2">
        <v>59.0</v>
      </c>
      <c r="AW134" s="2" t="s">
        <v>2228</v>
      </c>
      <c r="AX134" s="2">
        <v>11306.0</v>
      </c>
      <c r="AY134" s="2" t="s">
        <v>1063</v>
      </c>
      <c r="AZ134" s="2" t="s">
        <v>38</v>
      </c>
    </row>
    <row r="135" hidden="1">
      <c r="A135" s="2">
        <v>12.766825</v>
      </c>
      <c r="B135" s="2">
        <v>12.16924333</v>
      </c>
      <c r="C135" s="2">
        <v>211.0</v>
      </c>
      <c r="D135" s="2" t="s">
        <v>2841</v>
      </c>
      <c r="E135" s="2">
        <v>8.65889E14</v>
      </c>
      <c r="F135" s="2" t="s">
        <v>2843</v>
      </c>
      <c r="Y135" s="2">
        <v>120.0</v>
      </c>
      <c r="Z135" s="2" t="s">
        <v>1496</v>
      </c>
      <c r="AA135" s="2" t="s">
        <v>2845</v>
      </c>
      <c r="AB135" s="2">
        <v>12.16919167</v>
      </c>
      <c r="AC135" s="2">
        <v>12.76682667</v>
      </c>
      <c r="AD135" s="2" t="s">
        <v>1939</v>
      </c>
      <c r="AE135" s="2">
        <v>12.16924333</v>
      </c>
      <c r="AF135" s="2">
        <v>12.766825</v>
      </c>
      <c r="AG135" s="2" t="s">
        <v>1939</v>
      </c>
      <c r="AH135" s="2">
        <v>4.0</v>
      </c>
      <c r="AI135" s="2" t="s">
        <v>2846</v>
      </c>
      <c r="AJ135" s="2">
        <v>1.0</v>
      </c>
      <c r="AK135" s="2">
        <v>0.0</v>
      </c>
      <c r="AL135" s="2">
        <v>2.0</v>
      </c>
      <c r="AM135" s="2">
        <v>1.0</v>
      </c>
      <c r="AN135" s="2">
        <v>5.0</v>
      </c>
      <c r="AO135" s="2">
        <v>1.0</v>
      </c>
      <c r="AP135" s="2" t="s">
        <v>2702</v>
      </c>
      <c r="AS135" s="2" t="s">
        <v>42</v>
      </c>
      <c r="AT135" s="2" t="s">
        <v>2844</v>
      </c>
      <c r="AU135" s="2" t="s">
        <v>1630</v>
      </c>
      <c r="AV135" s="2">
        <v>27.0</v>
      </c>
      <c r="AW135" s="2" t="s">
        <v>2842</v>
      </c>
      <c r="AX135" s="2">
        <v>12013.0</v>
      </c>
      <c r="AY135" s="2" t="s">
        <v>1496</v>
      </c>
      <c r="AZ135" s="2" t="s">
        <v>38</v>
      </c>
    </row>
    <row r="136" hidden="1">
      <c r="A136" s="2">
        <v>13.1391</v>
      </c>
      <c r="B136" s="2">
        <v>12.52834167</v>
      </c>
      <c r="C136" s="2">
        <v>216.0</v>
      </c>
      <c r="D136" s="2" t="s">
        <v>2220</v>
      </c>
      <c r="E136" s="2">
        <v>8.65889E14</v>
      </c>
      <c r="F136" s="2" t="s">
        <v>2222</v>
      </c>
      <c r="Y136" s="2">
        <v>126.0</v>
      </c>
      <c r="Z136" s="2" t="s">
        <v>34</v>
      </c>
      <c r="AA136" s="2" t="s">
        <v>2225</v>
      </c>
      <c r="AB136" s="2">
        <v>12.52834167</v>
      </c>
      <c r="AC136" s="2">
        <v>13.1391</v>
      </c>
      <c r="AD136" s="2" t="s">
        <v>1939</v>
      </c>
      <c r="AE136" s="2">
        <v>12.52834167</v>
      </c>
      <c r="AF136" s="2">
        <v>13.1391</v>
      </c>
      <c r="AG136" s="2" t="s">
        <v>1939</v>
      </c>
      <c r="AH136" s="2">
        <v>3.0</v>
      </c>
      <c r="AI136" s="2" t="s">
        <v>2226</v>
      </c>
      <c r="AJ136" s="2">
        <v>1.0</v>
      </c>
      <c r="AK136" s="2">
        <v>0.0</v>
      </c>
      <c r="AL136" s="2">
        <v>1.0</v>
      </c>
      <c r="AM136" s="2">
        <v>0.0</v>
      </c>
      <c r="AN136" s="2">
        <v>3.0</v>
      </c>
      <c r="AO136" s="2">
        <v>0.0</v>
      </c>
      <c r="AP136" s="2" t="s">
        <v>2223</v>
      </c>
      <c r="AS136" s="2" t="s">
        <v>42</v>
      </c>
      <c r="AT136" s="2" t="s">
        <v>2224</v>
      </c>
      <c r="AU136" s="2" t="s">
        <v>612</v>
      </c>
      <c r="AV136" s="2">
        <v>7.0</v>
      </c>
      <c r="AW136" s="2" t="s">
        <v>2221</v>
      </c>
      <c r="AX136" s="2">
        <v>12611.0</v>
      </c>
      <c r="AY136" s="2" t="s">
        <v>582</v>
      </c>
      <c r="AZ136" s="2" t="s">
        <v>828</v>
      </c>
    </row>
    <row r="137" hidden="1">
      <c r="A137" s="2">
        <v>13.02438</v>
      </c>
      <c r="B137" s="2">
        <v>12.36074667</v>
      </c>
      <c r="C137" s="2">
        <v>217.0</v>
      </c>
      <c r="D137" s="2" t="s">
        <v>2337</v>
      </c>
      <c r="E137" s="2">
        <v>8.65889E14</v>
      </c>
      <c r="F137" s="2" t="s">
        <v>2339</v>
      </c>
      <c r="Y137" s="2">
        <v>126.0</v>
      </c>
      <c r="Z137" s="2" t="s">
        <v>34</v>
      </c>
      <c r="AA137" s="2" t="s">
        <v>2341</v>
      </c>
      <c r="AB137" s="2">
        <v>12.36074667</v>
      </c>
      <c r="AC137" s="2">
        <v>13.02438</v>
      </c>
      <c r="AD137" s="2" t="s">
        <v>1939</v>
      </c>
      <c r="AE137" s="2">
        <v>12.36074667</v>
      </c>
      <c r="AF137" s="2">
        <v>13.02438</v>
      </c>
      <c r="AG137" s="2" t="s">
        <v>1939</v>
      </c>
      <c r="AH137" s="2">
        <v>4.0</v>
      </c>
      <c r="AI137" s="2" t="s">
        <v>2342</v>
      </c>
      <c r="AJ137" s="2">
        <v>3.0</v>
      </c>
      <c r="AK137" s="2">
        <v>3.0</v>
      </c>
      <c r="AL137" s="2">
        <v>5.0</v>
      </c>
      <c r="AM137" s="2">
        <v>4.0</v>
      </c>
      <c r="AN137" s="2">
        <v>15.0</v>
      </c>
      <c r="AO137" s="2">
        <v>0.0</v>
      </c>
      <c r="AP137" s="2" t="s">
        <v>2270</v>
      </c>
      <c r="AS137" s="2" t="s">
        <v>42</v>
      </c>
      <c r="AT137" s="2" t="s">
        <v>2340</v>
      </c>
      <c r="AU137" s="2" t="s">
        <v>462</v>
      </c>
      <c r="AV137" s="2">
        <v>9.0</v>
      </c>
      <c r="AW137" s="2" t="s">
        <v>2338</v>
      </c>
      <c r="AX137" s="2">
        <v>12607.0</v>
      </c>
      <c r="AY137" s="2" t="s">
        <v>360</v>
      </c>
      <c r="AZ137" s="2" t="s">
        <v>828</v>
      </c>
    </row>
    <row r="138" hidden="1">
      <c r="A138" s="2">
        <v>13.05537167</v>
      </c>
      <c r="B138" s="2">
        <v>12.352345</v>
      </c>
      <c r="C138" s="2">
        <v>218.0</v>
      </c>
      <c r="D138" s="2" t="s">
        <v>2362</v>
      </c>
      <c r="E138" s="2">
        <v>8.65889E14</v>
      </c>
      <c r="F138" s="2" t="s">
        <v>2364</v>
      </c>
      <c r="Y138" s="2">
        <v>126.0</v>
      </c>
      <c r="Z138" s="2" t="s">
        <v>34</v>
      </c>
      <c r="AA138" s="2" t="s">
        <v>2366</v>
      </c>
      <c r="AB138" s="2">
        <v>12.35321667</v>
      </c>
      <c r="AC138" s="2">
        <v>13.05617</v>
      </c>
      <c r="AD138" s="2" t="s">
        <v>1939</v>
      </c>
      <c r="AE138" s="2">
        <v>12.352345</v>
      </c>
      <c r="AF138" s="2">
        <v>13.05537167</v>
      </c>
      <c r="AG138" s="2" t="s">
        <v>1939</v>
      </c>
      <c r="AH138" s="2">
        <v>4.0</v>
      </c>
      <c r="AI138" s="2" t="s">
        <v>2367</v>
      </c>
      <c r="AJ138" s="2">
        <v>4.0</v>
      </c>
      <c r="AK138" s="2">
        <v>3.0</v>
      </c>
      <c r="AL138" s="2">
        <v>6.0</v>
      </c>
      <c r="AM138" s="2">
        <v>4.0</v>
      </c>
      <c r="AN138" s="2">
        <v>17.0</v>
      </c>
      <c r="AO138" s="2">
        <v>0.0</v>
      </c>
      <c r="AP138" s="2" t="s">
        <v>2270</v>
      </c>
      <c r="AS138" s="2" t="s">
        <v>42</v>
      </c>
      <c r="AT138" s="2" t="s">
        <v>2365</v>
      </c>
      <c r="AU138" s="2" t="s">
        <v>465</v>
      </c>
      <c r="AV138" s="2">
        <v>24.0</v>
      </c>
      <c r="AW138" s="2" t="s">
        <v>2363</v>
      </c>
      <c r="AX138" s="2">
        <v>12607.0</v>
      </c>
      <c r="AY138" s="2" t="s">
        <v>360</v>
      </c>
      <c r="AZ138" s="2" t="s">
        <v>38</v>
      </c>
    </row>
    <row r="139" hidden="1">
      <c r="A139" s="2">
        <v>12.02436833</v>
      </c>
      <c r="B139" s="2">
        <v>10.95004</v>
      </c>
      <c r="C139" s="2">
        <v>220.0</v>
      </c>
      <c r="D139" s="2" t="s">
        <v>2834</v>
      </c>
      <c r="E139" s="2">
        <v>8.64312E14</v>
      </c>
      <c r="F139" s="2" t="s">
        <v>2836</v>
      </c>
      <c r="Y139" s="2">
        <v>105.0</v>
      </c>
      <c r="Z139" s="2" t="s">
        <v>729</v>
      </c>
      <c r="AA139" s="2" t="s">
        <v>2839</v>
      </c>
      <c r="AB139" s="2">
        <v>10.949955</v>
      </c>
      <c r="AC139" s="2">
        <v>12.02427</v>
      </c>
      <c r="AD139" s="2" t="s">
        <v>1939</v>
      </c>
      <c r="AE139" s="2">
        <v>10.95004</v>
      </c>
      <c r="AF139" s="2">
        <v>12.02436833</v>
      </c>
      <c r="AG139" s="2" t="s">
        <v>1939</v>
      </c>
      <c r="AH139" s="2">
        <v>3.0</v>
      </c>
      <c r="AI139" s="2" t="s">
        <v>2840</v>
      </c>
      <c r="AJ139" s="2">
        <v>6.0</v>
      </c>
      <c r="AK139" s="2">
        <v>15.0</v>
      </c>
      <c r="AL139" s="2">
        <v>14.0</v>
      </c>
      <c r="AM139" s="2">
        <v>12.0</v>
      </c>
      <c r="AN139" s="2">
        <v>47.0</v>
      </c>
      <c r="AO139" s="2">
        <v>10.0</v>
      </c>
      <c r="AP139" s="2" t="s">
        <v>2817</v>
      </c>
      <c r="AS139" s="2" t="s">
        <v>42</v>
      </c>
      <c r="AT139" s="2" t="s">
        <v>2837</v>
      </c>
      <c r="AU139" s="2" t="s">
        <v>758</v>
      </c>
      <c r="AV139" s="2">
        <v>39.0</v>
      </c>
      <c r="AW139" s="2" t="s">
        <v>2835</v>
      </c>
      <c r="AX139" s="2">
        <v>10501.0</v>
      </c>
      <c r="AY139" s="2" t="s">
        <v>730</v>
      </c>
      <c r="AZ139" s="2" t="s">
        <v>828</v>
      </c>
    </row>
    <row r="140" hidden="1">
      <c r="A140" s="2">
        <v>12.75362167</v>
      </c>
      <c r="B140" s="2">
        <v>10.84414167</v>
      </c>
      <c r="C140" s="2">
        <v>221.0</v>
      </c>
      <c r="D140" s="2" t="s">
        <v>1996</v>
      </c>
      <c r="E140" s="2">
        <v>8.65889E14</v>
      </c>
      <c r="F140" s="2" t="s">
        <v>1998</v>
      </c>
      <c r="Y140" s="2">
        <v>106.0</v>
      </c>
      <c r="Z140" s="2" t="s">
        <v>816</v>
      </c>
      <c r="AA140" s="2" t="s">
        <v>2001</v>
      </c>
      <c r="AB140" s="2">
        <v>10.84415333</v>
      </c>
      <c r="AC140" s="2">
        <v>12.75353</v>
      </c>
      <c r="AD140" s="2" t="s">
        <v>1939</v>
      </c>
      <c r="AE140" s="2">
        <v>10.84414167</v>
      </c>
      <c r="AF140" s="2">
        <v>12.75362167</v>
      </c>
      <c r="AG140" s="2" t="s">
        <v>1939</v>
      </c>
      <c r="AH140" s="2">
        <v>3.0</v>
      </c>
      <c r="AI140" s="2" t="s">
        <v>2002</v>
      </c>
      <c r="AJ140" s="2">
        <v>0.0</v>
      </c>
      <c r="AK140" s="2">
        <v>6.0</v>
      </c>
      <c r="AL140" s="2">
        <v>18.0</v>
      </c>
      <c r="AM140" s="2">
        <v>2.0</v>
      </c>
      <c r="AN140" s="2">
        <v>38.0</v>
      </c>
      <c r="AO140" s="2">
        <v>8.0</v>
      </c>
      <c r="AP140" s="2" t="s">
        <v>1999</v>
      </c>
      <c r="AS140" s="2" t="s">
        <v>42</v>
      </c>
      <c r="AT140" s="2" t="s">
        <v>2000</v>
      </c>
      <c r="AU140" s="2" t="s">
        <v>1741</v>
      </c>
      <c r="AV140" s="2">
        <v>38.0</v>
      </c>
      <c r="AW140" s="2" t="s">
        <v>1997</v>
      </c>
      <c r="AX140" s="2">
        <v>10605.0</v>
      </c>
      <c r="AY140" s="2" t="s">
        <v>3067</v>
      </c>
      <c r="AZ140" s="2" t="s">
        <v>828</v>
      </c>
    </row>
    <row r="141" hidden="1">
      <c r="A141" s="2">
        <v>12.88888833</v>
      </c>
      <c r="B141" s="2">
        <v>12.38175167</v>
      </c>
      <c r="C141" s="2">
        <v>224.0</v>
      </c>
      <c r="D141" s="2" t="s">
        <v>2772</v>
      </c>
      <c r="E141" s="2">
        <v>8.65889E14</v>
      </c>
      <c r="F141" s="2" t="s">
        <v>2774</v>
      </c>
      <c r="Y141" s="2">
        <v>126.0</v>
      </c>
      <c r="Z141" s="2" t="s">
        <v>34</v>
      </c>
      <c r="AA141" s="2" t="s">
        <v>2776</v>
      </c>
      <c r="AB141" s="2">
        <v>12.38171833</v>
      </c>
      <c r="AC141" s="2">
        <v>12.88895333</v>
      </c>
      <c r="AD141" s="2" t="s">
        <v>1939</v>
      </c>
      <c r="AE141" s="2">
        <v>12.38175167</v>
      </c>
      <c r="AF141" s="2">
        <v>12.88888833</v>
      </c>
      <c r="AG141" s="2" t="s">
        <v>1939</v>
      </c>
      <c r="AH141" s="2">
        <v>1.0</v>
      </c>
      <c r="AI141" s="2" t="s">
        <v>2777</v>
      </c>
      <c r="AJ141" s="2">
        <v>1.0</v>
      </c>
      <c r="AK141" s="2">
        <v>3.0</v>
      </c>
      <c r="AL141" s="2">
        <v>3.0</v>
      </c>
      <c r="AM141" s="2">
        <v>2.0</v>
      </c>
      <c r="AN141" s="2">
        <v>9.0</v>
      </c>
      <c r="AO141" s="2">
        <v>2.0</v>
      </c>
      <c r="AP141" s="2" t="s">
        <v>2681</v>
      </c>
      <c r="AS141" s="2" t="s">
        <v>42</v>
      </c>
      <c r="AT141" s="2" t="s">
        <v>2775</v>
      </c>
      <c r="AU141" s="2" t="s">
        <v>139</v>
      </c>
      <c r="AV141" s="2">
        <v>12.0</v>
      </c>
      <c r="AW141" s="2" t="s">
        <v>2773</v>
      </c>
      <c r="AX141" s="2">
        <v>12601.0</v>
      </c>
      <c r="AY141" s="2" t="s">
        <v>220</v>
      </c>
      <c r="AZ141" s="2" t="s">
        <v>38</v>
      </c>
    </row>
    <row r="142" hidden="1">
      <c r="A142" s="2">
        <v>12.69915333</v>
      </c>
      <c r="B142" s="2">
        <v>10.74167</v>
      </c>
      <c r="C142" s="2">
        <v>225.0</v>
      </c>
      <c r="D142" s="2" t="s">
        <v>3041</v>
      </c>
      <c r="E142" s="2" t="s">
        <v>3037</v>
      </c>
      <c r="F142" s="2" t="s">
        <v>3043</v>
      </c>
      <c r="Y142" s="2">
        <v>102.0</v>
      </c>
      <c r="Z142" s="2" t="s">
        <v>3066</v>
      </c>
      <c r="AA142" s="2" t="s">
        <v>3044</v>
      </c>
      <c r="AB142" s="2">
        <v>10.741765</v>
      </c>
      <c r="AC142" s="2">
        <v>12.69911167</v>
      </c>
      <c r="AD142" s="2" t="s">
        <v>1939</v>
      </c>
      <c r="AE142" s="2">
        <v>10.74167</v>
      </c>
      <c r="AF142" s="2">
        <v>12.69915333</v>
      </c>
      <c r="AG142" s="2" t="s">
        <v>1939</v>
      </c>
      <c r="AH142" s="2">
        <v>3.0</v>
      </c>
      <c r="AI142" s="2" t="s">
        <v>3045</v>
      </c>
      <c r="AJ142" s="2">
        <v>0.0</v>
      </c>
      <c r="AK142" s="2">
        <v>3.0</v>
      </c>
      <c r="AL142" s="2">
        <v>3.0</v>
      </c>
      <c r="AM142" s="2">
        <v>0.0</v>
      </c>
      <c r="AN142" s="2">
        <v>3.0</v>
      </c>
      <c r="AO142" s="2">
        <v>5.0</v>
      </c>
      <c r="AP142" s="2" t="s">
        <v>3000</v>
      </c>
      <c r="AS142" s="2" t="s">
        <v>42</v>
      </c>
      <c r="AT142" s="2" t="s">
        <v>3001</v>
      </c>
      <c r="AU142" s="2" t="s">
        <v>711</v>
      </c>
      <c r="AV142" s="2">
        <v>3.0</v>
      </c>
      <c r="AW142" s="2" t="s">
        <v>3042</v>
      </c>
      <c r="AX142" s="2">
        <v>10207.0</v>
      </c>
      <c r="AY142" s="2" t="s">
        <v>661</v>
      </c>
      <c r="AZ142" s="2" t="s">
        <v>828</v>
      </c>
    </row>
    <row r="143" hidden="1">
      <c r="A143" s="2">
        <v>12.68225333</v>
      </c>
      <c r="B143" s="2">
        <v>10.574665</v>
      </c>
      <c r="C143" s="2">
        <v>226.0</v>
      </c>
      <c r="D143" s="2" t="s">
        <v>2997</v>
      </c>
      <c r="E143" s="2">
        <v>8.65889E14</v>
      </c>
      <c r="F143" s="2" t="s">
        <v>2999</v>
      </c>
      <c r="Y143" s="2">
        <v>102.0</v>
      </c>
      <c r="Z143" s="2" t="s">
        <v>3066</v>
      </c>
      <c r="AA143" s="2" t="s">
        <v>3003</v>
      </c>
      <c r="AB143" s="2">
        <v>10.57468833</v>
      </c>
      <c r="AC143" s="2">
        <v>12.68223833</v>
      </c>
      <c r="AD143" s="2" t="s">
        <v>1939</v>
      </c>
      <c r="AE143" s="2">
        <v>10.574665</v>
      </c>
      <c r="AF143" s="2">
        <v>12.68225333</v>
      </c>
      <c r="AG143" s="2" t="s">
        <v>1939</v>
      </c>
      <c r="AH143" s="2">
        <v>3.0</v>
      </c>
      <c r="AI143" s="2" t="s">
        <v>3004</v>
      </c>
      <c r="AJ143" s="2">
        <v>1.0</v>
      </c>
      <c r="AK143" s="2">
        <v>6.0</v>
      </c>
      <c r="AL143" s="2">
        <v>8.0</v>
      </c>
      <c r="AM143" s="2">
        <v>0.0</v>
      </c>
      <c r="AN143" s="2">
        <v>9.0</v>
      </c>
      <c r="AO143" s="2">
        <v>10.0</v>
      </c>
      <c r="AP143" s="2" t="s">
        <v>3000</v>
      </c>
      <c r="AS143" s="2" t="s">
        <v>42</v>
      </c>
      <c r="AT143" s="2" t="s">
        <v>3001</v>
      </c>
      <c r="AU143" s="2" t="s">
        <v>711</v>
      </c>
      <c r="AV143" s="2">
        <v>3.0</v>
      </c>
      <c r="AW143" s="2" t="s">
        <v>2998</v>
      </c>
      <c r="AX143" s="2">
        <v>10207.0</v>
      </c>
      <c r="AY143" s="2" t="s">
        <v>661</v>
      </c>
      <c r="AZ143" s="2" t="s">
        <v>828</v>
      </c>
    </row>
    <row r="144" hidden="1">
      <c r="A144" s="2">
        <v>12.77565667</v>
      </c>
      <c r="B144" s="2">
        <v>12.171745</v>
      </c>
      <c r="C144" s="2">
        <v>227.0</v>
      </c>
      <c r="D144" s="2" t="s">
        <v>2847</v>
      </c>
      <c r="E144" s="2">
        <v>8.65889E14</v>
      </c>
      <c r="F144" s="2" t="s">
        <v>2849</v>
      </c>
      <c r="Y144" s="2">
        <v>120.0</v>
      </c>
      <c r="Z144" s="2" t="s">
        <v>1496</v>
      </c>
      <c r="AA144" s="2" t="s">
        <v>2851</v>
      </c>
      <c r="AB144" s="2">
        <v>12.17148</v>
      </c>
      <c r="AC144" s="2">
        <v>12.77521333</v>
      </c>
      <c r="AD144" s="2" t="s">
        <v>1939</v>
      </c>
      <c r="AE144" s="2">
        <v>12.171745</v>
      </c>
      <c r="AF144" s="2">
        <v>12.77565667</v>
      </c>
      <c r="AG144" s="2" t="s">
        <v>1939</v>
      </c>
      <c r="AH144" s="2">
        <v>4.0</v>
      </c>
      <c r="AI144" s="2" t="s">
        <v>2852</v>
      </c>
      <c r="AJ144" s="2">
        <v>1.0</v>
      </c>
      <c r="AK144" s="2">
        <v>0.0</v>
      </c>
      <c r="AL144" s="2">
        <v>1.0</v>
      </c>
      <c r="AM144" s="2">
        <v>1.0</v>
      </c>
      <c r="AN144" s="2">
        <v>4.0</v>
      </c>
      <c r="AO144" s="2">
        <v>1.0</v>
      </c>
      <c r="AP144" s="2" t="s">
        <v>2702</v>
      </c>
      <c r="AS144" s="2" t="s">
        <v>42</v>
      </c>
      <c r="AT144" s="2" t="s">
        <v>2850</v>
      </c>
      <c r="AU144" s="2" t="s">
        <v>1634</v>
      </c>
      <c r="AV144" s="2">
        <v>25.0</v>
      </c>
      <c r="AW144" s="2" t="s">
        <v>2848</v>
      </c>
      <c r="AX144" s="2">
        <v>12013.0</v>
      </c>
      <c r="AY144" s="2" t="s">
        <v>1496</v>
      </c>
      <c r="AZ144" s="2" t="s">
        <v>828</v>
      </c>
    </row>
    <row r="145" hidden="1">
      <c r="A145" s="2">
        <v>12.9777</v>
      </c>
      <c r="B145" s="2">
        <v>12.506755</v>
      </c>
      <c r="C145" s="2">
        <v>229.0</v>
      </c>
      <c r="D145" s="2" t="s">
        <v>2828</v>
      </c>
      <c r="E145" s="2">
        <v>8.65889E14</v>
      </c>
      <c r="F145" s="2" t="s">
        <v>2830</v>
      </c>
      <c r="Y145" s="2">
        <v>126.0</v>
      </c>
      <c r="Z145" s="2" t="s">
        <v>34</v>
      </c>
      <c r="AA145" s="2" t="s">
        <v>2832</v>
      </c>
      <c r="AB145" s="2">
        <v>12.50677167</v>
      </c>
      <c r="AC145" s="2">
        <v>12.97774</v>
      </c>
      <c r="AD145" s="2" t="s">
        <v>1939</v>
      </c>
      <c r="AE145" s="2">
        <v>12.506755</v>
      </c>
      <c r="AF145" s="2">
        <v>12.9777</v>
      </c>
      <c r="AG145" s="2" t="s">
        <v>1939</v>
      </c>
      <c r="AH145" s="2">
        <v>1.0</v>
      </c>
      <c r="AI145" s="2" t="s">
        <v>2833</v>
      </c>
      <c r="AJ145" s="2">
        <v>0.0</v>
      </c>
      <c r="AK145" s="2">
        <v>1.0</v>
      </c>
      <c r="AL145" s="2">
        <v>2.0</v>
      </c>
      <c r="AM145" s="2">
        <v>0.0</v>
      </c>
      <c r="AN145" s="2">
        <v>3.0</v>
      </c>
      <c r="AO145" s="2">
        <v>0.0</v>
      </c>
      <c r="AP145" s="2" t="s">
        <v>2681</v>
      </c>
      <c r="AS145" s="2" t="s">
        <v>42</v>
      </c>
      <c r="AT145" s="2" t="s">
        <v>2831</v>
      </c>
      <c r="AU145" s="2" t="s">
        <v>257</v>
      </c>
      <c r="AV145" s="2">
        <v>4.0</v>
      </c>
      <c r="AW145" s="2" t="s">
        <v>2829</v>
      </c>
      <c r="AX145" s="2">
        <v>12601.0</v>
      </c>
      <c r="AY145" s="2" t="s">
        <v>220</v>
      </c>
      <c r="AZ145" s="2" t="s">
        <v>38</v>
      </c>
    </row>
    <row r="146" hidden="1">
      <c r="A146" s="2">
        <v>12.95637833</v>
      </c>
      <c r="B146" s="2">
        <v>12.49912333</v>
      </c>
      <c r="C146" s="2">
        <v>230.0</v>
      </c>
      <c r="D146" s="2" t="s">
        <v>2796</v>
      </c>
      <c r="E146" s="2">
        <v>8.65889E14</v>
      </c>
      <c r="F146" s="2" t="s">
        <v>2798</v>
      </c>
      <c r="Y146" s="2">
        <v>126.0</v>
      </c>
      <c r="Z146" s="2" t="s">
        <v>34</v>
      </c>
      <c r="AA146" s="2" t="s">
        <v>2800</v>
      </c>
      <c r="AB146" s="2">
        <v>12.49915333</v>
      </c>
      <c r="AC146" s="2">
        <v>12.95636333</v>
      </c>
      <c r="AD146" s="2" t="s">
        <v>1939</v>
      </c>
      <c r="AE146" s="2">
        <v>12.49912333</v>
      </c>
      <c r="AF146" s="2">
        <v>12.95637833</v>
      </c>
      <c r="AG146" s="2" t="s">
        <v>1939</v>
      </c>
      <c r="AH146" s="2">
        <v>1.0</v>
      </c>
      <c r="AI146" s="2" t="s">
        <v>2801</v>
      </c>
      <c r="AJ146" s="2">
        <v>1.0</v>
      </c>
      <c r="AK146" s="2">
        <v>2.0</v>
      </c>
      <c r="AL146" s="2">
        <v>2.0</v>
      </c>
      <c r="AM146" s="2">
        <v>1.0</v>
      </c>
      <c r="AN146" s="2">
        <v>6.0</v>
      </c>
      <c r="AO146" s="2">
        <v>1.0</v>
      </c>
      <c r="AP146" s="2" t="s">
        <v>2681</v>
      </c>
      <c r="AS146" s="2" t="s">
        <v>42</v>
      </c>
      <c r="AT146" s="2" t="s">
        <v>2799</v>
      </c>
      <c r="AU146" s="2" t="s">
        <v>260</v>
      </c>
      <c r="AV146" s="2">
        <v>7.0</v>
      </c>
      <c r="AW146" s="2" t="s">
        <v>2797</v>
      </c>
      <c r="AX146" s="2">
        <v>12601.0</v>
      </c>
      <c r="AY146" s="2" t="s">
        <v>220</v>
      </c>
      <c r="AZ146" s="2" t="s">
        <v>38</v>
      </c>
    </row>
    <row r="147" hidden="1">
      <c r="A147" s="2">
        <v>13.06839167</v>
      </c>
      <c r="B147" s="2">
        <v>12.03706833</v>
      </c>
      <c r="C147" s="2">
        <v>234.0</v>
      </c>
      <c r="D147" s="2" t="s">
        <v>2319</v>
      </c>
      <c r="E147" s="2">
        <v>8.65889E14</v>
      </c>
      <c r="F147" s="2" t="s">
        <v>2321</v>
      </c>
      <c r="Y147" s="2">
        <v>113.0</v>
      </c>
      <c r="Z147" s="2" t="s">
        <v>1046</v>
      </c>
      <c r="AA147" s="2" t="s">
        <v>2323</v>
      </c>
      <c r="AB147" s="2">
        <v>12.037</v>
      </c>
      <c r="AC147" s="2">
        <v>13.06856167</v>
      </c>
      <c r="AD147" s="2" t="s">
        <v>1939</v>
      </c>
      <c r="AE147" s="2">
        <v>12.03706833</v>
      </c>
      <c r="AF147" s="2">
        <v>13.06839167</v>
      </c>
      <c r="AG147" s="2" t="s">
        <v>1939</v>
      </c>
      <c r="AH147" s="2">
        <v>2.0</v>
      </c>
      <c r="AI147" s="2" t="s">
        <v>2324</v>
      </c>
      <c r="AJ147" s="2">
        <v>0.0</v>
      </c>
      <c r="AK147" s="2">
        <v>0.0</v>
      </c>
      <c r="AL147" s="2">
        <v>0.0</v>
      </c>
      <c r="AM147" s="2">
        <v>0.0</v>
      </c>
      <c r="AN147" s="2">
        <v>0.0</v>
      </c>
      <c r="AO147" s="2">
        <v>0.0</v>
      </c>
      <c r="AP147" s="2" t="s">
        <v>2303</v>
      </c>
      <c r="AS147" s="2" t="s">
        <v>42</v>
      </c>
      <c r="AT147" s="2" t="s">
        <v>2322</v>
      </c>
      <c r="AU147" s="2" t="s">
        <v>1084</v>
      </c>
      <c r="AV147" s="2">
        <v>22.0</v>
      </c>
      <c r="AW147" s="2" t="s">
        <v>2320</v>
      </c>
      <c r="AX147" s="2">
        <v>11304.0</v>
      </c>
      <c r="AY147" s="2" t="s">
        <v>1074</v>
      </c>
      <c r="AZ147" s="2" t="s">
        <v>38</v>
      </c>
    </row>
    <row r="148" hidden="1">
      <c r="A148" s="2">
        <v>12.79512167</v>
      </c>
      <c r="B148" s="2">
        <v>11.17902</v>
      </c>
      <c r="C148" s="2">
        <v>235.0</v>
      </c>
      <c r="D148" s="2" t="s">
        <v>3140</v>
      </c>
      <c r="E148" s="2">
        <v>8.65889E14</v>
      </c>
      <c r="F148" s="2" t="s">
        <v>3141</v>
      </c>
      <c r="Y148" s="2">
        <v>107.0</v>
      </c>
      <c r="Z148" s="2" t="s">
        <v>857</v>
      </c>
      <c r="AA148" s="2" t="s">
        <v>3142</v>
      </c>
      <c r="AB148" s="2">
        <v>11.17904</v>
      </c>
      <c r="AC148" s="2">
        <v>12.79512833</v>
      </c>
      <c r="AD148" s="2" t="s">
        <v>1939</v>
      </c>
      <c r="AE148" s="2">
        <v>11.17902</v>
      </c>
      <c r="AF148" s="2">
        <v>12.79512167</v>
      </c>
      <c r="AG148" s="2" t="s">
        <v>1939</v>
      </c>
      <c r="AH148" s="2">
        <v>2.0</v>
      </c>
      <c r="AI148" s="2" t="s">
        <v>3143</v>
      </c>
      <c r="AJ148" s="2">
        <v>3.0</v>
      </c>
      <c r="AK148" s="2">
        <v>4.0</v>
      </c>
      <c r="AL148" s="2">
        <v>33.0</v>
      </c>
      <c r="AM148" s="2">
        <v>5.0</v>
      </c>
      <c r="AN148" s="2">
        <v>42.0</v>
      </c>
      <c r="AO148" s="2">
        <v>0.0</v>
      </c>
      <c r="AP148" s="2" t="s">
        <v>3144</v>
      </c>
      <c r="AS148" s="2" t="s">
        <v>42</v>
      </c>
      <c r="AT148" s="2" t="s">
        <v>3145</v>
      </c>
      <c r="AU148" s="2" t="s">
        <v>1891</v>
      </c>
      <c r="AV148" s="2">
        <v>366.0</v>
      </c>
      <c r="AW148" s="2" t="s">
        <v>3146</v>
      </c>
      <c r="AX148" s="2">
        <v>10702.0</v>
      </c>
      <c r="AY148" s="2" t="s">
        <v>919</v>
      </c>
      <c r="AZ148" s="2" t="s">
        <v>828</v>
      </c>
    </row>
    <row r="149" hidden="1">
      <c r="A149" s="2">
        <v>13.00168167</v>
      </c>
      <c r="B149" s="2">
        <v>12.34759333</v>
      </c>
      <c r="C149" s="2">
        <v>236.0</v>
      </c>
      <c r="D149" s="2" t="s">
        <v>2343</v>
      </c>
      <c r="E149" s="2">
        <v>8.65889E14</v>
      </c>
      <c r="F149" s="2" t="s">
        <v>2345</v>
      </c>
      <c r="Y149" s="2">
        <v>126.0</v>
      </c>
      <c r="Z149" s="2" t="s">
        <v>34</v>
      </c>
      <c r="AA149" s="2" t="s">
        <v>2347</v>
      </c>
      <c r="AB149" s="2">
        <v>12.34759333</v>
      </c>
      <c r="AC149" s="2">
        <v>13.00168167</v>
      </c>
      <c r="AD149" s="2" t="s">
        <v>1939</v>
      </c>
      <c r="AE149" s="2">
        <v>12.34759333</v>
      </c>
      <c r="AF149" s="2">
        <v>13.00168167</v>
      </c>
      <c r="AG149" s="2" t="s">
        <v>1939</v>
      </c>
      <c r="AH149" s="2">
        <v>4.0</v>
      </c>
      <c r="AI149" s="2" t="s">
        <v>2348</v>
      </c>
      <c r="AJ149" s="2">
        <v>6.0</v>
      </c>
      <c r="AK149" s="2">
        <v>4.0</v>
      </c>
      <c r="AL149" s="2">
        <v>8.0</v>
      </c>
      <c r="AM149" s="2">
        <v>6.0</v>
      </c>
      <c r="AN149" s="2">
        <v>22.0</v>
      </c>
      <c r="AO149" s="2">
        <v>0.0</v>
      </c>
      <c r="AP149" s="2" t="s">
        <v>2270</v>
      </c>
      <c r="AS149" s="2" t="s">
        <v>42</v>
      </c>
      <c r="AT149" s="2" t="s">
        <v>2346</v>
      </c>
      <c r="AU149" s="2" t="s">
        <v>268</v>
      </c>
      <c r="AV149" s="2">
        <v>6.0</v>
      </c>
      <c r="AW149" s="2" t="s">
        <v>2344</v>
      </c>
      <c r="AX149" s="2">
        <v>12607.0</v>
      </c>
      <c r="AY149" s="2" t="s">
        <v>360</v>
      </c>
      <c r="AZ149" s="2" t="s">
        <v>38</v>
      </c>
    </row>
    <row r="150" hidden="1">
      <c r="A150" s="2">
        <v>13.71151667</v>
      </c>
      <c r="B150" s="2">
        <v>10.96178167</v>
      </c>
      <c r="C150" s="2">
        <v>237.0</v>
      </c>
      <c r="D150" s="2" t="s">
        <v>2107</v>
      </c>
      <c r="E150" s="2">
        <v>8.65889E14</v>
      </c>
      <c r="F150" s="2" t="s">
        <v>2109</v>
      </c>
      <c r="Y150" s="2">
        <v>111.0</v>
      </c>
      <c r="Z150" s="2" t="s">
        <v>923</v>
      </c>
      <c r="AA150" s="2" t="s">
        <v>2112</v>
      </c>
      <c r="AB150" s="2">
        <v>10.961795</v>
      </c>
      <c r="AC150" s="2">
        <v>13.71153167</v>
      </c>
      <c r="AD150" s="2" t="s">
        <v>1939</v>
      </c>
      <c r="AE150" s="2">
        <v>10.96178167</v>
      </c>
      <c r="AF150" s="2">
        <v>13.71151667</v>
      </c>
      <c r="AG150" s="2" t="s">
        <v>1939</v>
      </c>
      <c r="AH150" s="2">
        <v>2.0</v>
      </c>
      <c r="AI150" s="2" t="s">
        <v>2113</v>
      </c>
      <c r="AJ150" s="2">
        <v>0.0</v>
      </c>
      <c r="AK150" s="2">
        <v>5.0</v>
      </c>
      <c r="AL150" s="2">
        <v>9.0</v>
      </c>
      <c r="AM150" s="2">
        <v>6.0</v>
      </c>
      <c r="AN150" s="2">
        <v>27.0</v>
      </c>
      <c r="AO150" s="2">
        <v>4.0</v>
      </c>
      <c r="AP150" s="2" t="s">
        <v>2110</v>
      </c>
      <c r="AS150" s="2" t="s">
        <v>42</v>
      </c>
      <c r="AT150" s="2" t="s">
        <v>2111</v>
      </c>
      <c r="AU150" s="2" t="s">
        <v>1781</v>
      </c>
      <c r="AW150" s="2" t="s">
        <v>2108</v>
      </c>
      <c r="AX150" s="2">
        <v>11110.0</v>
      </c>
      <c r="AY150" s="2" t="s">
        <v>3069</v>
      </c>
      <c r="AZ150" s="2" t="s">
        <v>828</v>
      </c>
    </row>
    <row r="151" hidden="1">
      <c r="A151" s="2">
        <v>12.7915</v>
      </c>
      <c r="B151" s="2">
        <v>11.17671667</v>
      </c>
      <c r="C151" s="2">
        <v>244.0</v>
      </c>
      <c r="D151" s="2" t="s">
        <v>3147</v>
      </c>
      <c r="E151" s="2">
        <v>8.65889E14</v>
      </c>
      <c r="F151" s="2" t="s">
        <v>3148</v>
      </c>
      <c r="Y151" s="2">
        <v>107.0</v>
      </c>
      <c r="Z151" s="2" t="s">
        <v>857</v>
      </c>
      <c r="AA151" s="2" t="s">
        <v>3149</v>
      </c>
      <c r="AB151" s="2">
        <v>11.17671667</v>
      </c>
      <c r="AC151" s="2">
        <v>12.79148833</v>
      </c>
      <c r="AD151" s="2" t="s">
        <v>1939</v>
      </c>
      <c r="AE151" s="2">
        <v>11.17671667</v>
      </c>
      <c r="AF151" s="2">
        <v>12.7915</v>
      </c>
      <c r="AG151" s="2" t="s">
        <v>1939</v>
      </c>
      <c r="AH151" s="2">
        <v>2.0</v>
      </c>
      <c r="AI151" s="2" t="s">
        <v>3150</v>
      </c>
      <c r="AJ151" s="2">
        <v>3.0</v>
      </c>
      <c r="AK151" s="2">
        <v>2.0</v>
      </c>
      <c r="AL151" s="2">
        <v>32.0</v>
      </c>
      <c r="AM151" s="2">
        <v>4.0</v>
      </c>
      <c r="AN151" s="2">
        <v>44.0</v>
      </c>
      <c r="AO151" s="2">
        <v>0.0</v>
      </c>
      <c r="AP151" s="2" t="s">
        <v>3144</v>
      </c>
      <c r="AS151" s="2" t="s">
        <v>42</v>
      </c>
      <c r="AT151" s="2" t="s">
        <v>3151</v>
      </c>
      <c r="AU151" s="2" t="s">
        <v>920</v>
      </c>
      <c r="AV151" s="2">
        <v>274.0</v>
      </c>
      <c r="AW151" s="2" t="s">
        <v>3152</v>
      </c>
      <c r="AX151" s="2">
        <v>10702.0</v>
      </c>
      <c r="AY151" s="2" t="s">
        <v>919</v>
      </c>
      <c r="AZ151" s="2" t="s">
        <v>828</v>
      </c>
    </row>
    <row r="152" hidden="1">
      <c r="A152" s="2">
        <v>13.06696167</v>
      </c>
      <c r="B152" s="2">
        <v>11.705305</v>
      </c>
      <c r="C152" s="2">
        <v>245.0</v>
      </c>
      <c r="D152" s="2" t="s">
        <v>2374</v>
      </c>
      <c r="E152" s="2">
        <v>8.65889E14</v>
      </c>
      <c r="F152" s="2" t="s">
        <v>2376</v>
      </c>
      <c r="Y152" s="2">
        <v>113.0</v>
      </c>
      <c r="Z152" s="2" t="s">
        <v>1046</v>
      </c>
      <c r="AA152" s="2" t="s">
        <v>2379</v>
      </c>
      <c r="AB152" s="2">
        <v>11.704365</v>
      </c>
      <c r="AC152" s="2">
        <v>13.06778833</v>
      </c>
      <c r="AD152" s="2" t="s">
        <v>1939</v>
      </c>
      <c r="AE152" s="2">
        <v>11.705305</v>
      </c>
      <c r="AF152" s="2">
        <v>13.06696167</v>
      </c>
      <c r="AG152" s="2" t="s">
        <v>1939</v>
      </c>
      <c r="AH152" s="2">
        <v>2.0</v>
      </c>
      <c r="AI152" s="2" t="s">
        <v>2380</v>
      </c>
      <c r="AJ152" s="2">
        <v>0.0</v>
      </c>
      <c r="AK152" s="2">
        <v>0.0</v>
      </c>
      <c r="AL152" s="2">
        <v>2.0</v>
      </c>
      <c r="AM152" s="2">
        <v>0.0</v>
      </c>
      <c r="AN152" s="2">
        <v>2.0</v>
      </c>
      <c r="AO152" s="2">
        <v>0.0</v>
      </c>
      <c r="AP152" s="2" t="s">
        <v>2377</v>
      </c>
      <c r="AS152" s="2" t="s">
        <v>42</v>
      </c>
      <c r="AT152" s="2" t="s">
        <v>2378</v>
      </c>
      <c r="AU152" s="2" t="s">
        <v>1058</v>
      </c>
      <c r="AV152" s="2">
        <v>91.0</v>
      </c>
      <c r="AW152" s="2" t="s">
        <v>2375</v>
      </c>
      <c r="AX152" s="2">
        <v>11312.0</v>
      </c>
      <c r="AY152" s="2" t="s">
        <v>1057</v>
      </c>
      <c r="AZ152" s="2" t="s">
        <v>828</v>
      </c>
    </row>
    <row r="153" hidden="1">
      <c r="A153" s="2">
        <v>13.71206333</v>
      </c>
      <c r="B153" s="2">
        <v>10.96470833</v>
      </c>
      <c r="C153" s="2">
        <v>249.0</v>
      </c>
      <c r="D153" s="2" t="s">
        <v>2214</v>
      </c>
      <c r="E153" s="2">
        <v>8.66861E14</v>
      </c>
      <c r="F153" s="2" t="s">
        <v>2216</v>
      </c>
      <c r="Y153" s="2">
        <v>111.0</v>
      </c>
      <c r="Z153" s="2" t="s">
        <v>923</v>
      </c>
      <c r="AA153" s="2" t="s">
        <v>2218</v>
      </c>
      <c r="AB153" s="2">
        <v>10.96470833</v>
      </c>
      <c r="AC153" s="2">
        <v>13.71206333</v>
      </c>
      <c r="AD153" s="2" t="s">
        <v>1939</v>
      </c>
      <c r="AE153" s="2">
        <v>10.96470833</v>
      </c>
      <c r="AF153" s="2">
        <v>13.71206333</v>
      </c>
      <c r="AG153" s="2" t="s">
        <v>1939</v>
      </c>
      <c r="AH153" s="2">
        <v>2.0</v>
      </c>
      <c r="AI153" s="2" t="s">
        <v>2219</v>
      </c>
      <c r="AJ153" s="2">
        <v>5.0</v>
      </c>
      <c r="AK153" s="2">
        <v>7.0</v>
      </c>
      <c r="AL153" s="2">
        <v>12.0</v>
      </c>
      <c r="AM153" s="2">
        <v>14.0</v>
      </c>
      <c r="AN153" s="2">
        <v>38.0</v>
      </c>
      <c r="AO153" s="2">
        <v>9.0</v>
      </c>
      <c r="AP153" s="2" t="s">
        <v>2097</v>
      </c>
      <c r="AS153" s="2" t="s">
        <v>42</v>
      </c>
      <c r="AT153" s="2" t="s">
        <v>2217</v>
      </c>
      <c r="AU153" s="2" t="s">
        <v>994</v>
      </c>
      <c r="AW153" s="2" t="s">
        <v>2215</v>
      </c>
      <c r="AX153" s="2">
        <v>11110.0</v>
      </c>
      <c r="AY153" s="2" t="s">
        <v>3069</v>
      </c>
      <c r="AZ153" s="2" t="s">
        <v>38</v>
      </c>
    </row>
    <row r="154" hidden="1">
      <c r="A154" s="2">
        <v>12.03799667</v>
      </c>
      <c r="B154" s="2">
        <v>10.92572333</v>
      </c>
      <c r="C154" s="2">
        <v>250.0</v>
      </c>
      <c r="D154" s="2" t="s">
        <v>2814</v>
      </c>
      <c r="E154" s="2">
        <v>8.64312E14</v>
      </c>
      <c r="F154" s="2" t="s">
        <v>2816</v>
      </c>
      <c r="Y154" s="2">
        <v>105.0</v>
      </c>
      <c r="Z154" s="2" t="s">
        <v>729</v>
      </c>
      <c r="AA154" s="2" t="s">
        <v>2820</v>
      </c>
      <c r="AB154" s="2">
        <v>10.92572833</v>
      </c>
      <c r="AC154" s="2">
        <v>12.038045</v>
      </c>
      <c r="AD154" s="2" t="s">
        <v>1939</v>
      </c>
      <c r="AE154" s="2">
        <v>10.92572333</v>
      </c>
      <c r="AF154" s="2">
        <v>12.03799667</v>
      </c>
      <c r="AG154" s="2" t="s">
        <v>1939</v>
      </c>
      <c r="AH154" s="2">
        <v>3.0</v>
      </c>
      <c r="AI154" s="2" t="s">
        <v>2821</v>
      </c>
      <c r="AJ154" s="2">
        <v>3.0</v>
      </c>
      <c r="AK154" s="2">
        <v>9.0</v>
      </c>
      <c r="AL154" s="2">
        <v>7.0</v>
      </c>
      <c r="AM154" s="2">
        <v>6.0</v>
      </c>
      <c r="AN154" s="2">
        <v>25.0</v>
      </c>
      <c r="AO154" s="2">
        <v>7.0</v>
      </c>
      <c r="AP154" s="2" t="s">
        <v>2817</v>
      </c>
      <c r="AS154" s="2" t="s">
        <v>42</v>
      </c>
      <c r="AT154" s="2" t="s">
        <v>2818</v>
      </c>
      <c r="AU154" s="2" t="s">
        <v>813</v>
      </c>
      <c r="AV154" s="2">
        <v>25.0</v>
      </c>
      <c r="AW154" s="2" t="s">
        <v>2815</v>
      </c>
      <c r="AX154" s="2">
        <v>10501.0</v>
      </c>
      <c r="AY154" s="2" t="s">
        <v>730</v>
      </c>
      <c r="AZ154" s="2" t="s">
        <v>828</v>
      </c>
    </row>
    <row r="155" hidden="1">
      <c r="A155" s="2">
        <v>13.709765</v>
      </c>
      <c r="B155" s="2">
        <v>10.96424333</v>
      </c>
      <c r="C155" s="2">
        <v>251.0</v>
      </c>
      <c r="D155" s="2" t="s">
        <v>2207</v>
      </c>
      <c r="E155" s="2">
        <v>8.66861E14</v>
      </c>
      <c r="F155" s="2" t="s">
        <v>2209</v>
      </c>
      <c r="Y155" s="2">
        <v>111.0</v>
      </c>
      <c r="Z155" s="2" t="s">
        <v>923</v>
      </c>
      <c r="AA155" s="2" t="s">
        <v>2212</v>
      </c>
      <c r="AB155" s="2">
        <v>10.96419333</v>
      </c>
      <c r="AC155" s="2">
        <v>13.70968667</v>
      </c>
      <c r="AD155" s="2" t="s">
        <v>1939</v>
      </c>
      <c r="AE155" s="2">
        <v>10.96424333</v>
      </c>
      <c r="AF155" s="2">
        <v>13.709765</v>
      </c>
      <c r="AG155" s="2" t="s">
        <v>1939</v>
      </c>
      <c r="AH155" s="2">
        <v>2.0</v>
      </c>
      <c r="AI155" s="2" t="s">
        <v>2213</v>
      </c>
      <c r="AJ155" s="2">
        <v>0.0</v>
      </c>
      <c r="AK155" s="2">
        <v>7.0</v>
      </c>
      <c r="AL155" s="2">
        <v>7.0</v>
      </c>
      <c r="AM155" s="2">
        <v>9.0</v>
      </c>
      <c r="AN155" s="2">
        <v>25.0</v>
      </c>
      <c r="AO155" s="2">
        <v>2.0</v>
      </c>
      <c r="AP155" s="2" t="s">
        <v>2210</v>
      </c>
      <c r="AS155" s="2" t="s">
        <v>42</v>
      </c>
      <c r="AT155" s="2" t="s">
        <v>2211</v>
      </c>
      <c r="AU155" s="2" t="s">
        <v>997</v>
      </c>
      <c r="AW155" s="2" t="s">
        <v>2208</v>
      </c>
      <c r="AX155" s="2">
        <v>11110.0</v>
      </c>
      <c r="AY155" s="2" t="s">
        <v>3069</v>
      </c>
      <c r="AZ155" s="2" t="s">
        <v>38</v>
      </c>
    </row>
    <row r="156" hidden="1">
      <c r="A156" s="2">
        <v>12.19533333</v>
      </c>
      <c r="B156" s="2">
        <v>10.88209333</v>
      </c>
      <c r="C156" s="2">
        <v>252.0</v>
      </c>
      <c r="D156" s="2" t="s">
        <v>2935</v>
      </c>
      <c r="E156" s="2">
        <v>8.64312E14</v>
      </c>
      <c r="F156" s="2" t="s">
        <v>2937</v>
      </c>
      <c r="Y156" s="2">
        <v>105.0</v>
      </c>
      <c r="Z156" s="2" t="s">
        <v>729</v>
      </c>
      <c r="AA156" s="2" t="s">
        <v>2939</v>
      </c>
      <c r="AB156" s="2">
        <v>10.88259</v>
      </c>
      <c r="AC156" s="2">
        <v>12.19536</v>
      </c>
      <c r="AD156" s="2" t="s">
        <v>1939</v>
      </c>
      <c r="AE156" s="2">
        <v>10.88209333</v>
      </c>
      <c r="AF156" s="2">
        <v>12.19533333</v>
      </c>
      <c r="AG156" s="2" t="s">
        <v>1939</v>
      </c>
      <c r="AH156" s="2">
        <v>3.0</v>
      </c>
      <c r="AI156" s="2" t="s">
        <v>2940</v>
      </c>
      <c r="AJ156" s="2">
        <v>3.0</v>
      </c>
      <c r="AK156" s="2">
        <v>14.0</v>
      </c>
      <c r="AL156" s="2">
        <v>11.0</v>
      </c>
      <c r="AM156" s="2">
        <v>10.0</v>
      </c>
      <c r="AN156" s="2">
        <v>38.0</v>
      </c>
      <c r="AO156" s="2">
        <v>9.0</v>
      </c>
      <c r="AP156" s="2" t="s">
        <v>2817</v>
      </c>
      <c r="AS156" s="2" t="s">
        <v>42</v>
      </c>
      <c r="AT156" s="2" t="s">
        <v>2938</v>
      </c>
      <c r="AU156" s="2" t="s">
        <v>767</v>
      </c>
      <c r="AV156" s="2">
        <v>62.0</v>
      </c>
      <c r="AW156" s="2" t="s">
        <v>2936</v>
      </c>
      <c r="AX156" s="2">
        <v>10501.0</v>
      </c>
      <c r="AY156" s="2" t="s">
        <v>730</v>
      </c>
      <c r="AZ156" s="2" t="s">
        <v>828</v>
      </c>
    </row>
    <row r="157" hidden="1">
      <c r="A157" s="2">
        <v>12.02909833</v>
      </c>
      <c r="B157" s="2">
        <v>10.96782833</v>
      </c>
      <c r="C157" s="2">
        <v>253.0</v>
      </c>
      <c r="D157" s="2" t="s">
        <v>2914</v>
      </c>
      <c r="E157" s="2">
        <v>8.64825E14</v>
      </c>
      <c r="F157" s="2" t="s">
        <v>2916</v>
      </c>
      <c r="Y157" s="2">
        <v>105.0</v>
      </c>
      <c r="Z157" s="2" t="s">
        <v>729</v>
      </c>
      <c r="AA157" s="2" t="s">
        <v>2919</v>
      </c>
      <c r="AB157" s="2">
        <v>10.96779167</v>
      </c>
      <c r="AC157" s="2">
        <v>12.02918333</v>
      </c>
      <c r="AD157" s="2" t="s">
        <v>1939</v>
      </c>
      <c r="AE157" s="2">
        <v>10.96782833</v>
      </c>
      <c r="AF157" s="2">
        <v>12.02909833</v>
      </c>
      <c r="AG157" s="2" t="s">
        <v>1939</v>
      </c>
      <c r="AH157" s="2">
        <v>3.0</v>
      </c>
      <c r="AI157" s="2" t="s">
        <v>2920</v>
      </c>
      <c r="AJ157" s="2">
        <v>6.0</v>
      </c>
      <c r="AK157" s="2">
        <v>4.0</v>
      </c>
      <c r="AL157" s="2">
        <v>5.0</v>
      </c>
      <c r="AM157" s="2">
        <v>3.0</v>
      </c>
      <c r="AN157" s="2">
        <v>12.0</v>
      </c>
      <c r="AO157" s="2">
        <v>6.0</v>
      </c>
      <c r="AP157" s="2" t="s">
        <v>2902</v>
      </c>
      <c r="AS157" s="2" t="s">
        <v>42</v>
      </c>
      <c r="AT157" s="2" t="s">
        <v>2917</v>
      </c>
      <c r="AU157" s="2" t="s">
        <v>770</v>
      </c>
      <c r="AV157" s="2">
        <v>34.0</v>
      </c>
      <c r="AW157" s="2" t="s">
        <v>2915</v>
      </c>
      <c r="AX157" s="2">
        <v>10501.0</v>
      </c>
      <c r="AY157" s="2" t="s">
        <v>730</v>
      </c>
      <c r="AZ157" s="2" t="s">
        <v>828</v>
      </c>
    </row>
    <row r="158" hidden="1">
      <c r="A158" s="2">
        <v>12.657435</v>
      </c>
      <c r="B158" s="2">
        <v>10.75283333</v>
      </c>
      <c r="C158" s="2">
        <v>254.0</v>
      </c>
      <c r="D158" s="2" t="s">
        <v>3027</v>
      </c>
      <c r="E158" s="2">
        <v>8.65889E14</v>
      </c>
      <c r="F158" s="2" t="s">
        <v>3029</v>
      </c>
      <c r="Y158" s="2">
        <v>102.0</v>
      </c>
      <c r="Z158" s="2" t="s">
        <v>3066</v>
      </c>
      <c r="AA158" s="2" t="s">
        <v>3032</v>
      </c>
      <c r="AB158" s="2">
        <v>10.75314833</v>
      </c>
      <c r="AC158" s="2">
        <v>12.66409167</v>
      </c>
      <c r="AD158" s="2" t="s">
        <v>1939</v>
      </c>
      <c r="AE158" s="2">
        <v>10.75283333</v>
      </c>
      <c r="AF158" s="2">
        <v>12.657435</v>
      </c>
      <c r="AG158" s="2" t="s">
        <v>1939</v>
      </c>
      <c r="AH158" s="2">
        <v>3.0</v>
      </c>
      <c r="AI158" s="2" t="s">
        <v>3033</v>
      </c>
      <c r="AJ158" s="2">
        <v>1.0</v>
      </c>
      <c r="AK158" s="2">
        <v>2.0</v>
      </c>
      <c r="AL158" s="2">
        <v>4.0</v>
      </c>
      <c r="AM158" s="2">
        <v>0.0</v>
      </c>
      <c r="AN158" s="2">
        <v>5.0</v>
      </c>
      <c r="AO158" s="2">
        <v>13.0</v>
      </c>
      <c r="AP158" s="2" t="s">
        <v>3030</v>
      </c>
      <c r="AS158" s="2" t="s">
        <v>42</v>
      </c>
      <c r="AT158" s="2" t="s">
        <v>3031</v>
      </c>
      <c r="AU158" s="2" t="s">
        <v>679</v>
      </c>
      <c r="AV158" s="2">
        <v>7.0</v>
      </c>
      <c r="AW158" s="2" t="s">
        <v>3028</v>
      </c>
      <c r="AX158" s="2">
        <v>10207.0</v>
      </c>
      <c r="AY158" s="2" t="s">
        <v>661</v>
      </c>
      <c r="AZ158" s="2" t="s">
        <v>38</v>
      </c>
    </row>
    <row r="159" hidden="1">
      <c r="A159" s="2">
        <v>13.33330167</v>
      </c>
      <c r="B159" s="2">
        <v>10.94517167</v>
      </c>
      <c r="C159" s="2">
        <v>255.0</v>
      </c>
      <c r="D159" s="2" t="s">
        <v>2145</v>
      </c>
      <c r="E159" s="2">
        <v>8.65889E14</v>
      </c>
      <c r="F159" s="2" t="s">
        <v>2147</v>
      </c>
      <c r="Y159" s="2">
        <v>111.0</v>
      </c>
      <c r="Z159" s="2" t="s">
        <v>923</v>
      </c>
      <c r="AA159" s="2" t="s">
        <v>2150</v>
      </c>
      <c r="AB159" s="2">
        <v>10.96198167</v>
      </c>
      <c r="AC159" s="2">
        <v>13.328135</v>
      </c>
      <c r="AD159" s="2" t="s">
        <v>1939</v>
      </c>
      <c r="AE159" s="2">
        <v>10.94517167</v>
      </c>
      <c r="AF159" s="2">
        <v>13.33330167</v>
      </c>
      <c r="AG159" s="2" t="s">
        <v>1939</v>
      </c>
      <c r="AH159" s="2">
        <v>2.0</v>
      </c>
      <c r="AI159" s="2" t="s">
        <v>2151</v>
      </c>
      <c r="AJ159" s="2">
        <v>5.0</v>
      </c>
      <c r="AK159" s="2">
        <v>3.0</v>
      </c>
      <c r="AL159" s="2">
        <v>6.0</v>
      </c>
      <c r="AM159" s="2">
        <v>7.0</v>
      </c>
      <c r="AN159" s="2">
        <v>21.0</v>
      </c>
      <c r="AO159" s="2">
        <v>0.0</v>
      </c>
      <c r="AP159" s="2" t="s">
        <v>2148</v>
      </c>
      <c r="AS159" s="2" t="s">
        <v>42</v>
      </c>
      <c r="AT159" s="2" t="s">
        <v>2149</v>
      </c>
      <c r="AU159" s="2" t="s">
        <v>943</v>
      </c>
      <c r="AV159" s="2">
        <v>153.0</v>
      </c>
      <c r="AW159" s="2" t="s">
        <v>2146</v>
      </c>
      <c r="AX159" s="2">
        <v>11102.0</v>
      </c>
      <c r="AY159" s="2" t="s">
        <v>924</v>
      </c>
      <c r="AZ159" s="2" t="s">
        <v>38</v>
      </c>
    </row>
    <row r="160">
      <c r="A160" s="2">
        <v>12.90341833</v>
      </c>
      <c r="B160" s="2">
        <v>11.84035</v>
      </c>
      <c r="C160" s="2">
        <v>257.0</v>
      </c>
      <c r="D160" s="2" t="s">
        <v>2407</v>
      </c>
      <c r="E160" s="2">
        <v>8.65889E14</v>
      </c>
      <c r="F160" s="2" t="s">
        <v>2409</v>
      </c>
      <c r="Y160" s="2">
        <v>116.0</v>
      </c>
      <c r="Z160" s="2" t="s">
        <v>1365</v>
      </c>
      <c r="AA160" s="2" t="s">
        <v>2412</v>
      </c>
      <c r="AB160" s="2">
        <v>11.84014333</v>
      </c>
      <c r="AC160" s="2">
        <v>12.90351</v>
      </c>
      <c r="AD160" s="2" t="s">
        <v>1939</v>
      </c>
      <c r="AE160" s="2">
        <v>11.84035</v>
      </c>
      <c r="AF160" s="2">
        <v>12.90341833</v>
      </c>
      <c r="AG160" s="2" t="s">
        <v>1939</v>
      </c>
      <c r="AH160" s="2">
        <v>3.0</v>
      </c>
      <c r="AI160" s="2" t="s">
        <v>2413</v>
      </c>
      <c r="AJ160" s="2">
        <v>2.0</v>
      </c>
      <c r="AK160" s="2">
        <v>9.0</v>
      </c>
      <c r="AL160" s="2">
        <v>7.0</v>
      </c>
      <c r="AM160" s="2">
        <v>4.0</v>
      </c>
      <c r="AN160" s="2">
        <v>22.0</v>
      </c>
      <c r="AO160" s="2">
        <v>11.0</v>
      </c>
      <c r="AP160" s="2" t="s">
        <v>2410</v>
      </c>
      <c r="AS160" s="2" t="s">
        <v>42</v>
      </c>
      <c r="AT160" s="2" t="s">
        <v>2411</v>
      </c>
      <c r="AU160" s="2" t="s">
        <v>1429</v>
      </c>
      <c r="AV160" s="2">
        <v>6.0</v>
      </c>
      <c r="AW160" s="2" t="s">
        <v>2408</v>
      </c>
      <c r="AX160" s="2">
        <v>11602.0</v>
      </c>
      <c r="AY160" s="2" t="s">
        <v>1366</v>
      </c>
      <c r="AZ160" s="2" t="s">
        <v>38</v>
      </c>
    </row>
    <row r="161" hidden="1">
      <c r="A161" s="2">
        <v>13.20221</v>
      </c>
      <c r="B161" s="2">
        <v>12.565595</v>
      </c>
      <c r="C161" s="2">
        <v>259.0</v>
      </c>
      <c r="D161" s="2" t="s">
        <v>2656</v>
      </c>
      <c r="E161" s="2">
        <v>8.64312E14</v>
      </c>
      <c r="F161" s="2" t="s">
        <v>2658</v>
      </c>
      <c r="Y161" s="2">
        <v>126.0</v>
      </c>
      <c r="Z161" s="2" t="s">
        <v>34</v>
      </c>
      <c r="AA161" s="2" t="s">
        <v>2660</v>
      </c>
      <c r="AB161" s="2">
        <v>12.56556833</v>
      </c>
      <c r="AC161" s="2">
        <v>13.20230833</v>
      </c>
      <c r="AD161" s="2" t="s">
        <v>1939</v>
      </c>
      <c r="AE161" s="2">
        <v>12.565595</v>
      </c>
      <c r="AF161" s="2">
        <v>13.20221</v>
      </c>
      <c r="AG161" s="2" t="s">
        <v>1939</v>
      </c>
      <c r="AH161" s="2">
        <v>3.0</v>
      </c>
      <c r="AI161" s="2" t="s">
        <v>2661</v>
      </c>
      <c r="AJ161" s="2">
        <v>1.0</v>
      </c>
      <c r="AK161" s="2">
        <v>1.0</v>
      </c>
      <c r="AL161" s="2">
        <v>1.0</v>
      </c>
      <c r="AM161" s="2">
        <v>1.0</v>
      </c>
      <c r="AN161" s="2">
        <v>4.0</v>
      </c>
      <c r="AO161" s="2">
        <v>0.0</v>
      </c>
      <c r="AP161" s="2" t="s">
        <v>2625</v>
      </c>
      <c r="AS161" s="2" t="s">
        <v>42</v>
      </c>
      <c r="AT161" s="2" t="s">
        <v>2659</v>
      </c>
      <c r="AU161" s="2" t="s">
        <v>211</v>
      </c>
      <c r="AV161" s="2">
        <v>20.0</v>
      </c>
      <c r="AW161" s="2" t="s">
        <v>2657</v>
      </c>
      <c r="AX161" s="2">
        <v>12603.0</v>
      </c>
      <c r="AY161" s="2" t="s">
        <v>153</v>
      </c>
      <c r="AZ161" s="2" t="s">
        <v>38</v>
      </c>
    </row>
    <row r="162" hidden="1">
      <c r="A162" s="2">
        <v>13.20221</v>
      </c>
      <c r="B162" s="2">
        <v>12.565575</v>
      </c>
      <c r="C162" s="2">
        <v>260.0</v>
      </c>
      <c r="D162" s="2" t="s">
        <v>2662</v>
      </c>
      <c r="E162" s="2">
        <v>8.65889E14</v>
      </c>
      <c r="F162" s="2" t="s">
        <v>2664</v>
      </c>
      <c r="Y162" s="2">
        <v>126.0</v>
      </c>
      <c r="Z162" s="2" t="s">
        <v>34</v>
      </c>
      <c r="AA162" s="2" t="s">
        <v>2665</v>
      </c>
      <c r="AB162" s="2">
        <v>12.565585</v>
      </c>
      <c r="AC162" s="2">
        <v>13.20225</v>
      </c>
      <c r="AD162" s="2" t="s">
        <v>1939</v>
      </c>
      <c r="AE162" s="2">
        <v>12.565575</v>
      </c>
      <c r="AF162" s="2">
        <v>13.20221</v>
      </c>
      <c r="AG162" s="2" t="s">
        <v>1939</v>
      </c>
      <c r="AH162" s="2">
        <v>3.0</v>
      </c>
      <c r="AI162" s="2" t="s">
        <v>2666</v>
      </c>
      <c r="AJ162" s="2">
        <v>1.0</v>
      </c>
      <c r="AK162" s="2">
        <v>1.0</v>
      </c>
      <c r="AL162" s="2">
        <v>1.0</v>
      </c>
      <c r="AM162" s="2">
        <v>1.0</v>
      </c>
      <c r="AN162" s="2">
        <v>4.0</v>
      </c>
      <c r="AO162" s="2">
        <v>0.0</v>
      </c>
      <c r="AP162" s="2" t="s">
        <v>2625</v>
      </c>
      <c r="AS162" s="2" t="s">
        <v>42</v>
      </c>
      <c r="AT162" s="2" t="s">
        <v>2659</v>
      </c>
      <c r="AU162" s="2" t="s">
        <v>211</v>
      </c>
      <c r="AV162" s="2">
        <v>20.0</v>
      </c>
      <c r="AW162" s="2" t="s">
        <v>2663</v>
      </c>
      <c r="AX162" s="2">
        <v>12603.0</v>
      </c>
      <c r="AY162" s="2" t="s">
        <v>153</v>
      </c>
      <c r="AZ162" s="2" t="s">
        <v>38</v>
      </c>
    </row>
    <row r="163" hidden="1">
      <c r="A163" s="2">
        <v>13.05528333</v>
      </c>
      <c r="B163" s="2">
        <v>11.77371167</v>
      </c>
      <c r="C163" s="2">
        <v>263.0</v>
      </c>
      <c r="D163" s="2" t="s">
        <v>2381</v>
      </c>
      <c r="E163" s="2">
        <v>8.65889E14</v>
      </c>
      <c r="F163" s="2" t="s">
        <v>2383</v>
      </c>
      <c r="Y163" s="2">
        <v>113.0</v>
      </c>
      <c r="Z163" s="2" t="s">
        <v>1046</v>
      </c>
      <c r="AA163" s="2" t="s">
        <v>2386</v>
      </c>
      <c r="AB163" s="2">
        <v>11.77362333</v>
      </c>
      <c r="AC163" s="2">
        <v>13.05522667</v>
      </c>
      <c r="AD163" s="2" t="s">
        <v>1939</v>
      </c>
      <c r="AE163" s="2">
        <v>11.77371167</v>
      </c>
      <c r="AF163" s="2">
        <v>13.05528333</v>
      </c>
      <c r="AG163" s="2" t="s">
        <v>1939</v>
      </c>
      <c r="AH163" s="2">
        <v>2.0</v>
      </c>
      <c r="AI163" s="2" t="s">
        <v>2387</v>
      </c>
      <c r="AJ163" s="2">
        <v>0.0</v>
      </c>
      <c r="AK163" s="2">
        <v>0.0</v>
      </c>
      <c r="AL163" s="2">
        <v>0.0</v>
      </c>
      <c r="AM163" s="2">
        <v>0.0</v>
      </c>
      <c r="AN163" s="2">
        <v>0.0</v>
      </c>
      <c r="AO163" s="2">
        <v>0.0</v>
      </c>
      <c r="AP163" s="2" t="s">
        <v>2377</v>
      </c>
      <c r="AS163" s="2" t="s">
        <v>42</v>
      </c>
      <c r="AT163" s="2" t="s">
        <v>2384</v>
      </c>
      <c r="AU163" s="2" t="s">
        <v>357</v>
      </c>
      <c r="AV163" s="2">
        <v>32.0</v>
      </c>
      <c r="AW163" s="2" t="s">
        <v>2382</v>
      </c>
      <c r="AX163" s="2">
        <v>11312.0</v>
      </c>
      <c r="AY163" s="2" t="s">
        <v>1057</v>
      </c>
      <c r="AZ163" s="2" t="s">
        <v>38</v>
      </c>
    </row>
    <row r="164" hidden="1">
      <c r="A164" s="2">
        <v>13.70781</v>
      </c>
      <c r="B164" s="2">
        <v>10.95535</v>
      </c>
      <c r="C164" s="2">
        <v>265.0</v>
      </c>
      <c r="D164" s="2" t="s">
        <v>2094</v>
      </c>
      <c r="E164" s="2">
        <v>8.65889E14</v>
      </c>
      <c r="F164" s="2" t="s">
        <v>2096</v>
      </c>
      <c r="Y164" s="2">
        <v>111.0</v>
      </c>
      <c r="Z164" s="2" t="s">
        <v>923</v>
      </c>
      <c r="AA164" s="2" t="s">
        <v>2099</v>
      </c>
      <c r="AB164" s="2">
        <v>10.95535</v>
      </c>
      <c r="AC164" s="2">
        <v>13.70781</v>
      </c>
      <c r="AD164" s="2" t="s">
        <v>1939</v>
      </c>
      <c r="AE164" s="2">
        <v>10.95535</v>
      </c>
      <c r="AF164" s="2">
        <v>13.70781</v>
      </c>
      <c r="AG164" s="2" t="s">
        <v>1939</v>
      </c>
      <c r="AH164" s="2">
        <v>2.0</v>
      </c>
      <c r="AI164" s="2" t="s">
        <v>2100</v>
      </c>
      <c r="AJ164" s="2">
        <v>1.0</v>
      </c>
      <c r="AK164" s="2">
        <v>5.0</v>
      </c>
      <c r="AL164" s="2">
        <v>10.0</v>
      </c>
      <c r="AM164" s="2">
        <v>8.0</v>
      </c>
      <c r="AN164" s="2">
        <v>34.0</v>
      </c>
      <c r="AO164" s="2">
        <v>3.0</v>
      </c>
      <c r="AP164" s="2" t="s">
        <v>2097</v>
      </c>
      <c r="AS164" s="2" t="s">
        <v>42</v>
      </c>
      <c r="AT164" s="2" t="s">
        <v>2098</v>
      </c>
      <c r="AU164" s="2" t="s">
        <v>1785</v>
      </c>
      <c r="AW164" s="2" t="s">
        <v>2095</v>
      </c>
      <c r="AX164" s="2">
        <v>11110.0</v>
      </c>
      <c r="AY164" s="2" t="s">
        <v>3069</v>
      </c>
      <c r="AZ164" s="2" t="s">
        <v>828</v>
      </c>
    </row>
    <row r="165" hidden="1">
      <c r="A165" s="2">
        <v>12.19083</v>
      </c>
      <c r="B165" s="2">
        <v>10.84168167</v>
      </c>
      <c r="C165" s="2">
        <v>267.0</v>
      </c>
      <c r="D165" s="2" t="s">
        <v>2871</v>
      </c>
      <c r="E165" s="2">
        <v>8.64312E14</v>
      </c>
      <c r="F165" s="2" t="s">
        <v>2873</v>
      </c>
      <c r="Y165" s="2">
        <v>105.0</v>
      </c>
      <c r="Z165" s="2" t="s">
        <v>729</v>
      </c>
      <c r="AA165" s="2" t="s">
        <v>2876</v>
      </c>
      <c r="AB165" s="2">
        <v>10.84168167</v>
      </c>
      <c r="AC165" s="2">
        <v>12.19083</v>
      </c>
      <c r="AD165" s="2" t="s">
        <v>1939</v>
      </c>
      <c r="AE165" s="2">
        <v>10.84168167</v>
      </c>
      <c r="AF165" s="2">
        <v>12.19083</v>
      </c>
      <c r="AG165" s="2" t="s">
        <v>1939</v>
      </c>
      <c r="AH165" s="2">
        <v>3.0</v>
      </c>
      <c r="AI165" s="2" t="s">
        <v>2877</v>
      </c>
      <c r="AJ165" s="2">
        <v>8.0</v>
      </c>
      <c r="AK165" s="2">
        <v>7.0</v>
      </c>
      <c r="AL165" s="2">
        <v>9.0</v>
      </c>
      <c r="AM165" s="2">
        <v>8.0</v>
      </c>
      <c r="AN165" s="2">
        <v>40.0</v>
      </c>
      <c r="AO165" s="2">
        <v>8.0</v>
      </c>
      <c r="AP165" s="2" t="s">
        <v>2617</v>
      </c>
      <c r="AS165" s="2" t="s">
        <v>42</v>
      </c>
      <c r="AT165" s="2" t="s">
        <v>2874</v>
      </c>
      <c r="AU165" s="2" t="s">
        <v>805</v>
      </c>
      <c r="AV165" s="2">
        <v>39.0</v>
      </c>
      <c r="AW165" s="2" t="s">
        <v>2872</v>
      </c>
      <c r="AX165" s="2">
        <v>10506.0</v>
      </c>
      <c r="AY165" s="2" t="s">
        <v>773</v>
      </c>
      <c r="AZ165" s="2" t="s">
        <v>828</v>
      </c>
    </row>
    <row r="166" hidden="1">
      <c r="A166" s="2">
        <v>12.84007</v>
      </c>
      <c r="B166" s="2">
        <v>10.87126333</v>
      </c>
      <c r="C166" s="2">
        <v>268.0</v>
      </c>
      <c r="D166" s="2" t="s">
        <v>2055</v>
      </c>
      <c r="E166" s="2">
        <v>8.65889E14</v>
      </c>
      <c r="F166" s="2" t="s">
        <v>2057</v>
      </c>
      <c r="Y166" s="2">
        <v>106.0</v>
      </c>
      <c r="Z166" s="2" t="s">
        <v>816</v>
      </c>
      <c r="AA166" s="2" t="s">
        <v>2059</v>
      </c>
      <c r="AB166" s="2">
        <v>10.87127833</v>
      </c>
      <c r="AC166" s="2">
        <v>12.84008</v>
      </c>
      <c r="AD166" s="2" t="s">
        <v>1939</v>
      </c>
      <c r="AE166" s="2">
        <v>10.87126333</v>
      </c>
      <c r="AF166" s="2">
        <v>12.84007</v>
      </c>
      <c r="AG166" s="2" t="s">
        <v>1939</v>
      </c>
      <c r="AH166" s="2">
        <v>3.0</v>
      </c>
      <c r="AI166" s="2" t="s">
        <v>2060</v>
      </c>
      <c r="AJ166" s="2">
        <v>2.0</v>
      </c>
      <c r="AK166" s="2">
        <v>7.0</v>
      </c>
      <c r="AL166" s="2">
        <v>14.0</v>
      </c>
      <c r="AM166" s="2">
        <v>4.0</v>
      </c>
      <c r="AN166" s="2">
        <v>30.0</v>
      </c>
      <c r="AO166" s="2">
        <v>14.0</v>
      </c>
      <c r="AP166" s="2" t="s">
        <v>1952</v>
      </c>
      <c r="AS166" s="2" t="s">
        <v>42</v>
      </c>
      <c r="AT166" s="2" t="s">
        <v>2058</v>
      </c>
      <c r="AU166" s="2" t="s">
        <v>854</v>
      </c>
      <c r="AV166" s="2">
        <v>35.0</v>
      </c>
      <c r="AW166" s="2" t="s">
        <v>2056</v>
      </c>
      <c r="AX166" s="2">
        <v>10611.0</v>
      </c>
      <c r="AY166" s="2" t="s">
        <v>853</v>
      </c>
      <c r="AZ166" s="2" t="s">
        <v>828</v>
      </c>
    </row>
    <row r="167" hidden="1">
      <c r="A167" s="2">
        <v>13.20692833</v>
      </c>
      <c r="B167" s="2">
        <v>12.55465167</v>
      </c>
      <c r="C167" s="2">
        <v>269.0</v>
      </c>
      <c r="D167" s="2" t="s">
        <v>2667</v>
      </c>
      <c r="E167" s="2">
        <v>8.64312E14</v>
      </c>
      <c r="F167" s="2" t="s">
        <v>2669</v>
      </c>
      <c r="Y167" s="2">
        <v>126.0</v>
      </c>
      <c r="Z167" s="2" t="s">
        <v>34</v>
      </c>
      <c r="AA167" s="2" t="s">
        <v>2671</v>
      </c>
      <c r="AB167" s="2">
        <v>12.55457333</v>
      </c>
      <c r="AC167" s="2">
        <v>13.206885</v>
      </c>
      <c r="AD167" s="2" t="s">
        <v>1939</v>
      </c>
      <c r="AE167" s="2">
        <v>12.55465167</v>
      </c>
      <c r="AF167" s="2">
        <v>13.20692833</v>
      </c>
      <c r="AG167" s="2" t="s">
        <v>1939</v>
      </c>
      <c r="AH167" s="2">
        <v>3.0</v>
      </c>
      <c r="AI167" s="2" t="s">
        <v>2672</v>
      </c>
      <c r="AJ167" s="2">
        <v>1.0</v>
      </c>
      <c r="AK167" s="2">
        <v>1.0</v>
      </c>
      <c r="AL167" s="2">
        <v>1.0</v>
      </c>
      <c r="AM167" s="2">
        <v>0.0</v>
      </c>
      <c r="AN167" s="2">
        <v>3.0</v>
      </c>
      <c r="AO167" s="2">
        <v>0.0</v>
      </c>
      <c r="AP167" s="2" t="s">
        <v>2625</v>
      </c>
      <c r="AS167" s="2" t="s">
        <v>42</v>
      </c>
      <c r="AT167" s="2" t="s">
        <v>2670</v>
      </c>
      <c r="AU167" s="2" t="s">
        <v>214</v>
      </c>
      <c r="AV167" s="2">
        <v>23.0</v>
      </c>
      <c r="AW167" s="2" t="s">
        <v>2668</v>
      </c>
      <c r="AX167" s="2">
        <v>12603.0</v>
      </c>
      <c r="AY167" s="2" t="s">
        <v>153</v>
      </c>
      <c r="AZ167" s="2" t="s">
        <v>828</v>
      </c>
    </row>
    <row r="168" hidden="1">
      <c r="A168" s="2">
        <v>13.20692833</v>
      </c>
      <c r="B168" s="2">
        <v>12.55466167</v>
      </c>
      <c r="C168" s="2">
        <v>270.0</v>
      </c>
      <c r="D168" s="2" t="s">
        <v>2673</v>
      </c>
      <c r="E168" s="2">
        <v>8.65889E14</v>
      </c>
      <c r="F168" s="2" t="s">
        <v>2675</v>
      </c>
      <c r="Y168" s="2">
        <v>126.0</v>
      </c>
      <c r="Z168" s="2" t="s">
        <v>34</v>
      </c>
      <c r="AA168" s="2" t="s">
        <v>2676</v>
      </c>
      <c r="AB168" s="2">
        <v>12.55465333</v>
      </c>
      <c r="AC168" s="2">
        <v>13.20688667</v>
      </c>
      <c r="AD168" s="2" t="s">
        <v>1939</v>
      </c>
      <c r="AE168" s="2">
        <v>12.55466167</v>
      </c>
      <c r="AF168" s="2">
        <v>13.20692833</v>
      </c>
      <c r="AG168" s="2" t="s">
        <v>1939</v>
      </c>
      <c r="AH168" s="2">
        <v>3.0</v>
      </c>
      <c r="AI168" s="2" t="s">
        <v>2677</v>
      </c>
      <c r="AJ168" s="2">
        <v>1.0</v>
      </c>
      <c r="AK168" s="2">
        <v>1.0</v>
      </c>
      <c r="AL168" s="2">
        <v>1.0</v>
      </c>
      <c r="AM168" s="2">
        <v>0.0</v>
      </c>
      <c r="AN168" s="2">
        <v>3.0</v>
      </c>
      <c r="AO168" s="2">
        <v>0.0</v>
      </c>
      <c r="AP168" s="2" t="s">
        <v>2625</v>
      </c>
      <c r="AS168" s="2" t="s">
        <v>42</v>
      </c>
      <c r="AT168" s="2" t="s">
        <v>2670</v>
      </c>
      <c r="AU168" s="2" t="s">
        <v>214</v>
      </c>
      <c r="AV168" s="2">
        <v>23.0</v>
      </c>
      <c r="AW168" s="2" t="s">
        <v>2674</v>
      </c>
      <c r="AX168" s="2">
        <v>12603.0</v>
      </c>
      <c r="AY168" s="2" t="s">
        <v>153</v>
      </c>
      <c r="AZ168" s="2" t="s">
        <v>828</v>
      </c>
    </row>
    <row r="169" hidden="1">
      <c r="A169" s="2">
        <v>12.998035</v>
      </c>
      <c r="B169" s="2">
        <v>12.58616833</v>
      </c>
      <c r="C169" s="2">
        <v>271.0</v>
      </c>
      <c r="D169" s="2" t="s">
        <v>2331</v>
      </c>
      <c r="E169" s="2">
        <v>8.65889E14</v>
      </c>
      <c r="F169" s="2" t="s">
        <v>2333</v>
      </c>
      <c r="Y169" s="2">
        <v>126.0</v>
      </c>
      <c r="Z169" s="2" t="s">
        <v>34</v>
      </c>
      <c r="AA169" s="2" t="s">
        <v>2335</v>
      </c>
      <c r="AB169" s="2">
        <v>12.58616833</v>
      </c>
      <c r="AC169" s="2">
        <v>12.998035</v>
      </c>
      <c r="AD169" s="2" t="s">
        <v>1939</v>
      </c>
      <c r="AE169" s="2">
        <v>12.58616833</v>
      </c>
      <c r="AF169" s="2">
        <v>12.998035</v>
      </c>
      <c r="AG169" s="2" t="s">
        <v>1939</v>
      </c>
      <c r="AH169" s="2">
        <v>2.0</v>
      </c>
      <c r="AI169" s="2" t="s">
        <v>2336</v>
      </c>
      <c r="AJ169" s="2">
        <v>2.0</v>
      </c>
      <c r="AK169" s="2">
        <v>8.0</v>
      </c>
      <c r="AL169" s="2">
        <v>5.0</v>
      </c>
      <c r="AM169" s="2">
        <v>0.0</v>
      </c>
      <c r="AN169" s="2">
        <v>13.0</v>
      </c>
      <c r="AO169" s="2">
        <v>0.0</v>
      </c>
      <c r="AP169" s="2" t="s">
        <v>2223</v>
      </c>
      <c r="AS169" s="2" t="s">
        <v>42</v>
      </c>
      <c r="AT169" s="2" t="s">
        <v>2334</v>
      </c>
      <c r="AU169" s="2" t="s">
        <v>632</v>
      </c>
      <c r="AV169" s="2">
        <v>1.0</v>
      </c>
      <c r="AW169" s="2" t="s">
        <v>2332</v>
      </c>
      <c r="AX169" s="2">
        <v>12611.0</v>
      </c>
      <c r="AY169" s="2" t="s">
        <v>582</v>
      </c>
      <c r="AZ169" s="2" t="s">
        <v>828</v>
      </c>
    </row>
    <row r="170" hidden="1">
      <c r="A170" s="2">
        <v>13.26203833</v>
      </c>
      <c r="B170" s="2">
        <v>10.651585</v>
      </c>
      <c r="C170" s="2">
        <v>272.0</v>
      </c>
      <c r="D170" s="2" t="s">
        <v>2941</v>
      </c>
      <c r="E170" s="2">
        <v>8.65889E14</v>
      </c>
      <c r="F170" s="2" t="s">
        <v>2943</v>
      </c>
      <c r="Y170" s="2">
        <v>102.0</v>
      </c>
      <c r="Z170" s="2" t="s">
        <v>3066</v>
      </c>
      <c r="AA170" s="2" t="s">
        <v>2947</v>
      </c>
      <c r="AB170" s="2">
        <v>10.65158667</v>
      </c>
      <c r="AC170" s="2">
        <v>13.262035</v>
      </c>
      <c r="AD170" s="2" t="s">
        <v>1939</v>
      </c>
      <c r="AE170" s="2">
        <v>10.651585</v>
      </c>
      <c r="AF170" s="2">
        <v>13.26203833</v>
      </c>
      <c r="AG170" s="2" t="s">
        <v>1939</v>
      </c>
      <c r="AH170" s="2">
        <v>3.0</v>
      </c>
      <c r="AI170" s="2" t="s">
        <v>2948</v>
      </c>
      <c r="AJ170" s="2">
        <v>1.0</v>
      </c>
      <c r="AK170" s="2">
        <v>1.0</v>
      </c>
      <c r="AL170" s="2">
        <v>1.0</v>
      </c>
      <c r="AM170" s="2">
        <v>0.0</v>
      </c>
      <c r="AN170" s="2">
        <v>4.0</v>
      </c>
      <c r="AO170" s="2">
        <v>5.0</v>
      </c>
      <c r="AP170" s="2" t="s">
        <v>2944</v>
      </c>
      <c r="AS170" s="2" t="s">
        <v>42</v>
      </c>
      <c r="AT170" s="2" t="s">
        <v>2945</v>
      </c>
      <c r="AU170" s="2" t="s">
        <v>705</v>
      </c>
      <c r="AV170" s="2">
        <v>2.0</v>
      </c>
      <c r="AW170" s="2" t="s">
        <v>2942</v>
      </c>
      <c r="AX170" s="2">
        <v>10202.0</v>
      </c>
      <c r="AY170" s="2" t="s">
        <v>656</v>
      </c>
      <c r="AZ170" s="2" t="s">
        <v>828</v>
      </c>
    </row>
    <row r="171" hidden="1">
      <c r="A171" s="2">
        <v>13.2673</v>
      </c>
      <c r="B171" s="2">
        <v>10.66841167</v>
      </c>
      <c r="C171" s="2">
        <v>273.0</v>
      </c>
      <c r="D171" s="2" t="s">
        <v>2956</v>
      </c>
      <c r="E171" s="2">
        <v>8.65889E14</v>
      </c>
      <c r="F171" s="2" t="s">
        <v>2958</v>
      </c>
      <c r="Y171" s="2">
        <v>102.0</v>
      </c>
      <c r="Z171" s="2" t="s">
        <v>3066</v>
      </c>
      <c r="AA171" s="2" t="s">
        <v>2961</v>
      </c>
      <c r="AB171" s="2">
        <v>10.66841</v>
      </c>
      <c r="AC171" s="2">
        <v>13.267295</v>
      </c>
      <c r="AD171" s="2" t="s">
        <v>1939</v>
      </c>
      <c r="AE171" s="2">
        <v>10.66841167</v>
      </c>
      <c r="AF171" s="2">
        <v>13.2673</v>
      </c>
      <c r="AG171" s="2" t="s">
        <v>1939</v>
      </c>
      <c r="AH171" s="2">
        <v>3.0</v>
      </c>
      <c r="AI171" s="2" t="s">
        <v>2962</v>
      </c>
      <c r="AJ171" s="2">
        <v>0.0</v>
      </c>
      <c r="AK171" s="2">
        <v>0.0</v>
      </c>
      <c r="AL171" s="2">
        <v>0.0</v>
      </c>
      <c r="AM171" s="2">
        <v>0.0</v>
      </c>
      <c r="AN171" s="2">
        <v>0.0</v>
      </c>
      <c r="AO171" s="2">
        <v>31.0</v>
      </c>
      <c r="AP171" s="2" t="s">
        <v>2944</v>
      </c>
      <c r="AS171" s="2" t="s">
        <v>42</v>
      </c>
      <c r="AT171" s="2" t="s">
        <v>2959</v>
      </c>
      <c r="AU171" s="2" t="s">
        <v>708</v>
      </c>
      <c r="AV171" s="2">
        <v>1.0</v>
      </c>
      <c r="AW171" s="2" t="s">
        <v>2957</v>
      </c>
      <c r="AX171" s="2">
        <v>10202.0</v>
      </c>
      <c r="AY171" s="2" t="s">
        <v>656</v>
      </c>
      <c r="AZ171" s="2" t="s">
        <v>828</v>
      </c>
    </row>
    <row r="172" hidden="1">
      <c r="A172" s="2">
        <v>13.19505833</v>
      </c>
      <c r="B172" s="2">
        <v>12.60177</v>
      </c>
      <c r="C172" s="2">
        <v>277.0</v>
      </c>
      <c r="D172" s="2" t="s">
        <v>2622</v>
      </c>
      <c r="E172" s="2">
        <v>8.64312E14</v>
      </c>
      <c r="F172" s="2" t="s">
        <v>2624</v>
      </c>
      <c r="Y172" s="2">
        <v>126.0</v>
      </c>
      <c r="Z172" s="2" t="s">
        <v>34</v>
      </c>
      <c r="AA172" s="2" t="s">
        <v>2627</v>
      </c>
      <c r="AB172" s="2">
        <v>12.59680833</v>
      </c>
      <c r="AC172" s="2">
        <v>13.19562667</v>
      </c>
      <c r="AD172" s="2" t="s">
        <v>1939</v>
      </c>
      <c r="AE172" s="2">
        <v>12.60177</v>
      </c>
      <c r="AF172" s="2">
        <v>13.19505833</v>
      </c>
      <c r="AG172" s="2" t="s">
        <v>1939</v>
      </c>
      <c r="AH172" s="2">
        <v>3.0</v>
      </c>
      <c r="AI172" s="2" t="s">
        <v>2628</v>
      </c>
      <c r="AJ172" s="2">
        <v>0.0</v>
      </c>
      <c r="AK172" s="2">
        <v>0.0</v>
      </c>
      <c r="AL172" s="2">
        <v>1.0</v>
      </c>
      <c r="AM172" s="2">
        <v>1.0</v>
      </c>
      <c r="AN172" s="2">
        <v>2.0</v>
      </c>
      <c r="AO172" s="2">
        <v>0.0</v>
      </c>
      <c r="AP172" s="2" t="s">
        <v>2625</v>
      </c>
      <c r="AS172" s="2" t="s">
        <v>42</v>
      </c>
      <c r="AT172" s="2" t="s">
        <v>2626</v>
      </c>
      <c r="AU172" s="2" t="s">
        <v>217</v>
      </c>
      <c r="AV172" s="2">
        <v>18.0</v>
      </c>
      <c r="AW172" s="2" t="s">
        <v>2623</v>
      </c>
      <c r="AX172" s="2">
        <v>12603.0</v>
      </c>
      <c r="AY172" s="2" t="s">
        <v>153</v>
      </c>
      <c r="AZ172" s="2" t="s">
        <v>828</v>
      </c>
    </row>
    <row r="173" hidden="1">
      <c r="A173" s="2">
        <v>13.195075</v>
      </c>
      <c r="B173" s="2">
        <v>12.601775</v>
      </c>
      <c r="C173" s="2">
        <v>278.0</v>
      </c>
      <c r="D173" s="2" t="s">
        <v>2629</v>
      </c>
      <c r="E173" s="2">
        <v>8.65889E14</v>
      </c>
      <c r="F173" s="2" t="s">
        <v>2631</v>
      </c>
      <c r="Y173" s="2">
        <v>126.0</v>
      </c>
      <c r="Z173" s="2" t="s">
        <v>34</v>
      </c>
      <c r="AA173" s="2" t="s">
        <v>2632</v>
      </c>
      <c r="AB173" s="2">
        <v>12.598105</v>
      </c>
      <c r="AC173" s="2">
        <v>13.19541167</v>
      </c>
      <c r="AD173" s="2" t="s">
        <v>1939</v>
      </c>
      <c r="AE173" s="2">
        <v>12.601775</v>
      </c>
      <c r="AF173" s="2">
        <v>13.195075</v>
      </c>
      <c r="AG173" s="2" t="s">
        <v>1939</v>
      </c>
      <c r="AH173" s="2">
        <v>3.0</v>
      </c>
      <c r="AI173" s="2" t="s">
        <v>2633</v>
      </c>
      <c r="AJ173" s="2">
        <v>1.0</v>
      </c>
      <c r="AK173" s="2">
        <v>0.0</v>
      </c>
      <c r="AL173" s="2">
        <v>1.0</v>
      </c>
      <c r="AM173" s="2">
        <v>1.0</v>
      </c>
      <c r="AN173" s="2">
        <v>2.0</v>
      </c>
      <c r="AO173" s="2">
        <v>0.0</v>
      </c>
      <c r="AP173" s="2" t="s">
        <v>2625</v>
      </c>
      <c r="AS173" s="2" t="s">
        <v>42</v>
      </c>
      <c r="AT173" s="2" t="s">
        <v>2626</v>
      </c>
      <c r="AU173" s="2" t="s">
        <v>217</v>
      </c>
      <c r="AV173" s="2">
        <v>18.0</v>
      </c>
      <c r="AW173" s="2" t="s">
        <v>2630</v>
      </c>
      <c r="AX173" s="2">
        <v>12603.0</v>
      </c>
      <c r="AY173" s="2" t="s">
        <v>153</v>
      </c>
      <c r="AZ173" s="2" t="s">
        <v>828</v>
      </c>
    </row>
    <row r="174" hidden="1">
      <c r="A174" s="2">
        <v>12.98833</v>
      </c>
      <c r="B174" s="2">
        <v>10.78038167</v>
      </c>
      <c r="C174" s="2">
        <v>279.0</v>
      </c>
      <c r="D174" s="2" t="s">
        <v>1983</v>
      </c>
      <c r="E174" s="2">
        <v>8.65889E14</v>
      </c>
      <c r="F174" s="2" t="s">
        <v>1985</v>
      </c>
      <c r="Y174" s="2">
        <v>106.0</v>
      </c>
      <c r="Z174" s="2" t="s">
        <v>816</v>
      </c>
      <c r="AA174" s="2" t="s">
        <v>1988</v>
      </c>
      <c r="AB174" s="2">
        <v>10.78040167</v>
      </c>
      <c r="AC174" s="2">
        <v>12.98828667</v>
      </c>
      <c r="AD174" s="2" t="s">
        <v>1939</v>
      </c>
      <c r="AE174" s="2">
        <v>10.78038167</v>
      </c>
      <c r="AF174" s="2">
        <v>12.98833</v>
      </c>
      <c r="AG174" s="2" t="s">
        <v>1939</v>
      </c>
      <c r="AH174" s="2">
        <v>3.0</v>
      </c>
      <c r="AI174" s="2" t="s">
        <v>1989</v>
      </c>
      <c r="AJ174" s="2">
        <v>1.0</v>
      </c>
      <c r="AK174" s="2">
        <v>7.0</v>
      </c>
      <c r="AL174" s="2">
        <v>18.0</v>
      </c>
      <c r="AM174" s="2">
        <v>1.0</v>
      </c>
      <c r="AN174" s="2">
        <v>34.0</v>
      </c>
      <c r="AO174" s="2">
        <v>20.0</v>
      </c>
      <c r="AP174" s="2" t="s">
        <v>1952</v>
      </c>
      <c r="AS174" s="2" t="s">
        <v>42</v>
      </c>
      <c r="AT174" s="2" t="s">
        <v>1986</v>
      </c>
      <c r="AU174" s="2" t="s">
        <v>850</v>
      </c>
      <c r="AV174" s="2">
        <v>79.0</v>
      </c>
      <c r="AW174" s="2" t="s">
        <v>1984</v>
      </c>
      <c r="AX174" s="2">
        <v>10603.0</v>
      </c>
      <c r="AY174" s="2" t="s">
        <v>846</v>
      </c>
      <c r="AZ174" s="2" t="s">
        <v>828</v>
      </c>
    </row>
    <row r="175" hidden="1">
      <c r="A175" s="2">
        <v>13.340735</v>
      </c>
      <c r="B175" s="2">
        <v>10.91843333</v>
      </c>
      <c r="C175" s="2">
        <v>280.0</v>
      </c>
      <c r="D175" s="2" t="s">
        <v>2067</v>
      </c>
      <c r="E175" s="2">
        <v>8.65889E14</v>
      </c>
      <c r="F175" s="2" t="s">
        <v>2069</v>
      </c>
      <c r="Y175" s="2">
        <v>111.0</v>
      </c>
      <c r="Z175" s="2" t="s">
        <v>923</v>
      </c>
      <c r="AA175" s="2" t="s">
        <v>2072</v>
      </c>
      <c r="AB175" s="2">
        <v>10.93530667</v>
      </c>
      <c r="AC175" s="2">
        <v>13.33248</v>
      </c>
      <c r="AD175" s="2" t="s">
        <v>1939</v>
      </c>
      <c r="AE175" s="2">
        <v>10.91843333</v>
      </c>
      <c r="AF175" s="2">
        <v>13.340735</v>
      </c>
      <c r="AG175" s="2" t="s">
        <v>1939</v>
      </c>
      <c r="AH175" s="2">
        <v>2.0</v>
      </c>
      <c r="AI175" s="2" t="s">
        <v>2073</v>
      </c>
      <c r="AJ175" s="2">
        <v>10.0</v>
      </c>
      <c r="AK175" s="2">
        <v>5.0</v>
      </c>
      <c r="AL175" s="2">
        <v>18.0</v>
      </c>
      <c r="AM175" s="2">
        <v>8.0</v>
      </c>
      <c r="AN175" s="2">
        <v>41.0</v>
      </c>
      <c r="AO175" s="2">
        <v>8.0</v>
      </c>
      <c r="AP175" s="2" t="s">
        <v>2070</v>
      </c>
      <c r="AS175" s="2" t="s">
        <v>42</v>
      </c>
      <c r="AT175" s="2" t="s">
        <v>2071</v>
      </c>
      <c r="AU175" s="2" t="s">
        <v>946</v>
      </c>
      <c r="AV175" s="2">
        <v>152.0</v>
      </c>
      <c r="AW175" s="2" t="s">
        <v>2068</v>
      </c>
      <c r="AX175" s="2">
        <v>11102.0</v>
      </c>
      <c r="AY175" s="2" t="s">
        <v>924</v>
      </c>
      <c r="AZ175" s="2" t="s">
        <v>38</v>
      </c>
    </row>
    <row r="176" hidden="1">
      <c r="A176" s="2">
        <v>12.17346833</v>
      </c>
      <c r="B176" s="2">
        <v>10.820175</v>
      </c>
      <c r="C176" s="2">
        <v>286.0</v>
      </c>
      <c r="D176" s="2" t="s">
        <v>2614</v>
      </c>
      <c r="E176" s="2">
        <v>8.64312E14</v>
      </c>
      <c r="F176" s="2" t="s">
        <v>2616</v>
      </c>
      <c r="Y176" s="2">
        <v>105.0</v>
      </c>
      <c r="Z176" s="2" t="s">
        <v>729</v>
      </c>
      <c r="AA176" s="2" t="s">
        <v>2620</v>
      </c>
      <c r="AB176" s="2">
        <v>10.820165</v>
      </c>
      <c r="AC176" s="2">
        <v>12.17351167</v>
      </c>
      <c r="AD176" s="2" t="s">
        <v>1939</v>
      </c>
      <c r="AE176" s="2">
        <v>10.820175</v>
      </c>
      <c r="AF176" s="2">
        <v>12.17346833</v>
      </c>
      <c r="AG176" s="2" t="s">
        <v>1939</v>
      </c>
      <c r="AH176" s="2">
        <v>3.0</v>
      </c>
      <c r="AI176" s="2" t="s">
        <v>2621</v>
      </c>
      <c r="AJ176" s="2">
        <v>18.0</v>
      </c>
      <c r="AK176" s="2">
        <v>27.0</v>
      </c>
      <c r="AL176" s="2">
        <v>17.0</v>
      </c>
      <c r="AM176" s="2">
        <v>9.0</v>
      </c>
      <c r="AN176" s="2">
        <v>76.0</v>
      </c>
      <c r="AO176" s="2">
        <v>5.0</v>
      </c>
      <c r="AP176" s="2" t="s">
        <v>2617</v>
      </c>
      <c r="AS176" s="2" t="s">
        <v>42</v>
      </c>
      <c r="AT176" s="2" t="s">
        <v>2618</v>
      </c>
      <c r="AU176" s="2" t="s">
        <v>809</v>
      </c>
      <c r="AV176" s="2">
        <v>68.0</v>
      </c>
      <c r="AW176" s="2" t="s">
        <v>2615</v>
      </c>
      <c r="AX176" s="2">
        <v>10506.0</v>
      </c>
      <c r="AY176" s="2" t="s">
        <v>773</v>
      </c>
      <c r="AZ176" s="2" t="s">
        <v>38</v>
      </c>
    </row>
    <row r="177" hidden="1">
      <c r="A177" s="2">
        <v>12.614765</v>
      </c>
      <c r="B177" s="2">
        <v>11.028185</v>
      </c>
      <c r="C177" s="2">
        <v>288.0</v>
      </c>
      <c r="D177" s="2" t="s">
        <v>3153</v>
      </c>
      <c r="E177" s="2">
        <v>8.65889E14</v>
      </c>
      <c r="F177" s="2" t="s">
        <v>3154</v>
      </c>
      <c r="Y177" s="2">
        <v>107.0</v>
      </c>
      <c r="Z177" s="2" t="s">
        <v>857</v>
      </c>
      <c r="AA177" s="2" t="s">
        <v>3155</v>
      </c>
      <c r="AB177" s="2">
        <v>11.02600833</v>
      </c>
      <c r="AC177" s="2">
        <v>12.61613</v>
      </c>
      <c r="AD177" s="2" t="s">
        <v>1939</v>
      </c>
      <c r="AE177" s="2">
        <v>11.028185</v>
      </c>
      <c r="AF177" s="2">
        <v>12.614765</v>
      </c>
      <c r="AG177" s="2" t="s">
        <v>1939</v>
      </c>
      <c r="AH177" s="2">
        <v>4.0</v>
      </c>
      <c r="AI177" s="2" t="s">
        <v>3156</v>
      </c>
      <c r="AJ177" s="2">
        <v>2.0</v>
      </c>
      <c r="AK177" s="2">
        <v>4.0</v>
      </c>
      <c r="AL177" s="2">
        <v>9.0</v>
      </c>
      <c r="AM177" s="2">
        <v>2.0</v>
      </c>
      <c r="AN177" s="2">
        <v>13.0</v>
      </c>
      <c r="AO177" s="2">
        <v>4.0</v>
      </c>
      <c r="AP177" s="2" t="s">
        <v>3157</v>
      </c>
      <c r="AR177" s="2" t="s">
        <v>3158</v>
      </c>
      <c r="AS177" s="2" t="s">
        <v>42</v>
      </c>
      <c r="AT177" s="2" t="s">
        <v>2156</v>
      </c>
      <c r="AU177" s="2" t="s">
        <v>3158</v>
      </c>
      <c r="AW177" s="2" t="s">
        <v>3159</v>
      </c>
      <c r="AX177" s="2">
        <v>10701.0</v>
      </c>
      <c r="AY177" s="2" t="s">
        <v>858</v>
      </c>
      <c r="AZ177" s="2" t="s">
        <v>38</v>
      </c>
    </row>
    <row r="178" hidden="1">
      <c r="A178" s="2">
        <v>12.69001333</v>
      </c>
      <c r="B178" s="2">
        <v>10.748235</v>
      </c>
      <c r="C178" s="2">
        <v>289.0</v>
      </c>
      <c r="D178" s="2" t="s">
        <v>3034</v>
      </c>
      <c r="E178" s="2" t="s">
        <v>3037</v>
      </c>
      <c r="F178" s="2" t="s">
        <v>3036</v>
      </c>
      <c r="Y178" s="2">
        <v>102.0</v>
      </c>
      <c r="Z178" s="2" t="s">
        <v>3066</v>
      </c>
      <c r="AA178" s="2" t="s">
        <v>3039</v>
      </c>
      <c r="AB178" s="2">
        <v>10.74526167</v>
      </c>
      <c r="AC178" s="2">
        <v>12.68884667</v>
      </c>
      <c r="AD178" s="2" t="s">
        <v>1939</v>
      </c>
      <c r="AE178" s="2">
        <v>10.748235</v>
      </c>
      <c r="AF178" s="2">
        <v>12.69001333</v>
      </c>
      <c r="AG178" s="2" t="s">
        <v>1939</v>
      </c>
      <c r="AH178" s="2">
        <v>3.0</v>
      </c>
      <c r="AI178" s="2" t="s">
        <v>3040</v>
      </c>
      <c r="AJ178" s="2">
        <v>0.0</v>
      </c>
      <c r="AK178" s="2">
        <v>1.0</v>
      </c>
      <c r="AL178" s="2">
        <v>4.0</v>
      </c>
      <c r="AM178" s="2">
        <v>0.0</v>
      </c>
      <c r="AN178" s="2">
        <v>4.0</v>
      </c>
      <c r="AO178" s="2">
        <v>6.0</v>
      </c>
      <c r="AP178" s="2" t="s">
        <v>3000</v>
      </c>
      <c r="AR178" s="2" t="s">
        <v>3038</v>
      </c>
      <c r="AS178" s="2" t="s">
        <v>42</v>
      </c>
      <c r="AT178" s="2" t="s">
        <v>2156</v>
      </c>
      <c r="AU178" s="2" t="s">
        <v>3038</v>
      </c>
      <c r="AW178" s="2" t="s">
        <v>3035</v>
      </c>
      <c r="AX178" s="2">
        <v>10207.0</v>
      </c>
      <c r="AY178" s="2" t="s">
        <v>661</v>
      </c>
      <c r="AZ178" s="2" t="s">
        <v>828</v>
      </c>
    </row>
    <row r="179">
      <c r="A179" s="2">
        <v>13.06384</v>
      </c>
      <c r="B179" s="2">
        <v>11.82417833</v>
      </c>
      <c r="C179" s="2">
        <v>290.0</v>
      </c>
      <c r="D179" s="2" t="s">
        <v>2971</v>
      </c>
      <c r="E179" s="2">
        <v>8.65889E14</v>
      </c>
      <c r="F179" s="2" t="s">
        <v>2973</v>
      </c>
      <c r="Y179" s="2">
        <v>116.0</v>
      </c>
      <c r="Z179" s="2" t="s">
        <v>1365</v>
      </c>
      <c r="AA179" s="2" t="s">
        <v>2974</v>
      </c>
      <c r="AB179" s="2">
        <v>11.82410333</v>
      </c>
      <c r="AC179" s="2">
        <v>13.06411667</v>
      </c>
      <c r="AD179" s="2" t="s">
        <v>1939</v>
      </c>
      <c r="AE179" s="2">
        <v>11.82417833</v>
      </c>
      <c r="AF179" s="2">
        <v>13.06384</v>
      </c>
      <c r="AG179" s="2" t="s">
        <v>1939</v>
      </c>
      <c r="AH179" s="2">
        <v>3.0</v>
      </c>
      <c r="AI179" s="2" t="s">
        <v>2975</v>
      </c>
      <c r="AJ179" s="2">
        <v>1.0</v>
      </c>
      <c r="AK179" s="2">
        <v>6.0</v>
      </c>
      <c r="AL179" s="2">
        <v>4.0</v>
      </c>
      <c r="AM179" s="2">
        <v>0.0</v>
      </c>
      <c r="AN179" s="2">
        <v>11.0</v>
      </c>
      <c r="AO179" s="2">
        <v>6.0</v>
      </c>
      <c r="AP179" s="2" t="s">
        <v>2410</v>
      </c>
      <c r="AR179" s="2" t="s">
        <v>1290</v>
      </c>
      <c r="AS179" s="2" t="s">
        <v>42</v>
      </c>
      <c r="AT179" s="2" t="s">
        <v>2156</v>
      </c>
      <c r="AU179" s="2" t="s">
        <v>1290</v>
      </c>
      <c r="AW179" s="2" t="s">
        <v>2972</v>
      </c>
      <c r="AX179" s="2">
        <v>11602.0</v>
      </c>
      <c r="AY179" s="2" t="s">
        <v>1366</v>
      </c>
      <c r="AZ179" s="2" t="s">
        <v>828</v>
      </c>
    </row>
    <row r="180">
      <c r="A180" s="2">
        <v>12.96056</v>
      </c>
      <c r="B180" s="2">
        <v>11.89186667</v>
      </c>
      <c r="C180" s="2">
        <v>291.0</v>
      </c>
      <c r="D180" s="2" t="s">
        <v>2728</v>
      </c>
      <c r="E180" s="2">
        <v>8.65889E14</v>
      </c>
      <c r="F180" s="2" t="s">
        <v>2730</v>
      </c>
      <c r="Y180" s="2">
        <v>116.0</v>
      </c>
      <c r="Z180" s="2" t="s">
        <v>1365</v>
      </c>
      <c r="AA180" s="2" t="s">
        <v>2732</v>
      </c>
      <c r="AB180" s="2">
        <v>11.884995</v>
      </c>
      <c r="AC180" s="2">
        <v>12.9583</v>
      </c>
      <c r="AD180" s="2" t="s">
        <v>1939</v>
      </c>
      <c r="AE180" s="2">
        <v>11.89186667</v>
      </c>
      <c r="AF180" s="2">
        <v>12.96056</v>
      </c>
      <c r="AG180" s="2" t="s">
        <v>1939</v>
      </c>
      <c r="AH180" s="2">
        <v>3.0</v>
      </c>
      <c r="AI180" s="2" t="s">
        <v>2733</v>
      </c>
      <c r="AJ180" s="2">
        <v>1.0</v>
      </c>
      <c r="AK180" s="2">
        <v>10.0</v>
      </c>
      <c r="AL180" s="2">
        <v>5.0</v>
      </c>
      <c r="AM180" s="2">
        <v>3.0</v>
      </c>
      <c r="AN180" s="2">
        <v>19.0</v>
      </c>
      <c r="AO180" s="2">
        <v>9.0</v>
      </c>
      <c r="AP180" s="2" t="s">
        <v>2410</v>
      </c>
      <c r="AR180" s="2" t="s">
        <v>2731</v>
      </c>
      <c r="AS180" s="2" t="s">
        <v>42</v>
      </c>
      <c r="AT180" s="2" t="s">
        <v>2156</v>
      </c>
      <c r="AU180" s="2" t="s">
        <v>2731</v>
      </c>
      <c r="AW180" s="2" t="s">
        <v>2729</v>
      </c>
      <c r="AX180" s="2">
        <v>11602.0</v>
      </c>
      <c r="AY180" s="2" t="s">
        <v>1366</v>
      </c>
      <c r="AZ180" s="2" t="s">
        <v>828</v>
      </c>
    </row>
    <row r="181">
      <c r="A181" s="2">
        <v>12.88564</v>
      </c>
      <c r="B181" s="2">
        <v>11.83836</v>
      </c>
      <c r="C181" s="2">
        <v>292.0</v>
      </c>
      <c r="D181" s="2" t="s">
        <v>2400</v>
      </c>
      <c r="E181" s="2">
        <v>8.65889E14</v>
      </c>
      <c r="F181" s="2" t="s">
        <v>2402</v>
      </c>
      <c r="Y181" s="2">
        <v>116.0</v>
      </c>
      <c r="Z181" s="2" t="s">
        <v>1365</v>
      </c>
      <c r="AA181" s="2" t="s">
        <v>2405</v>
      </c>
      <c r="AB181" s="2">
        <v>11.838315</v>
      </c>
      <c r="AC181" s="2">
        <v>12.88580667</v>
      </c>
      <c r="AD181" s="2" t="s">
        <v>1939</v>
      </c>
      <c r="AE181" s="2">
        <v>11.83836</v>
      </c>
      <c r="AF181" s="2">
        <v>12.88564</v>
      </c>
      <c r="AG181" s="2" t="s">
        <v>1939</v>
      </c>
      <c r="AH181" s="2">
        <v>3.0</v>
      </c>
      <c r="AI181" s="2" t="s">
        <v>2406</v>
      </c>
      <c r="AJ181" s="2">
        <v>2.0</v>
      </c>
      <c r="AK181" s="2">
        <v>11.0</v>
      </c>
      <c r="AL181" s="2">
        <v>5.0</v>
      </c>
      <c r="AM181" s="2">
        <v>3.0</v>
      </c>
      <c r="AN181" s="2">
        <v>21.0</v>
      </c>
      <c r="AO181" s="2">
        <v>9.0</v>
      </c>
      <c r="AP181" s="2" t="s">
        <v>2403</v>
      </c>
      <c r="AR181" s="2" t="s">
        <v>2404</v>
      </c>
      <c r="AS181" s="2" t="s">
        <v>42</v>
      </c>
      <c r="AT181" s="2" t="s">
        <v>2156</v>
      </c>
      <c r="AU181" s="2" t="s">
        <v>2404</v>
      </c>
      <c r="AW181" s="2" t="s">
        <v>2401</v>
      </c>
      <c r="AX181" s="2">
        <v>11602.0</v>
      </c>
      <c r="AY181" s="2" t="s">
        <v>1366</v>
      </c>
      <c r="AZ181" s="2" t="s">
        <v>38</v>
      </c>
    </row>
    <row r="182">
      <c r="A182" s="2">
        <v>13.06921333</v>
      </c>
      <c r="B182" s="2">
        <v>11.816035</v>
      </c>
      <c r="C182" s="2">
        <v>293.0</v>
      </c>
      <c r="D182" s="2" t="s">
        <v>2949</v>
      </c>
      <c r="E182" s="2">
        <v>8.64825E14</v>
      </c>
      <c r="F182" s="2" t="s">
        <v>2951</v>
      </c>
      <c r="Y182" s="2">
        <v>116.0</v>
      </c>
      <c r="Z182" s="2" t="s">
        <v>1365</v>
      </c>
      <c r="AA182" s="2" t="s">
        <v>2954</v>
      </c>
      <c r="AB182" s="2">
        <v>11.815575</v>
      </c>
      <c r="AC182" s="2">
        <v>13.07051833</v>
      </c>
      <c r="AD182" s="2" t="s">
        <v>1939</v>
      </c>
      <c r="AE182" s="2">
        <v>11.816035</v>
      </c>
      <c r="AF182" s="2">
        <v>13.06921333</v>
      </c>
      <c r="AG182" s="2" t="s">
        <v>1939</v>
      </c>
      <c r="AH182" s="2">
        <v>3.0</v>
      </c>
      <c r="AI182" s="2" t="s">
        <v>2955</v>
      </c>
      <c r="AJ182" s="2">
        <v>2.0</v>
      </c>
      <c r="AK182" s="2">
        <v>5.0</v>
      </c>
      <c r="AL182" s="2">
        <v>9.0</v>
      </c>
      <c r="AM182" s="2">
        <v>0.0</v>
      </c>
      <c r="AN182" s="2">
        <v>16.0</v>
      </c>
      <c r="AO182" s="2">
        <v>9.0</v>
      </c>
      <c r="AP182" s="2" t="s">
        <v>2952</v>
      </c>
      <c r="AR182" s="2" t="s">
        <v>2953</v>
      </c>
      <c r="AS182" s="2" t="s">
        <v>42</v>
      </c>
      <c r="AT182" s="2" t="s">
        <v>2156</v>
      </c>
      <c r="AU182" s="2" t="s">
        <v>2953</v>
      </c>
      <c r="AW182" s="2" t="s">
        <v>2950</v>
      </c>
      <c r="AX182" s="2">
        <v>11602.0</v>
      </c>
      <c r="AY182" s="2" t="s">
        <v>1366</v>
      </c>
      <c r="AZ182" s="2" t="s">
        <v>828</v>
      </c>
    </row>
    <row r="183">
      <c r="A183" s="2">
        <v>12.91838833</v>
      </c>
      <c r="B183" s="2">
        <v>11.824335</v>
      </c>
      <c r="C183" s="2">
        <v>294.0</v>
      </c>
      <c r="D183" s="2" t="s">
        <v>2436</v>
      </c>
      <c r="E183" s="2">
        <v>8.64825E14</v>
      </c>
      <c r="F183" s="2" t="s">
        <v>2438</v>
      </c>
      <c r="Y183" s="2">
        <v>116.0</v>
      </c>
      <c r="Z183" s="2" t="s">
        <v>1365</v>
      </c>
      <c r="AA183" s="2" t="s">
        <v>2441</v>
      </c>
      <c r="AB183" s="2">
        <v>11.824355</v>
      </c>
      <c r="AC183" s="2">
        <v>12.9184</v>
      </c>
      <c r="AD183" s="2" t="s">
        <v>1939</v>
      </c>
      <c r="AE183" s="2">
        <v>11.824335</v>
      </c>
      <c r="AF183" s="2">
        <v>12.91838833</v>
      </c>
      <c r="AG183" s="2" t="s">
        <v>1939</v>
      </c>
      <c r="AH183" s="2">
        <v>3.0</v>
      </c>
      <c r="AI183" s="2" t="s">
        <v>2442</v>
      </c>
      <c r="AJ183" s="2">
        <v>3.0</v>
      </c>
      <c r="AK183" s="2">
        <v>12.0</v>
      </c>
      <c r="AL183" s="2">
        <v>7.0</v>
      </c>
      <c r="AM183" s="2">
        <v>4.0</v>
      </c>
      <c r="AN183" s="2">
        <v>26.0</v>
      </c>
      <c r="AO183" s="2">
        <v>8.0</v>
      </c>
      <c r="AP183" s="2" t="s">
        <v>2439</v>
      </c>
      <c r="AR183" s="2" t="s">
        <v>2440</v>
      </c>
      <c r="AS183" s="2" t="s">
        <v>42</v>
      </c>
      <c r="AT183" s="2" t="s">
        <v>2156</v>
      </c>
      <c r="AU183" s="2" t="s">
        <v>2440</v>
      </c>
      <c r="AW183" s="2" t="s">
        <v>2437</v>
      </c>
      <c r="AX183" s="2">
        <v>11602.0</v>
      </c>
      <c r="AY183" s="2" t="s">
        <v>1366</v>
      </c>
      <c r="AZ183" s="2" t="s">
        <v>38</v>
      </c>
    </row>
    <row r="184" hidden="1">
      <c r="A184" s="2">
        <v>13.71297667</v>
      </c>
      <c r="B184" s="2">
        <v>10.96563667</v>
      </c>
      <c r="C184" s="2">
        <v>295.0</v>
      </c>
      <c r="D184" s="2" t="s">
        <v>2152</v>
      </c>
      <c r="E184" s="2">
        <v>8.66861E14</v>
      </c>
      <c r="F184" s="2" t="s">
        <v>2154</v>
      </c>
      <c r="Y184" s="2">
        <v>111.0</v>
      </c>
      <c r="Z184" s="2" t="s">
        <v>923</v>
      </c>
      <c r="AA184" s="2" t="s">
        <v>2157</v>
      </c>
      <c r="AB184" s="2">
        <v>10.96562167</v>
      </c>
      <c r="AC184" s="2">
        <v>13.71296</v>
      </c>
      <c r="AD184" s="2" t="s">
        <v>1939</v>
      </c>
      <c r="AE184" s="2">
        <v>10.96563667</v>
      </c>
      <c r="AF184" s="2">
        <v>13.71297667</v>
      </c>
      <c r="AG184" s="2" t="s">
        <v>1939</v>
      </c>
      <c r="AH184" s="2">
        <v>2.0</v>
      </c>
      <c r="AI184" s="2" t="s">
        <v>2158</v>
      </c>
      <c r="AJ184" s="2">
        <v>1.0</v>
      </c>
      <c r="AK184" s="2">
        <v>4.0</v>
      </c>
      <c r="AL184" s="2">
        <v>7.0</v>
      </c>
      <c r="AM184" s="2">
        <v>6.0</v>
      </c>
      <c r="AN184" s="2">
        <v>27.0</v>
      </c>
      <c r="AO184" s="2">
        <v>2.0</v>
      </c>
      <c r="AP184" s="2" t="s">
        <v>2097</v>
      </c>
      <c r="AR184" s="2" t="s">
        <v>2155</v>
      </c>
      <c r="AS184" s="2" t="s">
        <v>42</v>
      </c>
      <c r="AT184" s="2" t="s">
        <v>2156</v>
      </c>
      <c r="AU184" s="2" t="s">
        <v>2155</v>
      </c>
      <c r="AW184" s="2" t="s">
        <v>2153</v>
      </c>
      <c r="AX184" s="2">
        <v>11110.0</v>
      </c>
      <c r="AY184" s="2" t="s">
        <v>3069</v>
      </c>
      <c r="AZ184" s="2" t="s">
        <v>38</v>
      </c>
    </row>
    <row r="185" hidden="1">
      <c r="A185" s="2">
        <v>13.71573833</v>
      </c>
      <c r="B185" s="2">
        <v>10.96856667</v>
      </c>
      <c r="C185" s="2">
        <v>296.0</v>
      </c>
      <c r="D185" s="2" t="s">
        <v>2177</v>
      </c>
      <c r="E185" s="2">
        <v>8.65889E14</v>
      </c>
      <c r="F185" s="2" t="s">
        <v>2179</v>
      </c>
      <c r="Y185" s="2">
        <v>111.0</v>
      </c>
      <c r="Z185" s="2" t="s">
        <v>923</v>
      </c>
      <c r="AA185" s="2" t="s">
        <v>2181</v>
      </c>
      <c r="AB185" s="2">
        <v>10.96857667</v>
      </c>
      <c r="AC185" s="2">
        <v>13.71574</v>
      </c>
      <c r="AD185" s="2" t="s">
        <v>1939</v>
      </c>
      <c r="AE185" s="2">
        <v>10.96856667</v>
      </c>
      <c r="AF185" s="2">
        <v>13.71573833</v>
      </c>
      <c r="AG185" s="2" t="s">
        <v>1939</v>
      </c>
      <c r="AH185" s="2">
        <v>2.0</v>
      </c>
      <c r="AI185" s="2" t="s">
        <v>2182</v>
      </c>
      <c r="AJ185" s="2">
        <v>0.0</v>
      </c>
      <c r="AK185" s="2">
        <v>5.0</v>
      </c>
      <c r="AL185" s="2">
        <v>8.0</v>
      </c>
      <c r="AM185" s="2">
        <v>6.0</v>
      </c>
      <c r="AN185" s="2">
        <v>24.0</v>
      </c>
      <c r="AO185" s="2">
        <v>2.0</v>
      </c>
      <c r="AP185" s="2" t="s">
        <v>2097</v>
      </c>
      <c r="AR185" s="2" t="s">
        <v>2180</v>
      </c>
      <c r="AS185" s="2" t="s">
        <v>42</v>
      </c>
      <c r="AT185" s="2" t="s">
        <v>2156</v>
      </c>
      <c r="AU185" s="2" t="s">
        <v>2180</v>
      </c>
      <c r="AW185" s="2" t="s">
        <v>2178</v>
      </c>
      <c r="AX185" s="2">
        <v>11110.0</v>
      </c>
      <c r="AY185" s="2" t="s">
        <v>3069</v>
      </c>
      <c r="AZ185" s="2" t="s">
        <v>38</v>
      </c>
    </row>
    <row r="186" hidden="1">
      <c r="A186" s="2">
        <v>13.13961667</v>
      </c>
      <c r="B186" s="2">
        <v>11.80357</v>
      </c>
      <c r="C186" s="2">
        <v>297.0</v>
      </c>
      <c r="D186" s="2" t="s">
        <v>3071</v>
      </c>
      <c r="E186" s="2">
        <v>8.65889E14</v>
      </c>
      <c r="F186" s="2" t="s">
        <v>3073</v>
      </c>
      <c r="Y186" s="2">
        <v>123.0</v>
      </c>
      <c r="Z186" s="2" t="s">
        <v>1707</v>
      </c>
      <c r="AA186" s="2" t="s">
        <v>3074</v>
      </c>
      <c r="AB186" s="2">
        <v>11.80356833</v>
      </c>
      <c r="AC186" s="2">
        <v>13.13961667</v>
      </c>
      <c r="AD186" s="2" t="s">
        <v>1939</v>
      </c>
      <c r="AE186" s="2">
        <v>11.80357</v>
      </c>
      <c r="AF186" s="2">
        <v>13.13961667</v>
      </c>
      <c r="AG186" s="2" t="s">
        <v>1939</v>
      </c>
      <c r="AH186" s="2">
        <v>2.0</v>
      </c>
      <c r="AI186" s="2" t="s">
        <v>3075</v>
      </c>
      <c r="AJ186" s="2">
        <v>2.0</v>
      </c>
      <c r="AK186" s="2">
        <v>2.0</v>
      </c>
      <c r="AL186" s="2">
        <v>2.0</v>
      </c>
      <c r="AM186" s="2">
        <v>2.0</v>
      </c>
      <c r="AN186" s="2">
        <v>32.0</v>
      </c>
      <c r="AO186" s="2">
        <v>2.0</v>
      </c>
      <c r="AP186" s="2" t="s">
        <v>231</v>
      </c>
      <c r="AR186" s="2" t="s">
        <v>198</v>
      </c>
      <c r="AS186" s="2" t="s">
        <v>42</v>
      </c>
      <c r="AT186" s="2" t="s">
        <v>2156</v>
      </c>
      <c r="AU186" s="2" t="s">
        <v>198</v>
      </c>
      <c r="AW186" s="2" t="s">
        <v>3072</v>
      </c>
      <c r="AX186" s="2">
        <v>12307.0</v>
      </c>
      <c r="AY186" s="2" t="s">
        <v>1707</v>
      </c>
      <c r="AZ186" s="2" t="s">
        <v>828</v>
      </c>
    </row>
    <row r="187" hidden="1">
      <c r="A187" s="2">
        <v>13.02298</v>
      </c>
      <c r="B187" s="2">
        <v>12.34476833</v>
      </c>
      <c r="C187" s="2">
        <v>298.0</v>
      </c>
      <c r="D187" s="2" t="s">
        <v>2355</v>
      </c>
      <c r="E187" s="2">
        <v>8.65889E14</v>
      </c>
      <c r="F187" s="2" t="s">
        <v>2357</v>
      </c>
      <c r="Y187" s="2">
        <v>126.0</v>
      </c>
      <c r="Z187" s="2" t="s">
        <v>34</v>
      </c>
      <c r="AA187" s="2" t="s">
        <v>2360</v>
      </c>
      <c r="AB187" s="2">
        <v>12.34484</v>
      </c>
      <c r="AC187" s="2">
        <v>13.02298333</v>
      </c>
      <c r="AD187" s="2" t="s">
        <v>1939</v>
      </c>
      <c r="AE187" s="2">
        <v>12.34476833</v>
      </c>
      <c r="AF187" s="2">
        <v>13.02298</v>
      </c>
      <c r="AG187" s="2" t="s">
        <v>1939</v>
      </c>
      <c r="AH187" s="2">
        <v>4.0</v>
      </c>
      <c r="AI187" s="2" t="s">
        <v>2361</v>
      </c>
      <c r="AJ187" s="2">
        <v>4.0</v>
      </c>
      <c r="AK187" s="2">
        <v>2.0</v>
      </c>
      <c r="AL187" s="2">
        <v>4.0</v>
      </c>
      <c r="AM187" s="2">
        <v>3.0</v>
      </c>
      <c r="AN187" s="2">
        <v>12.0</v>
      </c>
      <c r="AO187" s="2">
        <v>0.0</v>
      </c>
      <c r="AP187" s="2" t="s">
        <v>2358</v>
      </c>
      <c r="AR187" s="2" t="s">
        <v>2359</v>
      </c>
      <c r="AS187" s="2" t="s">
        <v>42</v>
      </c>
      <c r="AT187" s="2" t="s">
        <v>2156</v>
      </c>
      <c r="AU187" s="2" t="s">
        <v>2359</v>
      </c>
      <c r="AW187" s="2" t="s">
        <v>2356</v>
      </c>
      <c r="AX187" s="2">
        <v>12607.0</v>
      </c>
      <c r="AY187" s="2" t="s">
        <v>360</v>
      </c>
      <c r="AZ187" s="2" t="s">
        <v>828</v>
      </c>
    </row>
    <row r="188" hidden="1">
      <c r="A188" s="2">
        <v>13.13343667</v>
      </c>
      <c r="B188" s="2">
        <v>11.99114667</v>
      </c>
      <c r="C188" s="2">
        <v>299.0</v>
      </c>
      <c r="D188" s="2" t="s">
        <v>2260</v>
      </c>
      <c r="E188" s="2">
        <v>8.65889E14</v>
      </c>
      <c r="F188" s="2" t="s">
        <v>2262</v>
      </c>
      <c r="Y188" s="2">
        <v>113.0</v>
      </c>
      <c r="Z188" s="2" t="s">
        <v>1046</v>
      </c>
      <c r="AA188" s="2" t="s">
        <v>2265</v>
      </c>
      <c r="AB188" s="2">
        <v>11.99114667</v>
      </c>
      <c r="AC188" s="2">
        <v>13.13343667</v>
      </c>
      <c r="AD188" s="2" t="s">
        <v>1939</v>
      </c>
      <c r="AE188" s="2">
        <v>11.99114667</v>
      </c>
      <c r="AF188" s="2">
        <v>13.13343667</v>
      </c>
      <c r="AG188" s="2" t="s">
        <v>1939</v>
      </c>
      <c r="AH188" s="2">
        <v>2.0</v>
      </c>
      <c r="AI188" s="2" t="s">
        <v>2266</v>
      </c>
      <c r="AJ188" s="2">
        <v>0.0</v>
      </c>
      <c r="AK188" s="2">
        <v>0.0</v>
      </c>
      <c r="AL188" s="2">
        <v>0.0</v>
      </c>
      <c r="AM188" s="2">
        <v>0.0</v>
      </c>
      <c r="AN188" s="2">
        <v>0.0</v>
      </c>
      <c r="AO188" s="2">
        <v>0.0</v>
      </c>
      <c r="AP188" s="2" t="s">
        <v>2237</v>
      </c>
      <c r="AR188" s="2" t="s">
        <v>2263</v>
      </c>
      <c r="AS188" s="2" t="s">
        <v>42</v>
      </c>
      <c r="AT188" s="2" t="s">
        <v>2156</v>
      </c>
      <c r="AU188" s="2" t="s">
        <v>2263</v>
      </c>
      <c r="AW188" s="2" t="s">
        <v>2261</v>
      </c>
      <c r="AX188" s="2">
        <v>11310.0</v>
      </c>
      <c r="AY188" s="2" t="s">
        <v>3070</v>
      </c>
      <c r="AZ188" s="2" t="s">
        <v>828</v>
      </c>
    </row>
    <row r="189" hidden="1">
      <c r="A189" s="2">
        <v>13.11356</v>
      </c>
      <c r="B189" s="2">
        <v>11.991</v>
      </c>
      <c r="C189" s="2">
        <v>300.0</v>
      </c>
      <c r="D189" s="2" t="s">
        <v>2255</v>
      </c>
      <c r="E189" s="2">
        <v>8.65889E14</v>
      </c>
      <c r="F189" s="2" t="s">
        <v>2257</v>
      </c>
      <c r="Y189" s="2">
        <v>113.0</v>
      </c>
      <c r="Z189" s="2" t="s">
        <v>1046</v>
      </c>
      <c r="AA189" s="2" t="s">
        <v>2258</v>
      </c>
      <c r="AB189" s="2">
        <v>11.990965</v>
      </c>
      <c r="AC189" s="2">
        <v>13.11358833</v>
      </c>
      <c r="AD189" s="2" t="s">
        <v>1939</v>
      </c>
      <c r="AE189" s="2">
        <v>11.991</v>
      </c>
      <c r="AF189" s="2">
        <v>13.11356</v>
      </c>
      <c r="AG189" s="2" t="s">
        <v>1939</v>
      </c>
      <c r="AH189" s="2">
        <v>2.0</v>
      </c>
      <c r="AI189" s="2" t="s">
        <v>2259</v>
      </c>
      <c r="AJ189" s="2">
        <v>0.0</v>
      </c>
      <c r="AK189" s="2">
        <v>3.0</v>
      </c>
      <c r="AL189" s="2">
        <v>4.0</v>
      </c>
      <c r="AM189" s="2">
        <v>0.0</v>
      </c>
      <c r="AN189" s="2">
        <v>4.0</v>
      </c>
      <c r="AO189" s="2">
        <v>2.0</v>
      </c>
      <c r="AP189" s="2" t="s">
        <v>2237</v>
      </c>
      <c r="AR189" s="2" t="s">
        <v>199</v>
      </c>
      <c r="AS189" s="2" t="s">
        <v>42</v>
      </c>
      <c r="AT189" s="2" t="s">
        <v>2156</v>
      </c>
      <c r="AU189" s="2" t="s">
        <v>199</v>
      </c>
      <c r="AW189" s="2" t="s">
        <v>2256</v>
      </c>
      <c r="AX189" s="2">
        <v>11310.0</v>
      </c>
      <c r="AY189" s="2" t="s">
        <v>3070</v>
      </c>
      <c r="AZ189" s="2" t="s">
        <v>828</v>
      </c>
    </row>
    <row r="190" hidden="1">
      <c r="A190" s="2">
        <v>12.25638889</v>
      </c>
      <c r="B190" s="2">
        <v>10.38166667</v>
      </c>
      <c r="C190" s="2">
        <v>301.0</v>
      </c>
      <c r="Z190" s="2" t="s">
        <v>1000</v>
      </c>
      <c r="AB190" s="2">
        <v>10.38166667</v>
      </c>
      <c r="AC190" s="2">
        <v>12.25638889</v>
      </c>
      <c r="AE190" s="2">
        <v>10.38166667</v>
      </c>
      <c r="AF190" s="2">
        <v>12.25638889</v>
      </c>
      <c r="AH190" s="2">
        <v>3.0</v>
      </c>
      <c r="AJ190" s="2">
        <v>3.0</v>
      </c>
      <c r="AK190" s="2">
        <v>0.0</v>
      </c>
      <c r="AL190" s="2">
        <v>0.0</v>
      </c>
      <c r="AM190" s="2">
        <v>0.0</v>
      </c>
      <c r="AN190" s="2">
        <v>3.0</v>
      </c>
      <c r="AO190" s="2">
        <v>1.0</v>
      </c>
      <c r="AP190" s="2" t="s">
        <v>3160</v>
      </c>
      <c r="AS190" s="2" t="s">
        <v>42</v>
      </c>
      <c r="AU190" s="2" t="s">
        <v>1012</v>
      </c>
      <c r="AY190" s="2" t="s">
        <v>1011</v>
      </c>
      <c r="AZ190" s="2" t="s">
        <v>38</v>
      </c>
    </row>
    <row r="191" hidden="1">
      <c r="A191" s="2">
        <v>12.26638889</v>
      </c>
      <c r="B191" s="2">
        <v>10.37944444</v>
      </c>
      <c r="C191" s="2">
        <v>302.0</v>
      </c>
      <c r="Z191" s="2" t="s">
        <v>1000</v>
      </c>
      <c r="AB191" s="2">
        <v>10.37944444</v>
      </c>
      <c r="AC191" s="2">
        <v>12.26638889</v>
      </c>
      <c r="AE191" s="2">
        <v>10.37944444</v>
      </c>
      <c r="AF191" s="2">
        <v>12.26638889</v>
      </c>
      <c r="AH191" s="2">
        <v>3.0</v>
      </c>
      <c r="AJ191" s="2">
        <v>0.0</v>
      </c>
      <c r="AK191" s="2">
        <v>2.0</v>
      </c>
      <c r="AL191" s="2">
        <v>0.0</v>
      </c>
      <c r="AM191" s="2">
        <v>0.0</v>
      </c>
      <c r="AN191" s="2">
        <v>2.0</v>
      </c>
      <c r="AO191" s="2">
        <v>3.0</v>
      </c>
      <c r="AP191" s="2" t="s">
        <v>3160</v>
      </c>
      <c r="AS191" s="2" t="s">
        <v>42</v>
      </c>
      <c r="AU191" s="2" t="s">
        <v>1015</v>
      </c>
      <c r="AY191" s="2" t="s">
        <v>1011</v>
      </c>
      <c r="AZ191" s="2" t="s">
        <v>38</v>
      </c>
    </row>
    <row r="192" hidden="1">
      <c r="A192" s="2">
        <v>12.28</v>
      </c>
      <c r="B192" s="2">
        <v>10.37611111</v>
      </c>
      <c r="C192" s="2">
        <v>303.0</v>
      </c>
      <c r="Z192" s="2" t="s">
        <v>1000</v>
      </c>
      <c r="AB192" s="2">
        <v>10.37611111</v>
      </c>
      <c r="AC192" s="2">
        <v>12.28</v>
      </c>
      <c r="AE192" s="2">
        <v>10.37611111</v>
      </c>
      <c r="AF192" s="2">
        <v>12.28</v>
      </c>
      <c r="AH192" s="2">
        <v>3.0</v>
      </c>
      <c r="AJ192" s="2">
        <v>0.0</v>
      </c>
      <c r="AK192" s="2">
        <v>3.0</v>
      </c>
      <c r="AL192" s="2">
        <v>0.0</v>
      </c>
      <c r="AM192" s="2">
        <v>0.0</v>
      </c>
      <c r="AN192" s="2">
        <v>2.0</v>
      </c>
      <c r="AO192" s="2">
        <v>1.0</v>
      </c>
      <c r="AP192" s="2" t="s">
        <v>3160</v>
      </c>
      <c r="AS192" s="2" t="s">
        <v>42</v>
      </c>
      <c r="AU192" s="2" t="s">
        <v>1018</v>
      </c>
      <c r="AY192" s="2" t="s">
        <v>1011</v>
      </c>
      <c r="AZ192" s="2" t="s">
        <v>38</v>
      </c>
    </row>
    <row r="193" hidden="1">
      <c r="A193" s="2">
        <v>12.26888889</v>
      </c>
      <c r="B193" s="2">
        <v>10.38111111</v>
      </c>
      <c r="C193" s="2">
        <v>304.0</v>
      </c>
      <c r="Z193" s="2" t="s">
        <v>1000</v>
      </c>
      <c r="AB193" s="2">
        <v>10.38111111</v>
      </c>
      <c r="AC193" s="2">
        <v>12.26888889</v>
      </c>
      <c r="AE193" s="2">
        <v>10.38111111</v>
      </c>
      <c r="AF193" s="2">
        <v>12.26888889</v>
      </c>
      <c r="AH193" s="2">
        <v>3.0</v>
      </c>
      <c r="AJ193" s="2">
        <v>0.0</v>
      </c>
      <c r="AK193" s="2">
        <v>0.0</v>
      </c>
      <c r="AL193" s="2">
        <v>0.0</v>
      </c>
      <c r="AM193" s="2">
        <v>0.0</v>
      </c>
      <c r="AN193" s="2">
        <v>0.0</v>
      </c>
      <c r="AO193" s="2">
        <v>0.0</v>
      </c>
      <c r="AP193" s="2" t="s">
        <v>3160</v>
      </c>
      <c r="AS193" s="2" t="s">
        <v>42</v>
      </c>
      <c r="AU193" s="2" t="s">
        <v>1027</v>
      </c>
      <c r="AY193" s="2" t="s">
        <v>1011</v>
      </c>
      <c r="AZ193" s="2" t="s">
        <v>828</v>
      </c>
    </row>
    <row r="194" hidden="1">
      <c r="A194" s="2">
        <v>12.29333333</v>
      </c>
      <c r="B194" s="2">
        <v>10.37333333</v>
      </c>
      <c r="C194" s="2">
        <v>305.0</v>
      </c>
      <c r="Z194" s="2" t="s">
        <v>1000</v>
      </c>
      <c r="AB194" s="2">
        <v>10.37333333</v>
      </c>
      <c r="AC194" s="2">
        <v>12.29333333</v>
      </c>
      <c r="AE194" s="2">
        <v>10.37333333</v>
      </c>
      <c r="AF194" s="2">
        <v>12.29333333</v>
      </c>
      <c r="AH194" s="2">
        <v>3.0</v>
      </c>
      <c r="AJ194" s="2">
        <v>0.0</v>
      </c>
      <c r="AK194" s="2">
        <v>6.0</v>
      </c>
      <c r="AL194" s="2">
        <v>9.0</v>
      </c>
      <c r="AM194" s="2">
        <v>0.0</v>
      </c>
      <c r="AN194" s="2">
        <v>24.0</v>
      </c>
      <c r="AO194" s="2">
        <v>9.0</v>
      </c>
      <c r="AP194" s="2" t="s">
        <v>3160</v>
      </c>
      <c r="AS194" s="2" t="s">
        <v>42</v>
      </c>
      <c r="AU194" s="2" t="s">
        <v>1024</v>
      </c>
      <c r="AY194" s="2" t="s">
        <v>1011</v>
      </c>
      <c r="AZ194" s="2" t="s">
        <v>828</v>
      </c>
    </row>
    <row r="195" hidden="1">
      <c r="A195" s="2">
        <v>12.31944444</v>
      </c>
      <c r="B195" s="2">
        <v>10.37916667</v>
      </c>
      <c r="C195" s="2">
        <v>306.0</v>
      </c>
      <c r="Z195" s="2" t="s">
        <v>1000</v>
      </c>
      <c r="AB195" s="2">
        <v>10.37916667</v>
      </c>
      <c r="AC195" s="2">
        <v>12.31944444</v>
      </c>
      <c r="AE195" s="2">
        <v>10.37916667</v>
      </c>
      <c r="AF195" s="2">
        <v>12.31944444</v>
      </c>
      <c r="AH195" s="2">
        <v>3.0</v>
      </c>
      <c r="AJ195" s="2">
        <v>0.0</v>
      </c>
      <c r="AK195" s="2">
        <v>6.0</v>
      </c>
      <c r="AL195" s="2">
        <v>2.0</v>
      </c>
      <c r="AM195" s="2">
        <v>0.0</v>
      </c>
      <c r="AN195" s="2">
        <v>8.0</v>
      </c>
      <c r="AO195" s="2">
        <v>0.0</v>
      </c>
      <c r="AP195" s="2" t="s">
        <v>3160</v>
      </c>
      <c r="AS195" s="2" t="s">
        <v>42</v>
      </c>
      <c r="AU195" s="2" t="s">
        <v>1030</v>
      </c>
      <c r="AY195" s="2" t="s">
        <v>1011</v>
      </c>
      <c r="AZ195" s="2" t="s">
        <v>38</v>
      </c>
    </row>
    <row r="196" hidden="1">
      <c r="A196" s="2">
        <v>12.38</v>
      </c>
      <c r="B196" s="2">
        <v>10.365</v>
      </c>
      <c r="C196" s="2">
        <v>307.0</v>
      </c>
      <c r="Z196" s="2" t="s">
        <v>1000</v>
      </c>
      <c r="AB196" s="2">
        <v>10.365</v>
      </c>
      <c r="AC196" s="2">
        <v>12.38</v>
      </c>
      <c r="AE196" s="2">
        <v>10.365</v>
      </c>
      <c r="AF196" s="2">
        <v>12.38</v>
      </c>
      <c r="AH196" s="2">
        <v>3.0</v>
      </c>
      <c r="AJ196" s="2">
        <v>0.0</v>
      </c>
      <c r="AK196" s="2">
        <v>4.0</v>
      </c>
      <c r="AL196" s="2">
        <v>5.0</v>
      </c>
      <c r="AM196" s="2">
        <v>0.0</v>
      </c>
      <c r="AN196" s="2">
        <v>9.0</v>
      </c>
      <c r="AO196" s="2">
        <v>1.0</v>
      </c>
      <c r="AP196" s="2" t="s">
        <v>3160</v>
      </c>
      <c r="AS196" s="2" t="s">
        <v>42</v>
      </c>
      <c r="AU196" s="2" t="s">
        <v>3161</v>
      </c>
      <c r="AY196" s="2" t="s">
        <v>1011</v>
      </c>
      <c r="AZ196" s="2" t="s">
        <v>828</v>
      </c>
    </row>
    <row r="197" hidden="1">
      <c r="A197" s="2">
        <v>12.0175</v>
      </c>
      <c r="B197" s="2">
        <v>10.33083333</v>
      </c>
      <c r="C197" s="2">
        <v>308.0</v>
      </c>
      <c r="Z197" s="2" t="s">
        <v>1000</v>
      </c>
      <c r="AB197" s="2">
        <v>10.33083333</v>
      </c>
      <c r="AC197" s="2">
        <v>12.0175</v>
      </c>
      <c r="AE197" s="2">
        <v>10.33083333</v>
      </c>
      <c r="AF197" s="2">
        <v>12.0175</v>
      </c>
      <c r="AH197" s="2">
        <v>3.0</v>
      </c>
      <c r="AJ197" s="2">
        <v>0.0</v>
      </c>
      <c r="AK197" s="2">
        <v>0.0</v>
      </c>
      <c r="AL197" s="2">
        <v>0.0</v>
      </c>
      <c r="AM197" s="2">
        <v>0.0</v>
      </c>
      <c r="AN197" s="2">
        <v>0.0</v>
      </c>
      <c r="AO197" s="2">
        <v>0.0</v>
      </c>
      <c r="AP197" s="2" t="s">
        <v>3162</v>
      </c>
      <c r="AS197" s="2" t="s">
        <v>42</v>
      </c>
      <c r="AU197" s="2" t="s">
        <v>1043</v>
      </c>
      <c r="AY197" s="2" t="s">
        <v>1033</v>
      </c>
      <c r="AZ197" s="2" t="s">
        <v>828</v>
      </c>
    </row>
    <row r="198" hidden="1">
      <c r="A198" s="2">
        <v>12.0425</v>
      </c>
      <c r="B198" s="2">
        <v>10.34361111</v>
      </c>
      <c r="C198" s="2">
        <v>309.0</v>
      </c>
      <c r="Z198" s="2" t="s">
        <v>1000</v>
      </c>
      <c r="AB198" s="2">
        <v>10.34361111</v>
      </c>
      <c r="AC198" s="2">
        <v>12.0425</v>
      </c>
      <c r="AE198" s="2">
        <v>10.34361111</v>
      </c>
      <c r="AF198" s="2">
        <v>12.0425</v>
      </c>
      <c r="AH198" s="2">
        <v>3.0</v>
      </c>
      <c r="AJ198" s="2">
        <v>0.0</v>
      </c>
      <c r="AK198" s="2">
        <v>0.0</v>
      </c>
      <c r="AL198" s="2">
        <v>0.0</v>
      </c>
      <c r="AM198" s="2">
        <v>0.0</v>
      </c>
      <c r="AN198" s="2">
        <v>0.0</v>
      </c>
      <c r="AO198" s="2">
        <v>0.0</v>
      </c>
      <c r="AP198" s="2" t="s">
        <v>3162</v>
      </c>
      <c r="AS198" s="2" t="s">
        <v>42</v>
      </c>
      <c r="AU198" s="2" t="s">
        <v>1040</v>
      </c>
      <c r="AY198" s="2" t="s">
        <v>1033</v>
      </c>
      <c r="AZ198" s="2" t="s">
        <v>828</v>
      </c>
    </row>
    <row r="199" hidden="1">
      <c r="A199" s="2">
        <v>12.05444444</v>
      </c>
      <c r="B199" s="2">
        <v>10.35583333</v>
      </c>
      <c r="C199" s="2">
        <v>310.0</v>
      </c>
      <c r="Z199" s="2" t="s">
        <v>1000</v>
      </c>
      <c r="AB199" s="2">
        <v>10.35583333</v>
      </c>
      <c r="AC199" s="2">
        <v>12.05444444</v>
      </c>
      <c r="AE199" s="2">
        <v>10.35583333</v>
      </c>
      <c r="AF199" s="2">
        <v>12.05444444</v>
      </c>
      <c r="AH199" s="2">
        <v>3.0</v>
      </c>
      <c r="AJ199" s="2">
        <v>0.0</v>
      </c>
      <c r="AK199" s="2">
        <v>2.0</v>
      </c>
      <c r="AL199" s="2">
        <v>0.0</v>
      </c>
      <c r="AM199" s="2">
        <v>0.0</v>
      </c>
      <c r="AN199" s="2">
        <v>2.0</v>
      </c>
      <c r="AO199" s="2">
        <v>1.0</v>
      </c>
      <c r="AP199" s="2" t="s">
        <v>3162</v>
      </c>
      <c r="AS199" s="2" t="s">
        <v>42</v>
      </c>
      <c r="AU199" s="2" t="s">
        <v>1037</v>
      </c>
      <c r="AY199" s="2" t="s">
        <v>1033</v>
      </c>
      <c r="AZ199" s="2" t="s">
        <v>828</v>
      </c>
    </row>
  </sheetData>
  <autoFilter ref="$A$1:$AZ$199">
    <filterColumn colId="50">
      <filters>
        <filter val="Auno"/>
      </filters>
    </filterColumn>
  </autoFil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8.38"/>
    <col customWidth="1" min="12" max="14" width="30.88"/>
    <col customWidth="1" min="18" max="18" width="20.5"/>
    <col customWidth="1" min="30" max="30" width="31.75"/>
    <col customWidth="1" min="31" max="31" width="27.63"/>
    <col customWidth="1" min="32" max="32" width="26.25"/>
    <col customWidth="1" min="33" max="34" width="29.13"/>
    <col customWidth="1" min="35" max="35" width="28.25"/>
    <col customWidth="1" min="36" max="36" width="26.5"/>
    <col customWidth="1" min="37" max="37" width="35.63"/>
  </cols>
  <sheetData>
    <row r="1">
      <c r="A1" s="2" t="s">
        <v>3046</v>
      </c>
      <c r="B1" s="2" t="s">
        <v>1896</v>
      </c>
      <c r="C1" s="2" t="s">
        <v>1897</v>
      </c>
      <c r="D1" s="2" t="s">
        <v>1898</v>
      </c>
      <c r="E1" s="2" t="s">
        <v>1899</v>
      </c>
      <c r="F1" s="2" t="s">
        <v>1900</v>
      </c>
      <c r="G1" s="2" t="s">
        <v>1901</v>
      </c>
      <c r="H1" s="2" t="s">
        <v>1902</v>
      </c>
      <c r="I1" s="2" t="s">
        <v>1903</v>
      </c>
      <c r="J1" s="2" t="s">
        <v>652</v>
      </c>
      <c r="K1" s="2" t="s">
        <v>1904</v>
      </c>
      <c r="L1" s="2" t="s">
        <v>1905</v>
      </c>
      <c r="M1" s="2" t="s">
        <v>5</v>
      </c>
      <c r="N1" s="2" t="s">
        <v>1906</v>
      </c>
      <c r="O1" s="2" t="s">
        <v>1907</v>
      </c>
      <c r="P1" s="2" t="s">
        <v>1908</v>
      </c>
      <c r="Q1" s="2" t="s">
        <v>1909</v>
      </c>
      <c r="R1" s="2" t="s">
        <v>1910</v>
      </c>
      <c r="S1" s="2" t="s">
        <v>3047</v>
      </c>
      <c r="T1" s="2" t="s">
        <v>3048</v>
      </c>
      <c r="U1" s="2" t="s">
        <v>3049</v>
      </c>
      <c r="V1" s="2" t="s">
        <v>3050</v>
      </c>
      <c r="W1" s="2" t="s">
        <v>3051</v>
      </c>
      <c r="X1" s="2" t="s">
        <v>3052</v>
      </c>
      <c r="Y1" s="2" t="s">
        <v>3053</v>
      </c>
      <c r="Z1" s="2" t="s">
        <v>3054</v>
      </c>
      <c r="AA1" s="2" t="s">
        <v>3055</v>
      </c>
      <c r="AB1" s="2" t="s">
        <v>3056</v>
      </c>
      <c r="AC1" s="2" t="s">
        <v>3057</v>
      </c>
      <c r="AD1" s="2" t="s">
        <v>3058</v>
      </c>
      <c r="AE1" s="2" t="s">
        <v>3059</v>
      </c>
      <c r="AF1" s="2" t="s">
        <v>3060</v>
      </c>
      <c r="AG1" s="2" t="s">
        <v>3061</v>
      </c>
      <c r="AH1" s="2" t="s">
        <v>3062</v>
      </c>
      <c r="AI1" s="2" t="s">
        <v>3063</v>
      </c>
      <c r="AJ1" s="2" t="s">
        <v>3064</v>
      </c>
      <c r="AK1" s="2" t="s">
        <v>1911</v>
      </c>
      <c r="AL1" s="2" t="s">
        <v>1926</v>
      </c>
      <c r="AM1" s="2" t="s">
        <v>1927</v>
      </c>
      <c r="AN1" s="2" t="s">
        <v>3163</v>
      </c>
      <c r="AO1" s="2" t="s">
        <v>1929</v>
      </c>
      <c r="AP1" s="2" t="s">
        <v>1930</v>
      </c>
    </row>
    <row r="2">
      <c r="A2" s="2" t="s">
        <v>1931</v>
      </c>
      <c r="B2" s="2" t="s">
        <v>3164</v>
      </c>
      <c r="C2" s="2" t="s">
        <v>3165</v>
      </c>
      <c r="D2" s="2" t="s">
        <v>3166</v>
      </c>
      <c r="E2" s="49">
        <v>8.66E14</v>
      </c>
      <c r="F2" s="2">
        <v>120.0</v>
      </c>
      <c r="G2" s="2" t="s">
        <v>1496</v>
      </c>
      <c r="H2" s="2">
        <v>12007.0</v>
      </c>
      <c r="I2" s="2" t="s">
        <v>1534</v>
      </c>
      <c r="J2" s="2" t="s">
        <v>53</v>
      </c>
      <c r="K2" s="2" t="s">
        <v>3167</v>
      </c>
      <c r="L2" s="2" t="str">
        <f>iferror(vlookup(N2,MP!E:E,1,false),"")</f>
        <v/>
      </c>
      <c r="M2" s="2" t="str">
        <f t="shared" ref="M2:M104" si="1">if(COUNTIF(N:N,N2)=1,"unique","duplicate")</f>
        <v>unique</v>
      </c>
      <c r="N2" s="2" t="str">
        <f t="shared" ref="N2:N104" si="2">CONCATENATE(G2,I2,O2)</f>
        <v>MagumeriKalizoramKalizorom</v>
      </c>
      <c r="O2" s="2" t="s">
        <v>1545</v>
      </c>
      <c r="P2" s="2" t="s">
        <v>3168</v>
      </c>
      <c r="R2" s="2" t="s">
        <v>3169</v>
      </c>
      <c r="S2" s="2">
        <v>3.0</v>
      </c>
      <c r="T2" s="2">
        <v>14.0</v>
      </c>
      <c r="U2" s="2">
        <v>12.00126833</v>
      </c>
      <c r="V2" s="2">
        <v>12.79454333</v>
      </c>
      <c r="W2" s="2" t="s">
        <v>1939</v>
      </c>
      <c r="X2" s="2">
        <v>12.00124667</v>
      </c>
      <c r="Y2" s="2">
        <v>12.79451</v>
      </c>
      <c r="Z2" s="2" t="s">
        <v>1939</v>
      </c>
      <c r="AA2" s="2">
        <v>20.0</v>
      </c>
      <c r="AB2" s="2">
        <v>3.0</v>
      </c>
      <c r="AC2" s="2">
        <v>4.0</v>
      </c>
      <c r="AD2" s="2" t="s">
        <v>3170</v>
      </c>
      <c r="AE2" s="2">
        <v>0.0</v>
      </c>
      <c r="AF2" s="2">
        <v>0.0</v>
      </c>
      <c r="AG2" s="2">
        <v>2.0</v>
      </c>
      <c r="AH2" s="2">
        <v>2.0</v>
      </c>
      <c r="AI2" s="2">
        <v>6.0</v>
      </c>
      <c r="AJ2" s="2">
        <v>4.0</v>
      </c>
      <c r="AK2" s="2" t="s">
        <v>3171</v>
      </c>
      <c r="AM2" s="2">
        <v>32.0</v>
      </c>
      <c r="AN2" s="2" t="s">
        <v>38</v>
      </c>
      <c r="AO2" t="str">
        <f>if(VLOOKUP(C2,'Copy of FE_ODK_Fixed.csv'!F:BC,1,false)=C2,VLOOKUP(C2,'Copy of FE_ODK_Fixed.csv'!F:BC,49,false),)</f>
        <v>No</v>
      </c>
      <c r="AP2" t="str">
        <f>if(VLOOKUP(C2,'Copy of FE_ODK_Fixed.csv'!F:BC,1,false)=C2,VLOOKUP(C2,'Copy of FE_ODK_Fixed.csv'!F:BC,50,false),)</f>
        <v>Yes</v>
      </c>
    </row>
    <row r="3">
      <c r="A3" s="2" t="s">
        <v>1931</v>
      </c>
      <c r="B3" s="2" t="s">
        <v>3172</v>
      </c>
      <c r="C3" s="2" t="s">
        <v>3173</v>
      </c>
      <c r="D3" s="2" t="s">
        <v>3174</v>
      </c>
      <c r="E3" s="49">
        <v>8.66E14</v>
      </c>
      <c r="F3" s="2">
        <v>120.0</v>
      </c>
      <c r="G3" s="2" t="s">
        <v>1496</v>
      </c>
      <c r="H3" s="2">
        <v>12007.0</v>
      </c>
      <c r="I3" s="2" t="s">
        <v>1534</v>
      </c>
      <c r="J3" s="2" t="s">
        <v>53</v>
      </c>
      <c r="K3" s="2" t="s">
        <v>3167</v>
      </c>
      <c r="L3" s="2" t="str">
        <f>iferror(vlookup(N3,MP!E:E,1,false),"")</f>
        <v/>
      </c>
      <c r="M3" s="2" t="str">
        <f t="shared" si="1"/>
        <v>unique</v>
      </c>
      <c r="N3" s="2" t="str">
        <f t="shared" si="2"/>
        <v>MagumeriKalizoramKelea Bulama Goni</v>
      </c>
      <c r="O3" s="2" t="s">
        <v>1554</v>
      </c>
      <c r="P3" s="2" t="s">
        <v>3175</v>
      </c>
      <c r="R3" s="2" t="s">
        <v>3169</v>
      </c>
      <c r="S3" s="2">
        <v>3.0</v>
      </c>
      <c r="T3" s="2">
        <v>12.0</v>
      </c>
      <c r="U3" s="2">
        <v>11.95109833</v>
      </c>
      <c r="V3" s="2">
        <v>12.77784167</v>
      </c>
      <c r="W3" s="2" t="s">
        <v>1939</v>
      </c>
      <c r="X3" s="2">
        <v>11.9511</v>
      </c>
      <c r="Y3" s="2">
        <v>12.777835</v>
      </c>
      <c r="Z3" s="2" t="s">
        <v>1939</v>
      </c>
      <c r="AA3" s="2">
        <v>20.0</v>
      </c>
      <c r="AB3" s="2">
        <v>3.0</v>
      </c>
      <c r="AC3" s="2">
        <v>4.0</v>
      </c>
      <c r="AD3" s="2" t="s">
        <v>3176</v>
      </c>
      <c r="AE3" s="2">
        <v>1.0</v>
      </c>
      <c r="AF3" s="2">
        <v>0.0</v>
      </c>
      <c r="AG3" s="2">
        <v>1.0</v>
      </c>
      <c r="AH3" s="2">
        <v>2.0</v>
      </c>
      <c r="AI3" s="2">
        <v>3.0</v>
      </c>
      <c r="AJ3" s="2">
        <v>3.0</v>
      </c>
      <c r="AK3" s="2" t="s">
        <v>3177</v>
      </c>
      <c r="AM3" s="2">
        <v>16.0</v>
      </c>
      <c r="AN3" s="2" t="s">
        <v>38</v>
      </c>
      <c r="AO3" t="str">
        <f>if(VLOOKUP(C3,'Copy of FE_ODK_Fixed.csv'!F:BC,1,false)=C3,VLOOKUP(C3,'Copy of FE_ODK_Fixed.csv'!F:BC,49,false),)</f>
        <v>No</v>
      </c>
      <c r="AP3" t="str">
        <f>if(VLOOKUP(C3,'Copy of FE_ODK_Fixed.csv'!F:BC,1,false)=C3,VLOOKUP(C3,'Copy of FE_ODK_Fixed.csv'!F:BC,50,false),)</f>
        <v>Yes</v>
      </c>
    </row>
    <row r="4">
      <c r="A4" s="2" t="s">
        <v>1931</v>
      </c>
      <c r="B4" s="2" t="s">
        <v>3178</v>
      </c>
      <c r="C4" s="2" t="s">
        <v>3179</v>
      </c>
      <c r="D4" s="2" t="s">
        <v>3180</v>
      </c>
      <c r="E4" s="49">
        <v>8.66E14</v>
      </c>
      <c r="F4" s="2">
        <v>120.0</v>
      </c>
      <c r="G4" s="2" t="s">
        <v>1496</v>
      </c>
      <c r="H4" s="2">
        <v>12007.0</v>
      </c>
      <c r="I4" s="2" t="s">
        <v>1534</v>
      </c>
      <c r="J4" s="2" t="s">
        <v>53</v>
      </c>
      <c r="K4" s="2" t="s">
        <v>3181</v>
      </c>
      <c r="L4" s="2" t="str">
        <f>iferror(vlookup(N4,MP!E:E,1,false),"")</f>
        <v/>
      </c>
      <c r="M4" s="2" t="str">
        <f t="shared" si="1"/>
        <v>unique</v>
      </c>
      <c r="N4" s="2" t="str">
        <f t="shared" si="2"/>
        <v>MagumeriKalizoramKelea Lawan Kur</v>
      </c>
      <c r="O4" s="2" t="s">
        <v>1560</v>
      </c>
      <c r="P4" s="2" t="s">
        <v>3182</v>
      </c>
      <c r="R4" s="2" t="s">
        <v>3169</v>
      </c>
      <c r="S4" s="2">
        <v>3.0</v>
      </c>
      <c r="T4" s="2">
        <v>12.0</v>
      </c>
      <c r="U4" s="2">
        <v>11.99436</v>
      </c>
      <c r="V4" s="2">
        <v>12.77432333</v>
      </c>
      <c r="W4" s="2" t="s">
        <v>1939</v>
      </c>
      <c r="X4" s="2">
        <v>11.99442333</v>
      </c>
      <c r="Y4" s="2">
        <v>12.774325</v>
      </c>
      <c r="Z4" s="2" t="s">
        <v>1939</v>
      </c>
      <c r="AA4" s="2">
        <v>20.0</v>
      </c>
      <c r="AB4" s="2">
        <v>3.0</v>
      </c>
      <c r="AC4" s="2">
        <v>4.0</v>
      </c>
      <c r="AD4" s="2" t="s">
        <v>3183</v>
      </c>
      <c r="AE4" s="2">
        <v>0.0</v>
      </c>
      <c r="AF4" s="2">
        <v>0.0</v>
      </c>
      <c r="AG4" s="2">
        <v>2.0</v>
      </c>
      <c r="AH4" s="2">
        <v>2.0</v>
      </c>
      <c r="AI4" s="2">
        <v>5.0</v>
      </c>
      <c r="AJ4" s="2">
        <v>2.0</v>
      </c>
      <c r="AK4" s="2" t="s">
        <v>3184</v>
      </c>
      <c r="AM4" s="2">
        <v>18.0</v>
      </c>
      <c r="AN4" s="2" t="s">
        <v>38</v>
      </c>
      <c r="AO4" t="str">
        <f>if(VLOOKUP(C4,'Copy of FE_ODK_Fixed.csv'!F:BC,1,false)=C4,VLOOKUP(C4,'Copy of FE_ODK_Fixed.csv'!F:BC,49,false),)</f>
        <v>No</v>
      </c>
      <c r="AP4" t="str">
        <f>if(VLOOKUP(C4,'Copy of FE_ODK_Fixed.csv'!F:BC,1,false)=C4,VLOOKUP(C4,'Copy of FE_ODK_Fixed.csv'!F:BC,50,false),)</f>
        <v>Yes</v>
      </c>
    </row>
    <row r="5">
      <c r="A5" s="2" t="s">
        <v>1931</v>
      </c>
      <c r="B5" s="2" t="s">
        <v>3185</v>
      </c>
      <c r="C5" s="2" t="s">
        <v>3186</v>
      </c>
      <c r="D5" s="2" t="s">
        <v>3187</v>
      </c>
      <c r="E5" s="49">
        <v>8.66E14</v>
      </c>
      <c r="F5" s="2">
        <v>120.0</v>
      </c>
      <c r="G5" s="2" t="s">
        <v>1496</v>
      </c>
      <c r="H5" s="2">
        <v>12007.0</v>
      </c>
      <c r="I5" s="2" t="s">
        <v>1534</v>
      </c>
      <c r="J5" s="2" t="s">
        <v>53</v>
      </c>
      <c r="K5" s="2" t="s">
        <v>3167</v>
      </c>
      <c r="L5" s="2" t="str">
        <f>iferror(vlookup(N5,MP!E:E,1,false),"")</f>
        <v/>
      </c>
      <c r="M5" s="2" t="str">
        <f t="shared" si="1"/>
        <v>unique</v>
      </c>
      <c r="N5" s="2" t="str">
        <f t="shared" si="2"/>
        <v>MagumeriKalizoramAutetel</v>
      </c>
      <c r="O5" s="2" t="s">
        <v>1820</v>
      </c>
      <c r="P5" s="2" t="s">
        <v>3188</v>
      </c>
      <c r="R5" s="2" t="s">
        <v>2252</v>
      </c>
      <c r="S5" s="2">
        <v>6.0</v>
      </c>
      <c r="T5" s="2">
        <v>12.0</v>
      </c>
      <c r="U5" s="2">
        <v>12.00777167</v>
      </c>
      <c r="V5" s="2">
        <v>12.78634333</v>
      </c>
      <c r="W5" s="2" t="s">
        <v>1939</v>
      </c>
      <c r="X5" s="2">
        <v>12.008755</v>
      </c>
      <c r="Y5" s="2">
        <v>12.78565</v>
      </c>
      <c r="Z5" s="2" t="s">
        <v>1939</v>
      </c>
      <c r="AA5" s="2">
        <v>20.0</v>
      </c>
      <c r="AB5" s="2">
        <v>2.0</v>
      </c>
      <c r="AC5" s="2">
        <v>4.0</v>
      </c>
      <c r="AD5" s="2" t="s">
        <v>3189</v>
      </c>
      <c r="AE5" s="2">
        <v>0.0</v>
      </c>
      <c r="AF5" s="2">
        <v>0.0</v>
      </c>
      <c r="AG5" s="2">
        <v>2.0</v>
      </c>
      <c r="AH5" s="2">
        <v>2.0</v>
      </c>
      <c r="AI5" s="2">
        <v>3.0</v>
      </c>
      <c r="AJ5" s="2">
        <v>2.0</v>
      </c>
      <c r="AK5" s="2" t="s">
        <v>3190</v>
      </c>
      <c r="AN5" s="2" t="s">
        <v>828</v>
      </c>
      <c r="AO5" t="str">
        <f>if(VLOOKUP(C5,'Copy of FE_ODK_Fixed.csv'!F:BC,1,false)=C5,VLOOKUP(C5,'Copy of FE_ODK_Fixed.csv'!F:BC,49,false),)</f>
        <v>No</v>
      </c>
      <c r="AP5" t="str">
        <f>if(VLOOKUP(C5,'Copy of FE_ODK_Fixed.csv'!F:BC,1,false)=C5,VLOOKUP(C5,'Copy of FE_ODK_Fixed.csv'!F:BC,50,false),)</f>
        <v>Yes</v>
      </c>
    </row>
    <row r="6">
      <c r="A6" s="2" t="s">
        <v>1931</v>
      </c>
      <c r="B6" s="2" t="s">
        <v>3191</v>
      </c>
      <c r="C6" s="2" t="s">
        <v>3192</v>
      </c>
      <c r="D6" s="2" t="s">
        <v>3193</v>
      </c>
      <c r="E6" s="49">
        <v>8.66E14</v>
      </c>
      <c r="F6" s="2">
        <v>120.0</v>
      </c>
      <c r="G6" s="2" t="s">
        <v>1496</v>
      </c>
      <c r="H6" s="2">
        <v>12007.0</v>
      </c>
      <c r="I6" s="2" t="s">
        <v>1534</v>
      </c>
      <c r="J6" s="2" t="s">
        <v>53</v>
      </c>
      <c r="K6" s="2" t="s">
        <v>3167</v>
      </c>
      <c r="L6" s="2" t="str">
        <f>iferror(vlookup(N6,MP!E:E,1,false),"")</f>
        <v/>
      </c>
      <c r="M6" s="2" t="str">
        <f t="shared" si="1"/>
        <v>unique</v>
      </c>
      <c r="N6" s="2" t="str">
        <f t="shared" si="2"/>
        <v>MagumeriKalizoramKairi</v>
      </c>
      <c r="O6" s="2" t="s">
        <v>188</v>
      </c>
      <c r="P6" s="2" t="s">
        <v>2392</v>
      </c>
      <c r="R6" s="2" t="s">
        <v>3169</v>
      </c>
      <c r="S6" s="2">
        <v>3.0</v>
      </c>
      <c r="T6" s="2">
        <v>12.0</v>
      </c>
      <c r="U6" s="2">
        <v>12.00479167</v>
      </c>
      <c r="V6" s="2">
        <v>12.79197333</v>
      </c>
      <c r="W6" s="2" t="s">
        <v>1939</v>
      </c>
      <c r="X6" s="2">
        <v>12.00472</v>
      </c>
      <c r="Y6" s="2">
        <v>12.791985</v>
      </c>
      <c r="Z6" s="2" t="s">
        <v>1939</v>
      </c>
      <c r="AA6" s="2">
        <v>20.0</v>
      </c>
      <c r="AB6" s="2">
        <v>2.0</v>
      </c>
      <c r="AC6" s="2">
        <v>4.0</v>
      </c>
      <c r="AD6" s="2" t="s">
        <v>3194</v>
      </c>
      <c r="AE6" s="2">
        <v>1.0</v>
      </c>
      <c r="AF6" s="2">
        <v>0.0</v>
      </c>
      <c r="AG6" s="2">
        <v>0.0</v>
      </c>
      <c r="AH6" s="2">
        <v>1.0</v>
      </c>
      <c r="AI6" s="2">
        <v>5.0</v>
      </c>
      <c r="AJ6" s="2">
        <v>1.0</v>
      </c>
      <c r="AK6" s="2" t="s">
        <v>3195</v>
      </c>
      <c r="AM6" s="2">
        <v>23.0</v>
      </c>
      <c r="AN6" s="2" t="s">
        <v>38</v>
      </c>
      <c r="AO6" t="str">
        <f>if(VLOOKUP(C6,'Copy of FE_ODK_Fixed.csv'!F:BC,1,false)=C6,VLOOKUP(C6,'Copy of FE_ODK_Fixed.csv'!F:BC,49,false),)</f>
        <v>No</v>
      </c>
      <c r="AP6" t="str">
        <f>if(VLOOKUP(C6,'Copy of FE_ODK_Fixed.csv'!F:BC,1,false)=C6,VLOOKUP(C6,'Copy of FE_ODK_Fixed.csv'!F:BC,50,false),)</f>
        <v>Yes</v>
      </c>
    </row>
    <row r="7">
      <c r="A7" s="2" t="s">
        <v>1931</v>
      </c>
      <c r="B7" s="2" t="s">
        <v>3196</v>
      </c>
      <c r="C7" s="2" t="s">
        <v>3197</v>
      </c>
      <c r="D7" s="2" t="s">
        <v>3198</v>
      </c>
      <c r="E7" s="49">
        <v>8.66E14</v>
      </c>
      <c r="F7" s="2">
        <v>120.0</v>
      </c>
      <c r="G7" s="2" t="s">
        <v>1496</v>
      </c>
      <c r="H7" s="2">
        <v>12007.0</v>
      </c>
      <c r="I7" s="2" t="s">
        <v>1534</v>
      </c>
      <c r="J7" s="2" t="s">
        <v>53</v>
      </c>
      <c r="K7" s="2" t="s">
        <v>3199</v>
      </c>
      <c r="L7" s="2" t="str">
        <f>iferror(vlookup(N7,MP!E:E,1,false),"")</f>
        <v/>
      </c>
      <c r="M7" s="2" t="str">
        <f t="shared" si="1"/>
        <v>unique</v>
      </c>
      <c r="N7" s="2" t="str">
        <f t="shared" si="2"/>
        <v>MagumeriKalizoramBalleri</v>
      </c>
      <c r="O7" s="2" t="s">
        <v>1535</v>
      </c>
      <c r="P7" s="2" t="s">
        <v>3200</v>
      </c>
      <c r="R7" s="2" t="s">
        <v>3169</v>
      </c>
      <c r="S7" s="2">
        <v>3.0</v>
      </c>
      <c r="T7" s="2">
        <v>12.0</v>
      </c>
      <c r="U7" s="2">
        <v>12.001465</v>
      </c>
      <c r="V7" s="2">
        <v>12.79447333</v>
      </c>
      <c r="W7" s="2" t="s">
        <v>1939</v>
      </c>
      <c r="X7" s="2">
        <v>12.001375</v>
      </c>
      <c r="Y7" s="2">
        <v>12.79450167</v>
      </c>
      <c r="Z7" s="2" t="s">
        <v>1939</v>
      </c>
      <c r="AA7" s="2">
        <v>20.0</v>
      </c>
      <c r="AB7" s="2">
        <v>2.0</v>
      </c>
      <c r="AC7" s="2">
        <v>4.0</v>
      </c>
      <c r="AD7" s="2" t="s">
        <v>3201</v>
      </c>
      <c r="AE7" s="2">
        <v>0.0</v>
      </c>
      <c r="AF7" s="2">
        <v>0.0</v>
      </c>
      <c r="AG7" s="2">
        <v>0.0</v>
      </c>
      <c r="AH7" s="2">
        <v>0.0</v>
      </c>
      <c r="AI7" s="2">
        <v>6.0</v>
      </c>
      <c r="AJ7" s="2">
        <v>0.0</v>
      </c>
      <c r="AK7" s="2" t="s">
        <v>3202</v>
      </c>
      <c r="AM7" s="2">
        <v>21.0</v>
      </c>
      <c r="AN7" s="2" t="s">
        <v>38</v>
      </c>
      <c r="AO7" t="str">
        <f>if(VLOOKUP(C7,'Copy of FE_ODK_Fixed.csv'!F:BC,1,false)=C7,VLOOKUP(C7,'Copy of FE_ODK_Fixed.csv'!F:BC,49,false),)</f>
        <v>No</v>
      </c>
      <c r="AP7" t="str">
        <f>if(VLOOKUP(C7,'Copy of FE_ODK_Fixed.csv'!F:BC,1,false)=C7,VLOOKUP(C7,'Copy of FE_ODK_Fixed.csv'!F:BC,50,false),)</f>
        <v>Yes</v>
      </c>
    </row>
    <row r="8">
      <c r="A8" s="2" t="s">
        <v>1931</v>
      </c>
      <c r="B8" s="2" t="s">
        <v>3203</v>
      </c>
      <c r="C8" s="2" t="s">
        <v>3204</v>
      </c>
      <c r="D8" s="2" t="s">
        <v>3205</v>
      </c>
      <c r="E8" s="49">
        <v>8.66E14</v>
      </c>
      <c r="F8" s="2">
        <v>120.0</v>
      </c>
      <c r="G8" s="2" t="s">
        <v>1496</v>
      </c>
      <c r="H8" s="2">
        <v>12007.0</v>
      </c>
      <c r="I8" s="2" t="s">
        <v>1534</v>
      </c>
      <c r="J8" s="2" t="s">
        <v>53</v>
      </c>
      <c r="K8" s="2" t="s">
        <v>2724</v>
      </c>
      <c r="L8" s="2" t="str">
        <f>iferror(vlookup(N8,MP!E:E,1,false),"")</f>
        <v/>
      </c>
      <c r="M8" s="2" t="str">
        <f t="shared" si="1"/>
        <v>unique</v>
      </c>
      <c r="N8" s="2" t="str">
        <f t="shared" si="2"/>
        <v>MagumeriKalizoramBulabulin</v>
      </c>
      <c r="O8" s="2" t="s">
        <v>1346</v>
      </c>
      <c r="P8" s="2" t="s">
        <v>3206</v>
      </c>
      <c r="R8" s="2" t="s">
        <v>3169</v>
      </c>
      <c r="S8" s="2">
        <v>6.0</v>
      </c>
      <c r="T8" s="2">
        <v>12.0</v>
      </c>
      <c r="U8" s="2">
        <v>12.009925</v>
      </c>
      <c r="V8" s="2">
        <v>12.79828167</v>
      </c>
      <c r="W8" s="2" t="s">
        <v>1939</v>
      </c>
      <c r="X8" s="2">
        <v>12.00849</v>
      </c>
      <c r="Y8" s="2">
        <v>12.79839333</v>
      </c>
      <c r="Z8" s="2" t="s">
        <v>1939</v>
      </c>
      <c r="AA8" s="2">
        <v>20.0</v>
      </c>
      <c r="AB8" s="2">
        <v>2.0</v>
      </c>
      <c r="AC8" s="2">
        <v>4.0</v>
      </c>
      <c r="AD8" s="2" t="s">
        <v>3207</v>
      </c>
      <c r="AE8" s="2">
        <v>0.0</v>
      </c>
      <c r="AF8" s="2">
        <v>0.0</v>
      </c>
      <c r="AG8" s="2">
        <v>0.0</v>
      </c>
      <c r="AH8" s="2">
        <v>1.0</v>
      </c>
      <c r="AI8" s="2">
        <v>5.0</v>
      </c>
      <c r="AJ8" s="2">
        <v>1.0</v>
      </c>
      <c r="AK8" s="2" t="s">
        <v>3208</v>
      </c>
      <c r="AN8" s="2" t="s">
        <v>828</v>
      </c>
      <c r="AO8" t="str">
        <f>if(VLOOKUP(C8,'Copy of FE_ODK_Fixed.csv'!F:BC,1,false)=C8,VLOOKUP(C8,'Copy of FE_ODK_Fixed.csv'!F:BC,49,false),)</f>
        <v>No</v>
      </c>
      <c r="AP8" t="str">
        <f>if(VLOOKUP(C8,'Copy of FE_ODK_Fixed.csv'!F:BC,1,false)=C8,VLOOKUP(C8,'Copy of FE_ODK_Fixed.csv'!F:BC,50,false),)</f>
        <v>Yes</v>
      </c>
    </row>
    <row r="9">
      <c r="A9" s="2" t="s">
        <v>1931</v>
      </c>
      <c r="B9" s="2" t="s">
        <v>3209</v>
      </c>
      <c r="C9" s="2" t="s">
        <v>3210</v>
      </c>
      <c r="D9" s="2" t="s">
        <v>3211</v>
      </c>
      <c r="E9" s="49">
        <v>8.66E14</v>
      </c>
      <c r="F9" s="2">
        <v>120.0</v>
      </c>
      <c r="G9" s="2" t="s">
        <v>1496</v>
      </c>
      <c r="H9" s="2">
        <v>12007.0</v>
      </c>
      <c r="I9" s="2" t="s">
        <v>1534</v>
      </c>
      <c r="J9" s="2" t="s">
        <v>53</v>
      </c>
      <c r="K9" s="2" t="s">
        <v>2724</v>
      </c>
      <c r="L9" s="2" t="str">
        <f>iferror(vlookup(N9,MP!E:E,1,false),"")</f>
        <v/>
      </c>
      <c r="M9" s="2" t="str">
        <f t="shared" si="1"/>
        <v>unique</v>
      </c>
      <c r="N9" s="2" t="str">
        <f t="shared" si="2"/>
        <v>MagumeriKalizoramKasatcha</v>
      </c>
      <c r="O9" s="2" t="s">
        <v>1824</v>
      </c>
      <c r="P9" s="2" t="s">
        <v>3212</v>
      </c>
      <c r="R9" s="2" t="s">
        <v>2252</v>
      </c>
      <c r="S9" s="2">
        <v>3.0</v>
      </c>
      <c r="T9" s="2">
        <v>12.0</v>
      </c>
      <c r="U9" s="2">
        <v>12.01776167</v>
      </c>
      <c r="V9" s="2">
        <v>12.81182667</v>
      </c>
      <c r="W9" s="2" t="s">
        <v>1939</v>
      </c>
      <c r="X9" s="2">
        <v>12.01689333</v>
      </c>
      <c r="Y9" s="2">
        <v>12.81265667</v>
      </c>
      <c r="Z9" s="2" t="s">
        <v>1939</v>
      </c>
      <c r="AA9" s="2">
        <v>20.0</v>
      </c>
      <c r="AB9" s="2">
        <v>2.0</v>
      </c>
      <c r="AC9" s="2">
        <v>4.0</v>
      </c>
      <c r="AD9" s="2" t="s">
        <v>3213</v>
      </c>
      <c r="AE9" s="2">
        <v>0.0</v>
      </c>
      <c r="AF9" s="2">
        <v>0.0</v>
      </c>
      <c r="AG9" s="2">
        <v>2.0</v>
      </c>
      <c r="AH9" s="2">
        <v>2.0</v>
      </c>
      <c r="AI9" s="2">
        <v>5.0</v>
      </c>
      <c r="AJ9" s="2">
        <v>4.0</v>
      </c>
      <c r="AK9" s="2" t="s">
        <v>3214</v>
      </c>
      <c r="AM9" s="2">
        <v>8.0</v>
      </c>
      <c r="AN9" s="2" t="s">
        <v>828</v>
      </c>
      <c r="AO9" t="str">
        <f>if(VLOOKUP(C9,'Copy of FE_ODK_Fixed.csv'!F:BC,1,false)=C9,VLOOKUP(C9,'Copy of FE_ODK_Fixed.csv'!F:BC,49,false),)</f>
        <v>No</v>
      </c>
      <c r="AP9" t="str">
        <f>if(VLOOKUP(C9,'Copy of FE_ODK_Fixed.csv'!F:BC,1,false)=C9,VLOOKUP(C9,'Copy of FE_ODK_Fixed.csv'!F:BC,50,false),)</f>
        <v>Yes</v>
      </c>
    </row>
    <row r="10">
      <c r="A10" s="2" t="s">
        <v>1931</v>
      </c>
      <c r="B10" s="2" t="s">
        <v>3215</v>
      </c>
      <c r="C10" s="2" t="s">
        <v>3216</v>
      </c>
      <c r="D10" s="2" t="s">
        <v>3217</v>
      </c>
      <c r="E10" s="49">
        <v>8.66E14</v>
      </c>
      <c r="F10" s="2">
        <v>114.0</v>
      </c>
      <c r="G10" s="2" t="s">
        <v>1087</v>
      </c>
      <c r="H10" s="2">
        <v>11409.0</v>
      </c>
      <c r="I10" s="2" t="s">
        <v>1088</v>
      </c>
      <c r="J10" s="2" t="s">
        <v>53</v>
      </c>
      <c r="K10" s="2" t="s">
        <v>3218</v>
      </c>
      <c r="L10" s="2" t="str">
        <f>iferror(vlookup(N10,MP!E:E,1,false),"")</f>
        <v/>
      </c>
      <c r="M10" s="2" t="str">
        <f t="shared" si="1"/>
        <v>unique</v>
      </c>
      <c r="N10" s="2" t="str">
        <f t="shared" si="2"/>
        <v>KagaKaragawaruAjiri</v>
      </c>
      <c r="O10" s="2" t="s">
        <v>44</v>
      </c>
      <c r="P10" s="2" t="s">
        <v>2606</v>
      </c>
      <c r="R10" s="2" t="s">
        <v>3219</v>
      </c>
      <c r="S10" s="2">
        <v>20.0</v>
      </c>
      <c r="T10" s="2">
        <v>15.0</v>
      </c>
      <c r="U10" s="2">
        <v>11.80654667</v>
      </c>
      <c r="V10" s="2">
        <v>12.48870833</v>
      </c>
      <c r="W10" s="2" t="s">
        <v>1939</v>
      </c>
      <c r="X10" s="2">
        <v>11.80664</v>
      </c>
      <c r="Y10" s="2">
        <v>12.48867333</v>
      </c>
      <c r="Z10" s="2" t="s">
        <v>1939</v>
      </c>
      <c r="AA10" s="2">
        <v>2.0</v>
      </c>
      <c r="AB10" s="2">
        <v>3.0</v>
      </c>
      <c r="AC10" s="2">
        <v>2.0</v>
      </c>
      <c r="AD10" s="2" t="s">
        <v>3220</v>
      </c>
      <c r="AE10" s="2">
        <v>15.0</v>
      </c>
      <c r="AF10" s="2">
        <v>12.0</v>
      </c>
      <c r="AG10" s="2">
        <v>10.0</v>
      </c>
      <c r="AH10" s="2">
        <v>7.0</v>
      </c>
      <c r="AI10" s="2">
        <v>5.0</v>
      </c>
      <c r="AJ10" s="2">
        <v>20.0</v>
      </c>
      <c r="AK10" s="2" t="s">
        <v>3221</v>
      </c>
      <c r="AM10" s="2">
        <v>14.0</v>
      </c>
      <c r="AN10" s="2" t="s">
        <v>38</v>
      </c>
      <c r="AO10" t="str">
        <f>if(VLOOKUP(C10,'Copy of FE_ODK_Fixed.csv'!F:BC,1,false)=C10,VLOOKUP(C10,'Copy of FE_ODK_Fixed.csv'!F:BC,49,false),)</f>
        <v>No</v>
      </c>
      <c r="AP10" t="str">
        <f>if(VLOOKUP(C10,'Copy of FE_ODK_Fixed.csv'!F:BC,1,false)=C10,VLOOKUP(C10,'Copy of FE_ODK_Fixed.csv'!F:BC,50,false),)</f>
        <v>Yes</v>
      </c>
    </row>
    <row r="11">
      <c r="A11" s="2" t="s">
        <v>1931</v>
      </c>
      <c r="B11" s="2" t="s">
        <v>3222</v>
      </c>
      <c r="C11" s="2" t="s">
        <v>3223</v>
      </c>
      <c r="D11" s="2" t="s">
        <v>3224</v>
      </c>
      <c r="E11" s="49">
        <v>8.66E14</v>
      </c>
      <c r="F11" s="2">
        <v>114.0</v>
      </c>
      <c r="G11" s="2" t="s">
        <v>1087</v>
      </c>
      <c r="H11" s="2">
        <v>11410.0</v>
      </c>
      <c r="I11" s="2" t="s">
        <v>1120</v>
      </c>
      <c r="J11" s="2" t="s">
        <v>53</v>
      </c>
      <c r="K11" s="2" t="s">
        <v>3218</v>
      </c>
      <c r="L11" s="2" t="str">
        <f>iferror(vlookup(N11,MP!E:E,1,false),"")</f>
        <v/>
      </c>
      <c r="M11" s="2" t="str">
        <f t="shared" si="1"/>
        <v>unique</v>
      </c>
      <c r="N11" s="2" t="str">
        <f t="shared" si="2"/>
        <v>KagaMainokDumbari</v>
      </c>
      <c r="O11" s="2" t="s">
        <v>1127</v>
      </c>
      <c r="P11" s="2" t="s">
        <v>3225</v>
      </c>
      <c r="R11" s="2" t="s">
        <v>3219</v>
      </c>
      <c r="S11" s="2">
        <v>17.0</v>
      </c>
      <c r="T11" s="2">
        <v>30.0</v>
      </c>
      <c r="U11" s="2">
        <v>11.80655333</v>
      </c>
      <c r="V11" s="2">
        <v>12.48876</v>
      </c>
      <c r="W11" s="2" t="s">
        <v>1939</v>
      </c>
      <c r="X11" s="2">
        <v>11.806445</v>
      </c>
      <c r="Y11" s="2">
        <v>12.488745</v>
      </c>
      <c r="Z11" s="2" t="s">
        <v>1939</v>
      </c>
      <c r="AA11" s="2">
        <v>2.0</v>
      </c>
      <c r="AB11" s="2">
        <v>3.0</v>
      </c>
      <c r="AC11" s="2">
        <v>3.0</v>
      </c>
      <c r="AD11" s="2" t="s">
        <v>3226</v>
      </c>
      <c r="AE11" s="2">
        <v>5.0</v>
      </c>
      <c r="AF11" s="2">
        <v>4.0</v>
      </c>
      <c r="AG11" s="2">
        <v>6.0</v>
      </c>
      <c r="AH11" s="2">
        <v>15.0</v>
      </c>
      <c r="AI11" s="2">
        <v>15.0</v>
      </c>
      <c r="AJ11" s="2">
        <v>30.0</v>
      </c>
      <c r="AK11" s="2" t="s">
        <v>3227</v>
      </c>
      <c r="AM11" s="2">
        <v>39.0</v>
      </c>
      <c r="AN11" s="2" t="s">
        <v>38</v>
      </c>
      <c r="AO11" t="str">
        <f>if(VLOOKUP(C11,'Copy of FE_ODK_Fixed.csv'!F:BC,1,false)=C11,VLOOKUP(C11,'Copy of FE_ODK_Fixed.csv'!F:BC,49,false),)</f>
        <v>No</v>
      </c>
      <c r="AP11" t="str">
        <f>if(VLOOKUP(C11,'Copy of FE_ODK_Fixed.csv'!F:BC,1,false)=C11,VLOOKUP(C11,'Copy of FE_ODK_Fixed.csv'!F:BC,50,false),)</f>
        <v>Yes</v>
      </c>
    </row>
    <row r="12">
      <c r="A12" s="2" t="s">
        <v>1931</v>
      </c>
      <c r="B12" s="2" t="s">
        <v>3228</v>
      </c>
      <c r="C12" s="2" t="s">
        <v>3229</v>
      </c>
      <c r="D12" s="2" t="s">
        <v>3230</v>
      </c>
      <c r="E12" s="49">
        <v>8.66E14</v>
      </c>
      <c r="F12" s="2">
        <v>114.0</v>
      </c>
      <c r="G12" s="2" t="s">
        <v>1087</v>
      </c>
      <c r="H12" s="2">
        <v>11415.0</v>
      </c>
      <c r="I12" s="2" t="s">
        <v>1273</v>
      </c>
      <c r="J12" s="2" t="s">
        <v>53</v>
      </c>
      <c r="K12" s="2" t="s">
        <v>3231</v>
      </c>
      <c r="L12" s="2" t="str">
        <f>iferror(vlookup(N12,MP!E:E,1,false),"")</f>
        <v/>
      </c>
      <c r="M12" s="2" t="str">
        <f t="shared" si="1"/>
        <v>unique</v>
      </c>
      <c r="N12" s="2" t="str">
        <f t="shared" si="2"/>
        <v>KagaWajiroDaima Duwari</v>
      </c>
      <c r="O12" s="2" t="s">
        <v>1278</v>
      </c>
      <c r="P12" s="2" t="s">
        <v>3232</v>
      </c>
      <c r="R12" s="2" t="s">
        <v>3233</v>
      </c>
      <c r="S12" s="2">
        <v>8.0</v>
      </c>
      <c r="T12" s="2">
        <v>5.0</v>
      </c>
      <c r="U12" s="2">
        <v>11.806535</v>
      </c>
      <c r="V12" s="2">
        <v>12.48868167</v>
      </c>
      <c r="W12" s="2" t="s">
        <v>1939</v>
      </c>
      <c r="X12" s="2">
        <v>11.80652667</v>
      </c>
      <c r="Y12" s="2">
        <v>12.48870667</v>
      </c>
      <c r="Z12" s="2" t="s">
        <v>1939</v>
      </c>
      <c r="AA12" s="2">
        <v>2.0</v>
      </c>
      <c r="AB12" s="2">
        <v>3.0</v>
      </c>
      <c r="AC12" s="2">
        <v>2.0</v>
      </c>
      <c r="AD12" s="2" t="s">
        <v>3234</v>
      </c>
      <c r="AE12" s="2">
        <v>5.0</v>
      </c>
      <c r="AF12" s="2">
        <v>3.0</v>
      </c>
      <c r="AG12" s="2">
        <v>5.0</v>
      </c>
      <c r="AH12" s="2">
        <v>2.0</v>
      </c>
      <c r="AI12" s="2">
        <v>7.0</v>
      </c>
      <c r="AJ12" s="2">
        <v>20.0</v>
      </c>
      <c r="AK12" s="2" t="s">
        <v>3235</v>
      </c>
      <c r="AM12" s="2">
        <v>39.0</v>
      </c>
      <c r="AN12" s="2" t="s">
        <v>38</v>
      </c>
      <c r="AO12" t="str">
        <f>if(VLOOKUP(C12,'Copy of FE_ODK_Fixed.csv'!F:BC,1,false)=C12,VLOOKUP(C12,'Copy of FE_ODK_Fixed.csv'!F:BC,49,false),)</f>
        <v>No</v>
      </c>
      <c r="AP12" t="str">
        <f>if(VLOOKUP(C12,'Copy of FE_ODK_Fixed.csv'!F:BC,1,false)=C12,VLOOKUP(C12,'Copy of FE_ODK_Fixed.csv'!F:BC,50,false),)</f>
        <v>Yes</v>
      </c>
    </row>
    <row r="13">
      <c r="A13" s="2" t="s">
        <v>1931</v>
      </c>
      <c r="B13" s="2" t="s">
        <v>3236</v>
      </c>
      <c r="C13" s="2" t="s">
        <v>3237</v>
      </c>
      <c r="D13" s="2" t="s">
        <v>3238</v>
      </c>
      <c r="E13" s="49">
        <v>8.66E14</v>
      </c>
      <c r="F13" s="2">
        <v>120.0</v>
      </c>
      <c r="G13" s="2" t="s">
        <v>1496</v>
      </c>
      <c r="H13" s="2">
        <v>12010.0</v>
      </c>
      <c r="I13" s="2" t="s">
        <v>1640</v>
      </c>
      <c r="J13" s="2" t="s">
        <v>53</v>
      </c>
      <c r="K13" s="2" t="s">
        <v>3239</v>
      </c>
      <c r="L13" s="2" t="str">
        <f>iferror(vlookup(N13,MP!E:E,1,false),"")</f>
        <v/>
      </c>
      <c r="M13" s="2" t="str">
        <f t="shared" si="1"/>
        <v>unique</v>
      </c>
      <c r="N13" s="2" t="str">
        <f t="shared" si="2"/>
        <v>MagumeriNgammaFantamiri</v>
      </c>
      <c r="O13" s="2" t="s">
        <v>1641</v>
      </c>
      <c r="P13" s="2" t="s">
        <v>3240</v>
      </c>
      <c r="R13" s="2" t="s">
        <v>3241</v>
      </c>
      <c r="S13" s="2">
        <v>0.0</v>
      </c>
      <c r="T13" s="2">
        <v>2.0</v>
      </c>
      <c r="U13" s="2">
        <v>12.36557</v>
      </c>
      <c r="V13" s="2">
        <v>12.766385</v>
      </c>
      <c r="W13" s="2" t="s">
        <v>1939</v>
      </c>
      <c r="X13" s="2">
        <v>12.3656</v>
      </c>
      <c r="Y13" s="2">
        <v>12.76625167</v>
      </c>
      <c r="Z13" s="2" t="s">
        <v>1939</v>
      </c>
      <c r="AA13" s="2">
        <v>20.0</v>
      </c>
      <c r="AB13" s="2">
        <v>3.0</v>
      </c>
      <c r="AC13" s="2">
        <v>3.0</v>
      </c>
      <c r="AD13" s="2" t="s">
        <v>3242</v>
      </c>
      <c r="AE13" s="2">
        <v>2.0</v>
      </c>
      <c r="AF13" s="2">
        <v>0.0</v>
      </c>
      <c r="AG13" s="2">
        <v>2.0</v>
      </c>
      <c r="AH13" s="2">
        <v>0.0</v>
      </c>
      <c r="AI13" s="2">
        <v>0.0</v>
      </c>
      <c r="AJ13" s="2">
        <v>4.0</v>
      </c>
      <c r="AK13" s="2" t="s">
        <v>3243</v>
      </c>
      <c r="AM13" s="2">
        <v>22.0</v>
      </c>
      <c r="AN13" s="2" t="s">
        <v>38</v>
      </c>
      <c r="AO13" t="str">
        <f>if(VLOOKUP(C13,'Copy of FE_ODK_Fixed.csv'!F:BC,1,false)=C13,VLOOKUP(C13,'Copy of FE_ODK_Fixed.csv'!F:BC,49,false),)</f>
        <v>No</v>
      </c>
      <c r="AP13" t="str">
        <f>if(VLOOKUP(C13,'Copy of FE_ODK_Fixed.csv'!F:BC,1,false)=C13,VLOOKUP(C13,'Copy of FE_ODK_Fixed.csv'!F:BC,50,false),)</f>
        <v>Yes</v>
      </c>
    </row>
    <row r="14">
      <c r="A14" s="2" t="s">
        <v>1931</v>
      </c>
      <c r="B14" s="2" t="s">
        <v>3244</v>
      </c>
      <c r="C14" s="2" t="s">
        <v>3245</v>
      </c>
      <c r="D14" s="2" t="s">
        <v>3246</v>
      </c>
      <c r="E14" s="49">
        <v>8.66E14</v>
      </c>
      <c r="F14" s="2">
        <v>114.0</v>
      </c>
      <c r="G14" s="2" t="s">
        <v>1087</v>
      </c>
      <c r="H14" s="2">
        <v>11409.0</v>
      </c>
      <c r="I14" s="2" t="s">
        <v>1088</v>
      </c>
      <c r="J14" s="2" t="s">
        <v>53</v>
      </c>
      <c r="K14" s="2" t="s">
        <v>3247</v>
      </c>
      <c r="L14" s="2" t="str">
        <f>iferror(vlookup(N14,MP!E:E,1,false),"")</f>
        <v/>
      </c>
      <c r="M14" s="2" t="str">
        <f t="shared" si="1"/>
        <v>unique</v>
      </c>
      <c r="N14" s="2" t="str">
        <f t="shared" si="2"/>
        <v>KagaKaragawaruAli Gambori</v>
      </c>
      <c r="O14" s="2" t="s">
        <v>1095</v>
      </c>
      <c r="P14" s="2" t="s">
        <v>3248</v>
      </c>
      <c r="R14" s="2" t="s">
        <v>97</v>
      </c>
      <c r="S14" s="2">
        <v>47.0</v>
      </c>
      <c r="T14" s="2">
        <v>58.0</v>
      </c>
      <c r="U14" s="2">
        <v>11.80364333</v>
      </c>
      <c r="V14" s="2">
        <v>12.49568667</v>
      </c>
      <c r="W14" s="2" t="s">
        <v>1939</v>
      </c>
      <c r="X14" s="2">
        <v>11.80362833</v>
      </c>
      <c r="Y14" s="2">
        <v>12.49561667</v>
      </c>
      <c r="Z14" s="2" t="s">
        <v>1939</v>
      </c>
      <c r="AA14" s="2">
        <v>2.0</v>
      </c>
      <c r="AB14" s="2">
        <v>3.0</v>
      </c>
      <c r="AC14" s="2">
        <v>2.0</v>
      </c>
      <c r="AD14" s="2" t="s">
        <v>3249</v>
      </c>
      <c r="AE14" s="2">
        <v>10.0</v>
      </c>
      <c r="AF14" s="2">
        <v>6.0</v>
      </c>
      <c r="AG14" s="2">
        <v>10.0</v>
      </c>
      <c r="AH14" s="2">
        <v>9.0</v>
      </c>
      <c r="AI14" s="2">
        <v>35.0</v>
      </c>
      <c r="AJ14" s="2">
        <v>35.0</v>
      </c>
      <c r="AK14" s="2" t="s">
        <v>3250</v>
      </c>
      <c r="AM14" s="2">
        <v>46.0</v>
      </c>
      <c r="AN14" s="2" t="s">
        <v>38</v>
      </c>
      <c r="AO14" t="str">
        <f>if(VLOOKUP(C14,'Copy of FE_ODK_Fixed.csv'!F:BC,1,false)=C14,VLOOKUP(C14,'Copy of FE_ODK_Fixed.csv'!F:BC,49,false),)</f>
        <v>No</v>
      </c>
      <c r="AP14" t="str">
        <f>if(VLOOKUP(C14,'Copy of FE_ODK_Fixed.csv'!F:BC,1,false)=C14,VLOOKUP(C14,'Copy of FE_ODK_Fixed.csv'!F:BC,50,false),)</f>
        <v>Yes</v>
      </c>
    </row>
    <row r="15">
      <c r="A15" s="2" t="s">
        <v>1931</v>
      </c>
      <c r="B15" s="2" t="s">
        <v>3251</v>
      </c>
      <c r="C15" s="2" t="s">
        <v>3252</v>
      </c>
      <c r="D15" s="2" t="s">
        <v>3253</v>
      </c>
      <c r="E15" s="49">
        <v>8.66E14</v>
      </c>
      <c r="F15" s="2">
        <v>116.0</v>
      </c>
      <c r="G15" s="2" t="s">
        <v>1365</v>
      </c>
      <c r="H15" s="2">
        <v>11606.0</v>
      </c>
      <c r="I15" s="2" t="s">
        <v>1438</v>
      </c>
      <c r="J15" s="2" t="s">
        <v>53</v>
      </c>
      <c r="K15" s="2" t="s">
        <v>3254</v>
      </c>
      <c r="L15" s="2" t="str">
        <f>iferror(vlookup(N15,MP!E:E,1,false),"")</f>
        <v/>
      </c>
      <c r="M15" s="2" t="str">
        <f t="shared" si="1"/>
        <v>unique</v>
      </c>
      <c r="N15" s="2" t="str">
        <f t="shared" si="2"/>
        <v>KondugaJakanaGubdori</v>
      </c>
      <c r="O15" s="2" t="s">
        <v>1448</v>
      </c>
      <c r="P15" s="2" t="s">
        <v>1945</v>
      </c>
      <c r="S15" s="2">
        <v>20.0</v>
      </c>
      <c r="T15" s="2">
        <v>20.0</v>
      </c>
      <c r="U15" s="2">
        <v>11.83659833</v>
      </c>
      <c r="V15" s="2">
        <v>13.06594833</v>
      </c>
      <c r="W15" s="2" t="s">
        <v>1939</v>
      </c>
      <c r="X15" s="2">
        <v>11.83662167</v>
      </c>
      <c r="Y15" s="2">
        <v>13.06596333</v>
      </c>
      <c r="Z15" s="2" t="s">
        <v>1939</v>
      </c>
      <c r="AA15" s="2">
        <v>5.0</v>
      </c>
      <c r="AB15" s="2">
        <v>2.0</v>
      </c>
      <c r="AC15" s="2">
        <v>3.0</v>
      </c>
      <c r="AD15" s="2" t="s">
        <v>3255</v>
      </c>
      <c r="AE15" s="2">
        <v>0.0</v>
      </c>
      <c r="AF15" s="2">
        <v>3.0</v>
      </c>
      <c r="AG15" s="2">
        <v>2.0</v>
      </c>
      <c r="AH15" s="2">
        <v>2.0</v>
      </c>
      <c r="AI15" s="2">
        <v>30.0</v>
      </c>
      <c r="AJ15" s="2">
        <v>3.0</v>
      </c>
      <c r="AK15" s="2" t="s">
        <v>3256</v>
      </c>
      <c r="AM15" s="2">
        <v>8.0</v>
      </c>
      <c r="AN15" s="2" t="s">
        <v>38</v>
      </c>
      <c r="AO15" t="str">
        <f>if(VLOOKUP(C15,'Copy of FE_ODK_Fixed.csv'!F:BC,1,false)=C15,VLOOKUP(C15,'Copy of FE_ODK_Fixed.csv'!F:BC,49,false),)</f>
        <v>No</v>
      </c>
      <c r="AP15" t="str">
        <f>if(VLOOKUP(C15,'Copy of FE_ODK_Fixed.csv'!F:BC,1,false)=C15,VLOOKUP(C15,'Copy of FE_ODK_Fixed.csv'!F:BC,50,false),)</f>
        <v>Yes</v>
      </c>
    </row>
    <row r="16">
      <c r="A16" s="2" t="s">
        <v>1931</v>
      </c>
      <c r="B16" s="2" t="s">
        <v>3257</v>
      </c>
      <c r="C16" s="2" t="s">
        <v>3258</v>
      </c>
      <c r="D16" s="2" t="s">
        <v>3259</v>
      </c>
      <c r="E16" s="49">
        <v>8.67E14</v>
      </c>
      <c r="F16" s="2">
        <v>106.0</v>
      </c>
      <c r="G16" s="2" t="s">
        <v>816</v>
      </c>
      <c r="H16" s="2">
        <v>10605.0</v>
      </c>
      <c r="I16" s="2" t="s">
        <v>824</v>
      </c>
      <c r="J16" s="2" t="s">
        <v>53</v>
      </c>
      <c r="K16" s="2" t="s">
        <v>3260</v>
      </c>
      <c r="L16" s="2" t="str">
        <f>iferror(vlookup(N16,MP!E:E,1,false),"")</f>
        <v/>
      </c>
      <c r="M16" s="2" t="str">
        <f t="shared" si="1"/>
        <v>unique</v>
      </c>
      <c r="N16" s="2" t="str">
        <f t="shared" si="2"/>
        <v>ChibokKorongilumYarchida Lawan malla</v>
      </c>
      <c r="O16" s="2" t="s">
        <v>1748</v>
      </c>
      <c r="P16" s="2" t="s">
        <v>3261</v>
      </c>
      <c r="R16" s="2" t="s">
        <v>3262</v>
      </c>
      <c r="S16" s="2">
        <v>12.0</v>
      </c>
      <c r="T16" s="2">
        <v>26.0</v>
      </c>
      <c r="U16" s="2">
        <v>10.90548833</v>
      </c>
      <c r="V16" s="2">
        <v>12.71875333</v>
      </c>
      <c r="W16" s="2" t="s">
        <v>1939</v>
      </c>
      <c r="X16" s="2">
        <v>10.90548167</v>
      </c>
      <c r="Y16" s="2">
        <v>12.718735</v>
      </c>
      <c r="Z16" s="2" t="s">
        <v>1939</v>
      </c>
      <c r="AA16" s="2">
        <v>9.0</v>
      </c>
      <c r="AB16" s="2">
        <v>3.0</v>
      </c>
      <c r="AC16" s="2">
        <v>3.0</v>
      </c>
      <c r="AD16" s="2" t="s">
        <v>3263</v>
      </c>
      <c r="AE16" s="2">
        <v>4.0</v>
      </c>
      <c r="AF16" s="2">
        <v>3.0</v>
      </c>
      <c r="AG16" s="2">
        <v>21.0</v>
      </c>
      <c r="AH16" s="2">
        <v>3.0</v>
      </c>
      <c r="AI16" s="2">
        <v>15.0</v>
      </c>
      <c r="AJ16" s="2">
        <v>42.0</v>
      </c>
      <c r="AK16" s="2" t="s">
        <v>3264</v>
      </c>
      <c r="AM16" s="2">
        <v>32.0</v>
      </c>
      <c r="AN16" s="2" t="s">
        <v>38</v>
      </c>
      <c r="AO16" t="str">
        <f>if(VLOOKUP(C16,'Copy of FE_ODK_Fixed.csv'!F:BC,1,false)=C16,VLOOKUP(C16,'Copy of FE_ODK_Fixed.csv'!F:BC,49,false),)</f>
        <v>Yes</v>
      </c>
      <c r="AP16" t="str">
        <f>if(VLOOKUP(C16,'Copy of FE_ODK_Fixed.csv'!F:BC,1,false)=C16,VLOOKUP(C16,'Copy of FE_ODK_Fixed.csv'!F:BC,50,false),)</f>
        <v>Yes</v>
      </c>
    </row>
    <row r="17">
      <c r="A17" s="2" t="s">
        <v>1931</v>
      </c>
      <c r="B17" s="2" t="s">
        <v>3265</v>
      </c>
      <c r="C17" s="2" t="s">
        <v>3266</v>
      </c>
      <c r="D17" s="2" t="s">
        <v>3267</v>
      </c>
      <c r="E17" s="49">
        <v>8.67E14</v>
      </c>
      <c r="F17" s="2">
        <v>106.0</v>
      </c>
      <c r="G17" s="2" t="s">
        <v>816</v>
      </c>
      <c r="H17" s="2">
        <v>10608.0</v>
      </c>
      <c r="I17" s="2" t="s">
        <v>1757</v>
      </c>
      <c r="J17" s="2" t="s">
        <v>53</v>
      </c>
      <c r="K17" s="2" t="s">
        <v>3260</v>
      </c>
      <c r="L17" s="2" t="str">
        <f>iferror(vlookup(N17,MP!E:E,1,false),"")</f>
        <v/>
      </c>
      <c r="M17" s="2" t="str">
        <f t="shared" si="1"/>
        <v>unique</v>
      </c>
      <c r="N17" s="2" t="str">
        <f t="shared" si="2"/>
        <v>ChibokMboakwaMaisaje Nomardic</v>
      </c>
      <c r="O17" s="2" t="s">
        <v>1758</v>
      </c>
      <c r="P17" s="2" t="s">
        <v>3268</v>
      </c>
      <c r="S17" s="2">
        <v>9.0</v>
      </c>
      <c r="T17" s="2">
        <v>31.0</v>
      </c>
      <c r="U17" s="2">
        <v>10.87178333</v>
      </c>
      <c r="V17" s="2">
        <v>12.84888</v>
      </c>
      <c r="W17" s="2" t="s">
        <v>1939</v>
      </c>
      <c r="X17" s="2">
        <v>10.94741167</v>
      </c>
      <c r="Y17" s="2">
        <v>12.80501667</v>
      </c>
      <c r="Z17" s="2" t="s">
        <v>1939</v>
      </c>
      <c r="AA17" s="2">
        <v>9.0</v>
      </c>
      <c r="AB17" s="2">
        <v>2.0</v>
      </c>
      <c r="AC17" s="2">
        <v>3.0</v>
      </c>
      <c r="AD17" s="2" t="s">
        <v>3269</v>
      </c>
      <c r="AE17" s="2">
        <v>2.0</v>
      </c>
      <c r="AF17" s="2">
        <v>4.0</v>
      </c>
      <c r="AG17" s="2">
        <v>20.0</v>
      </c>
      <c r="AH17" s="2">
        <v>2.0</v>
      </c>
      <c r="AI17" s="2">
        <v>9.0</v>
      </c>
      <c r="AJ17" s="2">
        <v>31.0</v>
      </c>
      <c r="AK17" s="2" t="s">
        <v>3270</v>
      </c>
      <c r="AM17" s="2">
        <v>41.0</v>
      </c>
      <c r="AN17" s="2" t="s">
        <v>828</v>
      </c>
      <c r="AO17" t="str">
        <f>if(VLOOKUP(C17,'Copy of FE_ODK_Fixed.csv'!F:BC,1,false)=C17,VLOOKUP(C17,'Copy of FE_ODK_Fixed.csv'!F:BC,49,false),)</f>
        <v>No</v>
      </c>
      <c r="AP17" t="str">
        <f>if(VLOOKUP(C17,'Copy of FE_ODK_Fixed.csv'!F:BC,1,false)=C17,VLOOKUP(C17,'Copy of FE_ODK_Fixed.csv'!F:BC,50,false),)</f>
        <v>No</v>
      </c>
    </row>
    <row r="18">
      <c r="A18" s="2" t="s">
        <v>1931</v>
      </c>
      <c r="B18" s="2" t="s">
        <v>3271</v>
      </c>
      <c r="C18" s="2" t="s">
        <v>3272</v>
      </c>
      <c r="D18" s="2" t="s">
        <v>3273</v>
      </c>
      <c r="E18" s="49">
        <v>8.67E14</v>
      </c>
      <c r="F18" s="2">
        <v>106.0</v>
      </c>
      <c r="G18" s="2" t="s">
        <v>816</v>
      </c>
      <c r="H18" s="2">
        <v>10608.0</v>
      </c>
      <c r="I18" s="2" t="s">
        <v>1757</v>
      </c>
      <c r="J18" s="2" t="s">
        <v>53</v>
      </c>
      <c r="K18" s="2" t="s">
        <v>3260</v>
      </c>
      <c r="L18" s="2" t="str">
        <f>iferror(vlookup(N18,MP!E:E,1,false),"")</f>
        <v/>
      </c>
      <c r="M18" s="2" t="str">
        <f t="shared" si="1"/>
        <v>unique</v>
      </c>
      <c r="N18" s="2" t="str">
        <f t="shared" si="2"/>
        <v>ChibokMboakwaSheik Abubakar</v>
      </c>
      <c r="O18" s="2" t="s">
        <v>1759</v>
      </c>
      <c r="P18" s="2" t="s">
        <v>3274</v>
      </c>
      <c r="S18" s="2">
        <v>7.0</v>
      </c>
      <c r="T18" s="2">
        <v>33.0</v>
      </c>
      <c r="U18" s="2">
        <v>10.8718</v>
      </c>
      <c r="V18" s="2">
        <v>12.84892</v>
      </c>
      <c r="W18" s="2" t="s">
        <v>1939</v>
      </c>
      <c r="X18" s="2">
        <v>10.87178333</v>
      </c>
      <c r="Y18" s="2">
        <v>12.84888</v>
      </c>
      <c r="Z18" s="2" t="s">
        <v>1939</v>
      </c>
      <c r="AA18" s="2">
        <v>9.0</v>
      </c>
      <c r="AB18" s="2">
        <v>2.0</v>
      </c>
      <c r="AC18" s="2">
        <v>3.0</v>
      </c>
      <c r="AD18" s="2" t="s">
        <v>3275</v>
      </c>
      <c r="AE18" s="2">
        <v>1.0</v>
      </c>
      <c r="AF18" s="2">
        <v>3.0</v>
      </c>
      <c r="AG18" s="2">
        <v>22.0</v>
      </c>
      <c r="AH18" s="2">
        <v>3.0</v>
      </c>
      <c r="AI18" s="2">
        <v>8.0</v>
      </c>
      <c r="AJ18" s="2">
        <v>33.0</v>
      </c>
      <c r="AK18" s="2" t="s">
        <v>3276</v>
      </c>
      <c r="AM18" s="2">
        <v>52.0</v>
      </c>
      <c r="AN18" s="2" t="s">
        <v>38</v>
      </c>
      <c r="AO18" t="str">
        <f>if(VLOOKUP(C18,'Copy of FE_ODK_Fixed.csv'!F:BC,1,false)=C18,VLOOKUP(C18,'Copy of FE_ODK_Fixed.csv'!F:BC,49,false),)</f>
        <v>No</v>
      </c>
      <c r="AP18" t="str">
        <f>if(VLOOKUP(C18,'Copy of FE_ODK_Fixed.csv'!F:BC,1,false)=C18,VLOOKUP(C18,'Copy of FE_ODK_Fixed.csv'!F:BC,50,false),)</f>
        <v>Yes</v>
      </c>
    </row>
    <row r="19">
      <c r="A19" s="2" t="s">
        <v>1931</v>
      </c>
      <c r="B19" s="2" t="s">
        <v>3277</v>
      </c>
      <c r="C19" s="2" t="s">
        <v>3278</v>
      </c>
      <c r="D19" s="2" t="s">
        <v>3279</v>
      </c>
      <c r="E19" s="49">
        <v>8.66E14</v>
      </c>
      <c r="F19" s="2">
        <v>126.0</v>
      </c>
      <c r="G19" s="2" t="s">
        <v>34</v>
      </c>
      <c r="H19" s="2">
        <v>12607.0</v>
      </c>
      <c r="I19" s="2" t="s">
        <v>360</v>
      </c>
      <c r="J19" s="2" t="s">
        <v>53</v>
      </c>
      <c r="K19" s="2" t="s">
        <v>3280</v>
      </c>
      <c r="L19" s="2" t="str">
        <f>iferror(vlookup(N19,MP!E:E,1,false),"")</f>
        <v>NganzaiKudaAli Jummari</v>
      </c>
      <c r="M19" s="2" t="str">
        <f t="shared" si="1"/>
        <v>unique</v>
      </c>
      <c r="N19" s="2" t="str">
        <f t="shared" si="2"/>
        <v>NganzaiKudaAli Jummari</v>
      </c>
      <c r="O19" s="2" t="s">
        <v>367</v>
      </c>
      <c r="P19" s="2" t="s">
        <v>3281</v>
      </c>
      <c r="R19" s="2" t="s">
        <v>2252</v>
      </c>
      <c r="S19" s="2">
        <v>4.0</v>
      </c>
      <c r="T19" s="2">
        <v>5.0</v>
      </c>
      <c r="U19" s="2">
        <v>12.48882333</v>
      </c>
      <c r="V19" s="2">
        <v>13.211275</v>
      </c>
      <c r="W19" s="2" t="s">
        <v>1939</v>
      </c>
      <c r="X19" s="2">
        <v>12.48883167</v>
      </c>
      <c r="Y19" s="2">
        <v>13.21145167</v>
      </c>
      <c r="Z19" s="2" t="s">
        <v>1939</v>
      </c>
      <c r="AA19" s="2">
        <v>8.0</v>
      </c>
      <c r="AB19" s="2">
        <v>8.0</v>
      </c>
      <c r="AC19" s="2">
        <v>4.0</v>
      </c>
      <c r="AD19" s="2" t="s">
        <v>3282</v>
      </c>
      <c r="AE19" s="2">
        <v>4.0</v>
      </c>
      <c r="AF19" s="2">
        <v>4.0</v>
      </c>
      <c r="AG19" s="2">
        <v>3.0</v>
      </c>
      <c r="AH19" s="2">
        <v>2.0</v>
      </c>
      <c r="AI19" s="2">
        <v>8.0</v>
      </c>
      <c r="AJ19" s="2">
        <v>24.0</v>
      </c>
      <c r="AK19" s="2" t="s">
        <v>3283</v>
      </c>
      <c r="AM19" s="2">
        <v>28.0</v>
      </c>
      <c r="AN19" s="2" t="s">
        <v>38</v>
      </c>
      <c r="AO19" t="str">
        <f>if(VLOOKUP(C19,'Copy of FE_ODK_Fixed.csv'!F:BC,1,false)=C19,VLOOKUP(C19,'Copy of FE_ODK_Fixed.csv'!F:BC,49,false),)</f>
        <v>No</v>
      </c>
      <c r="AP19" t="str">
        <f>if(VLOOKUP(C19,'Copy of FE_ODK_Fixed.csv'!F:BC,1,false)=C19,VLOOKUP(C19,'Copy of FE_ODK_Fixed.csv'!F:BC,50,false),)</f>
        <v>Yes</v>
      </c>
    </row>
    <row r="20">
      <c r="A20" s="2" t="s">
        <v>1931</v>
      </c>
      <c r="B20" s="2" t="s">
        <v>3284</v>
      </c>
      <c r="C20" s="2" t="s">
        <v>3285</v>
      </c>
      <c r="D20" s="2" t="s">
        <v>3286</v>
      </c>
      <c r="E20" s="49">
        <v>8.66E14</v>
      </c>
      <c r="F20" s="2">
        <v>126.0</v>
      </c>
      <c r="G20" s="2" t="s">
        <v>34</v>
      </c>
      <c r="H20" s="2">
        <v>12604.0</v>
      </c>
      <c r="I20" s="2" t="s">
        <v>282</v>
      </c>
      <c r="J20" s="2" t="s">
        <v>53</v>
      </c>
      <c r="K20" s="2" t="s">
        <v>3287</v>
      </c>
      <c r="L20" s="2" t="str">
        <f>iferror(vlookup(N20,MP!E:E,1,false),"")</f>
        <v>NganzaiGajiramMallam Sulumti</v>
      </c>
      <c r="M20" s="2" t="str">
        <f t="shared" si="1"/>
        <v>unique</v>
      </c>
      <c r="N20" s="2" t="str">
        <f t="shared" si="2"/>
        <v>NganzaiGajiramMallam Sulumti</v>
      </c>
      <c r="O20" s="2" t="s">
        <v>297</v>
      </c>
      <c r="P20" s="2" t="s">
        <v>3288</v>
      </c>
      <c r="R20" s="2" t="s">
        <v>3289</v>
      </c>
      <c r="S20" s="2">
        <v>0.0</v>
      </c>
      <c r="T20" s="2">
        <v>0.0</v>
      </c>
      <c r="U20" s="2">
        <v>12.42904833</v>
      </c>
      <c r="V20" s="2">
        <v>13.135095</v>
      </c>
      <c r="W20" s="2" t="s">
        <v>1939</v>
      </c>
      <c r="X20" s="2">
        <v>12.42904833</v>
      </c>
      <c r="Y20" s="2">
        <v>13.135095</v>
      </c>
      <c r="Z20" s="2" t="s">
        <v>1939</v>
      </c>
      <c r="AA20" s="2">
        <v>2.0</v>
      </c>
      <c r="AB20" s="2">
        <v>1.0</v>
      </c>
      <c r="AC20" s="2">
        <v>2.0</v>
      </c>
      <c r="AD20" s="2" t="s">
        <v>3290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 t="s">
        <v>3291</v>
      </c>
      <c r="AM20" s="2">
        <v>46.0</v>
      </c>
      <c r="AN20" s="2" t="s">
        <v>38</v>
      </c>
      <c r="AO20" t="str">
        <f>if(VLOOKUP(C20,'Copy of FE_ODK_Fixed.csv'!F:BC,1,false)=C20,VLOOKUP(C20,'Copy of FE_ODK_Fixed.csv'!F:BC,49,false),)</f>
        <v>Yes</v>
      </c>
      <c r="AP20" t="str">
        <f>if(VLOOKUP(C20,'Copy of FE_ODK_Fixed.csv'!F:BC,1,false)=C20,VLOOKUP(C20,'Copy of FE_ODK_Fixed.csv'!F:BC,50,false),)</f>
        <v>Yes</v>
      </c>
    </row>
    <row r="21">
      <c r="A21" s="2" t="s">
        <v>1931</v>
      </c>
      <c r="B21" s="2" t="s">
        <v>3292</v>
      </c>
      <c r="C21" s="2" t="s">
        <v>3293</v>
      </c>
      <c r="D21" s="2" t="s">
        <v>3294</v>
      </c>
      <c r="E21" s="49">
        <v>8.66E14</v>
      </c>
      <c r="F21" s="2">
        <v>126.0</v>
      </c>
      <c r="G21" s="2" t="s">
        <v>34</v>
      </c>
      <c r="H21" s="2">
        <v>12607.0</v>
      </c>
      <c r="I21" s="2" t="s">
        <v>360</v>
      </c>
      <c r="J21" s="2" t="s">
        <v>53</v>
      </c>
      <c r="K21" s="2" t="s">
        <v>2250</v>
      </c>
      <c r="L21" s="2" t="str">
        <f>iferror(vlookup(N21,MP!E:E,1,false),"")</f>
        <v>NganzaiKudaMallum Burari</v>
      </c>
      <c r="M21" s="2" t="str">
        <f t="shared" si="1"/>
        <v>unique</v>
      </c>
      <c r="N21" s="2" t="str">
        <f t="shared" si="2"/>
        <v>NganzaiKudaMallum Burari</v>
      </c>
      <c r="O21" s="2" t="s">
        <v>441</v>
      </c>
      <c r="P21" s="2" t="s">
        <v>3295</v>
      </c>
      <c r="R21" s="2" t="s">
        <v>2252</v>
      </c>
      <c r="S21" s="2">
        <v>0.0</v>
      </c>
      <c r="T21" s="2">
        <v>0.0</v>
      </c>
      <c r="U21" s="2">
        <v>12.46300333</v>
      </c>
      <c r="V21" s="2">
        <v>13.138085</v>
      </c>
      <c r="W21" s="2" t="s">
        <v>1939</v>
      </c>
      <c r="X21" s="2">
        <v>12.46298167</v>
      </c>
      <c r="Y21" s="2">
        <v>13.13812667</v>
      </c>
      <c r="Z21" s="2" t="s">
        <v>1939</v>
      </c>
      <c r="AA21" s="2">
        <v>12.0</v>
      </c>
      <c r="AB21" s="2">
        <v>10.0</v>
      </c>
      <c r="AC21" s="2">
        <v>5.0</v>
      </c>
      <c r="AD21" s="2" t="s">
        <v>3296</v>
      </c>
      <c r="AE21" s="2">
        <v>6.0</v>
      </c>
      <c r="AF21" s="2">
        <v>9.0</v>
      </c>
      <c r="AG21" s="2">
        <v>15.0</v>
      </c>
      <c r="AH21" s="2">
        <v>13.0</v>
      </c>
      <c r="AI21" s="2">
        <v>1.0</v>
      </c>
      <c r="AJ21" s="2">
        <v>22.0</v>
      </c>
      <c r="AK21" s="2" t="s">
        <v>3297</v>
      </c>
      <c r="AM21" s="2">
        <v>15.0</v>
      </c>
      <c r="AN21" s="2" t="s">
        <v>38</v>
      </c>
      <c r="AO21" t="str">
        <f>if(VLOOKUP(C21,'Copy of FE_ODK_Fixed.csv'!F:BC,1,false)=C21,VLOOKUP(C21,'Copy of FE_ODK_Fixed.csv'!F:BC,49,false),)</f>
        <v>Yes</v>
      </c>
      <c r="AP21" t="str">
        <f>if(VLOOKUP(C21,'Copy of FE_ODK_Fixed.csv'!F:BC,1,false)=C21,VLOOKUP(C21,'Copy of FE_ODK_Fixed.csv'!F:BC,50,false),)</f>
        <v>Yes</v>
      </c>
    </row>
    <row r="22">
      <c r="A22" s="2" t="s">
        <v>1931</v>
      </c>
      <c r="B22" s="2" t="s">
        <v>3298</v>
      </c>
      <c r="C22" s="2" t="s">
        <v>3299</v>
      </c>
      <c r="D22" s="2" t="s">
        <v>3300</v>
      </c>
      <c r="E22" s="49">
        <v>8.66E14</v>
      </c>
      <c r="F22" s="2">
        <v>126.0</v>
      </c>
      <c r="G22" s="2" t="s">
        <v>34</v>
      </c>
      <c r="H22" s="2">
        <v>12607.0</v>
      </c>
      <c r="I22" s="2" t="s">
        <v>360</v>
      </c>
      <c r="J22" s="2" t="s">
        <v>53</v>
      </c>
      <c r="K22" s="2" t="s">
        <v>2250</v>
      </c>
      <c r="L22" s="2" t="str">
        <f>iferror(vlookup(N22,MP!E:E,1,false),"")</f>
        <v>NganzaiKudaYashinti</v>
      </c>
      <c r="M22" s="2" t="str">
        <f t="shared" si="1"/>
        <v>unique</v>
      </c>
      <c r="N22" s="2" t="str">
        <f t="shared" si="2"/>
        <v>NganzaiKudaYashinti</v>
      </c>
      <c r="O22" s="2" t="s">
        <v>482</v>
      </c>
      <c r="P22" s="2" t="s">
        <v>3301</v>
      </c>
      <c r="R22" s="2" t="s">
        <v>2252</v>
      </c>
      <c r="S22" s="2">
        <v>0.0</v>
      </c>
      <c r="T22" s="2">
        <v>0.0</v>
      </c>
      <c r="U22" s="2">
        <v>12.45821333</v>
      </c>
      <c r="V22" s="2">
        <v>13.12619833</v>
      </c>
      <c r="W22" s="2" t="s">
        <v>1939</v>
      </c>
      <c r="X22" s="2">
        <v>12.45818833</v>
      </c>
      <c r="Y22" s="2">
        <v>13.12622833</v>
      </c>
      <c r="Z22" s="2" t="s">
        <v>1939</v>
      </c>
      <c r="AA22" s="2">
        <v>120000.0</v>
      </c>
      <c r="AB22" s="2">
        <v>6.0</v>
      </c>
      <c r="AC22" s="2">
        <v>5.0</v>
      </c>
      <c r="AD22" s="2" t="s">
        <v>3302</v>
      </c>
      <c r="AE22" s="2">
        <v>7.0</v>
      </c>
      <c r="AF22" s="2">
        <v>6.0</v>
      </c>
      <c r="AG22" s="2">
        <v>9.0</v>
      </c>
      <c r="AH22" s="2">
        <v>7.0</v>
      </c>
      <c r="AI22" s="2">
        <v>1.0</v>
      </c>
      <c r="AJ22" s="2">
        <v>21.0</v>
      </c>
      <c r="AK22" s="2" t="s">
        <v>3303</v>
      </c>
      <c r="AM22" s="2">
        <v>18.0</v>
      </c>
      <c r="AN22" s="2" t="s">
        <v>38</v>
      </c>
      <c r="AO22" t="str">
        <f>if(VLOOKUP(C22,'Copy of FE_ODK_Fixed.csv'!F:BC,1,false)=C22,VLOOKUP(C22,'Copy of FE_ODK_Fixed.csv'!F:BC,49,false),)</f>
        <v>Yes</v>
      </c>
      <c r="AP22" t="str">
        <f>if(VLOOKUP(C22,'Copy of FE_ODK_Fixed.csv'!F:BC,1,false)=C22,VLOOKUP(C22,'Copy of FE_ODK_Fixed.csv'!F:BC,50,false),)</f>
        <v>Yes</v>
      </c>
    </row>
    <row r="23">
      <c r="A23" s="2" t="s">
        <v>1931</v>
      </c>
      <c r="B23" s="2" t="s">
        <v>3304</v>
      </c>
      <c r="C23" s="2" t="s">
        <v>3305</v>
      </c>
      <c r="D23" s="2" t="s">
        <v>3306</v>
      </c>
      <c r="E23" s="49">
        <v>8.66E14</v>
      </c>
      <c r="F23" s="2">
        <v>126.0</v>
      </c>
      <c r="G23" s="2" t="s">
        <v>34</v>
      </c>
      <c r="H23" s="2">
        <v>12607.0</v>
      </c>
      <c r="I23" s="2" t="s">
        <v>360</v>
      </c>
      <c r="J23" s="2" t="s">
        <v>53</v>
      </c>
      <c r="K23" s="2" t="s">
        <v>2250</v>
      </c>
      <c r="L23" s="2" t="str">
        <f>iferror(vlookup(N23,MP!E:E,1,false),"")</f>
        <v>NganzaiKudaBurari</v>
      </c>
      <c r="M23" s="2" t="str">
        <f t="shared" si="1"/>
        <v>unique</v>
      </c>
      <c r="N23" s="2" t="str">
        <f t="shared" si="2"/>
        <v>NganzaiKudaBurari</v>
      </c>
      <c r="O23" s="2" t="s">
        <v>81</v>
      </c>
      <c r="P23" s="2" t="s">
        <v>3307</v>
      </c>
      <c r="R23" s="2" t="s">
        <v>2252</v>
      </c>
      <c r="S23" s="2">
        <v>0.0</v>
      </c>
      <c r="T23" s="2">
        <v>0.0</v>
      </c>
      <c r="U23" s="2">
        <v>12.43242333</v>
      </c>
      <c r="V23" s="2">
        <v>13.09839333</v>
      </c>
      <c r="W23" s="2" t="s">
        <v>1939</v>
      </c>
      <c r="X23" s="2">
        <v>12.43252167</v>
      </c>
      <c r="Y23" s="2">
        <v>13.09841833</v>
      </c>
      <c r="Z23" s="2" t="s">
        <v>1939</v>
      </c>
      <c r="AA23" s="2">
        <v>12.0</v>
      </c>
      <c r="AB23" s="2">
        <v>6.0</v>
      </c>
      <c r="AC23" s="2">
        <v>5.0</v>
      </c>
      <c r="AD23" s="2" t="s">
        <v>3308</v>
      </c>
      <c r="AE23" s="2">
        <v>3.0</v>
      </c>
      <c r="AF23" s="2">
        <v>7.0</v>
      </c>
      <c r="AG23" s="2">
        <v>8.0</v>
      </c>
      <c r="AH23" s="2">
        <v>6.0</v>
      </c>
      <c r="AI23" s="2">
        <v>2.0</v>
      </c>
      <c r="AJ23" s="2">
        <v>24.0</v>
      </c>
      <c r="AK23" s="2" t="s">
        <v>3309</v>
      </c>
      <c r="AM23" s="2">
        <v>27.0</v>
      </c>
      <c r="AN23" s="2" t="s">
        <v>38</v>
      </c>
      <c r="AO23" t="str">
        <f>if(VLOOKUP(C23,'Copy of FE_ODK_Fixed.csv'!F:BC,1,false)=C23,VLOOKUP(C23,'Copy of FE_ODK_Fixed.csv'!F:BC,49,false),)</f>
        <v>Yes</v>
      </c>
      <c r="AP23" t="str">
        <f>if(VLOOKUP(C23,'Copy of FE_ODK_Fixed.csv'!F:BC,1,false)=C23,VLOOKUP(C23,'Copy of FE_ODK_Fixed.csv'!F:BC,50,false),)</f>
        <v>Yes</v>
      </c>
    </row>
    <row r="24">
      <c r="A24" s="2" t="s">
        <v>1931</v>
      </c>
      <c r="B24" s="2" t="s">
        <v>3310</v>
      </c>
      <c r="C24" s="2" t="s">
        <v>3311</v>
      </c>
      <c r="D24" s="2" t="s">
        <v>3312</v>
      </c>
      <c r="E24" s="49">
        <v>8.66E14</v>
      </c>
      <c r="F24" s="2">
        <v>126.0</v>
      </c>
      <c r="G24" s="2" t="s">
        <v>34</v>
      </c>
      <c r="H24" s="2">
        <v>12607.0</v>
      </c>
      <c r="I24" s="2" t="s">
        <v>360</v>
      </c>
      <c r="J24" s="2" t="s">
        <v>53</v>
      </c>
      <c r="K24" s="2" t="s">
        <v>2250</v>
      </c>
      <c r="L24" s="2" t="str">
        <f>iferror(vlookup(N24,MP!E:E,1,false),"")</f>
        <v>NganzaiKudaDamsure</v>
      </c>
      <c r="M24" s="2" t="str">
        <f t="shared" si="1"/>
        <v>unique</v>
      </c>
      <c r="N24" s="2" t="str">
        <f t="shared" si="2"/>
        <v>NganzaiKudaDamsure</v>
      </c>
      <c r="O24" s="2" t="s">
        <v>377</v>
      </c>
      <c r="P24" s="2" t="s">
        <v>3313</v>
      </c>
      <c r="R24" s="2" t="s">
        <v>2252</v>
      </c>
      <c r="S24" s="2">
        <v>0.0</v>
      </c>
      <c r="T24" s="2">
        <v>0.0</v>
      </c>
      <c r="U24" s="2">
        <v>12.41265167</v>
      </c>
      <c r="V24" s="2">
        <v>13.08707333</v>
      </c>
      <c r="W24" s="2" t="s">
        <v>1939</v>
      </c>
      <c r="X24" s="2">
        <v>12.41253667</v>
      </c>
      <c r="Y24" s="2">
        <v>13.08720667</v>
      </c>
      <c r="Z24" s="2" t="s">
        <v>1939</v>
      </c>
      <c r="AA24" s="2">
        <v>12.0</v>
      </c>
      <c r="AB24" s="2">
        <v>7.0</v>
      </c>
      <c r="AC24" s="2">
        <v>5.0</v>
      </c>
      <c r="AD24" s="2" t="s">
        <v>3314</v>
      </c>
      <c r="AE24" s="2">
        <v>5.0</v>
      </c>
      <c r="AF24" s="2">
        <v>7.0</v>
      </c>
      <c r="AG24" s="2">
        <v>9.0</v>
      </c>
      <c r="AH24" s="2">
        <v>8.0</v>
      </c>
      <c r="AI24" s="2">
        <v>0.0</v>
      </c>
      <c r="AJ24" s="2">
        <v>29.0</v>
      </c>
      <c r="AK24" s="2" t="s">
        <v>3315</v>
      </c>
      <c r="AM24" s="2">
        <v>36.0</v>
      </c>
      <c r="AN24" s="2" t="s">
        <v>38</v>
      </c>
      <c r="AO24" t="str">
        <f>if(VLOOKUP(C24,'Copy of FE_ODK_Fixed.csv'!F:BC,1,false)=C24,VLOOKUP(C24,'Copy of FE_ODK_Fixed.csv'!F:BC,49,false),)</f>
        <v>Yes</v>
      </c>
      <c r="AP24" t="str">
        <f>if(VLOOKUP(C24,'Copy of FE_ODK_Fixed.csv'!F:BC,1,false)=C24,VLOOKUP(C24,'Copy of FE_ODK_Fixed.csv'!F:BC,50,false),)</f>
        <v>Yes</v>
      </c>
    </row>
    <row r="25">
      <c r="A25" s="2" t="s">
        <v>1931</v>
      </c>
      <c r="B25" s="2" t="s">
        <v>3316</v>
      </c>
      <c r="C25" s="2" t="s">
        <v>3317</v>
      </c>
      <c r="D25" s="2" t="s">
        <v>3318</v>
      </c>
      <c r="E25" s="49">
        <v>8.66E14</v>
      </c>
      <c r="F25" s="2">
        <v>126.0</v>
      </c>
      <c r="G25" s="2" t="s">
        <v>34</v>
      </c>
      <c r="H25" s="2">
        <v>12611.0</v>
      </c>
      <c r="I25" s="2" t="s">
        <v>582</v>
      </c>
      <c r="J25" s="2" t="s">
        <v>53</v>
      </c>
      <c r="K25" s="2" t="s">
        <v>2223</v>
      </c>
      <c r="L25" s="2" t="str">
        <f>iferror(vlookup(N25,MP!E:E,1,false),"")</f>
        <v>NganzaiSabsabuwaMallam Bujiri</v>
      </c>
      <c r="M25" s="2" t="str">
        <f t="shared" si="1"/>
        <v>unique</v>
      </c>
      <c r="N25" s="2" t="str">
        <f t="shared" si="2"/>
        <v>NganzaiSabsabuwaMallam Bujiri</v>
      </c>
      <c r="O25" s="2" t="s">
        <v>598</v>
      </c>
      <c r="P25" s="2" t="s">
        <v>3319</v>
      </c>
      <c r="R25" s="2" t="s">
        <v>3320</v>
      </c>
      <c r="S25" s="2">
        <v>0.0</v>
      </c>
      <c r="T25" s="2">
        <v>0.0</v>
      </c>
      <c r="U25" s="2">
        <v>12.54866333</v>
      </c>
      <c r="V25" s="2">
        <v>13.02601667</v>
      </c>
      <c r="W25" s="2" t="s">
        <v>1939</v>
      </c>
      <c r="X25" s="2">
        <v>12.54867833</v>
      </c>
      <c r="Y25" s="2">
        <v>13.02596667</v>
      </c>
      <c r="Z25" s="2" t="s">
        <v>1939</v>
      </c>
      <c r="AA25" s="2">
        <v>4.0</v>
      </c>
      <c r="AB25" s="2">
        <v>10.0</v>
      </c>
      <c r="AC25" s="2">
        <v>2.0</v>
      </c>
      <c r="AD25" s="2" t="s">
        <v>3321</v>
      </c>
      <c r="AE25" s="2">
        <v>7.0</v>
      </c>
      <c r="AF25" s="2">
        <v>19.0</v>
      </c>
      <c r="AG25" s="2">
        <v>17.0</v>
      </c>
      <c r="AH25" s="2">
        <v>0.0</v>
      </c>
      <c r="AI25" s="2">
        <v>0.0</v>
      </c>
      <c r="AJ25" s="2">
        <v>22.0</v>
      </c>
      <c r="AK25" s="2" t="s">
        <v>3322</v>
      </c>
      <c r="AM25" s="2">
        <v>22.0</v>
      </c>
      <c r="AN25" s="2" t="s">
        <v>38</v>
      </c>
      <c r="AO25" t="str">
        <f>if(VLOOKUP(C25,'Copy of FE_ODK_Fixed.csv'!F:BC,1,false)=C25,VLOOKUP(C25,'Copy of FE_ODK_Fixed.csv'!F:BC,49,false),)</f>
        <v>No</v>
      </c>
      <c r="AP25" t="str">
        <f>if(VLOOKUP(C25,'Copy of FE_ODK_Fixed.csv'!F:BC,1,false)=C25,VLOOKUP(C25,'Copy of FE_ODK_Fixed.csv'!F:BC,50,false),)</f>
        <v>Yes</v>
      </c>
    </row>
    <row r="26">
      <c r="A26" s="2" t="s">
        <v>1931</v>
      </c>
      <c r="B26" s="2" t="s">
        <v>3323</v>
      </c>
      <c r="C26" s="2" t="s">
        <v>3324</v>
      </c>
      <c r="D26" s="2" t="s">
        <v>3325</v>
      </c>
      <c r="E26" s="49">
        <v>8.66E14</v>
      </c>
      <c r="F26" s="2">
        <v>126.0</v>
      </c>
      <c r="G26" s="2" t="s">
        <v>34</v>
      </c>
      <c r="H26" s="2">
        <v>12605.0</v>
      </c>
      <c r="I26" s="2" t="s">
        <v>485</v>
      </c>
      <c r="J26" s="2" t="s">
        <v>53</v>
      </c>
      <c r="K26" s="2" t="s">
        <v>3326</v>
      </c>
      <c r="L26" s="2" t="str">
        <f>iferror(vlookup(N26,MP!E:E,1,false),"")</f>
        <v>NganzaiKurnawaMallam Umara Kumbushea</v>
      </c>
      <c r="M26" s="2" t="str">
        <f t="shared" si="1"/>
        <v>unique</v>
      </c>
      <c r="N26" s="2" t="str">
        <f t="shared" si="2"/>
        <v>NganzaiKurnawaMallam Umara Kumbushea</v>
      </c>
      <c r="O26" s="2" t="s">
        <v>558</v>
      </c>
      <c r="P26" s="2" t="s">
        <v>3327</v>
      </c>
      <c r="R26" s="2" t="s">
        <v>3326</v>
      </c>
      <c r="S26" s="2">
        <v>0.0</v>
      </c>
      <c r="T26" s="2">
        <v>0.0</v>
      </c>
      <c r="U26" s="2">
        <v>12.64721833</v>
      </c>
      <c r="V26" s="2">
        <v>13.11178167</v>
      </c>
      <c r="W26" s="2" t="s">
        <v>1939</v>
      </c>
      <c r="X26" s="2">
        <v>12.64757333</v>
      </c>
      <c r="Y26" s="2">
        <v>13.11198167</v>
      </c>
      <c r="Z26" s="2" t="s">
        <v>1939</v>
      </c>
      <c r="AA26" s="2">
        <v>15.0</v>
      </c>
      <c r="AB26" s="2">
        <v>5.0</v>
      </c>
      <c r="AC26" s="2">
        <v>1.0</v>
      </c>
      <c r="AD26" s="2" t="s">
        <v>3328</v>
      </c>
      <c r="AE26" s="2">
        <v>0.0</v>
      </c>
      <c r="AF26" s="2">
        <v>0.0</v>
      </c>
      <c r="AG26" s="2">
        <v>0.0</v>
      </c>
      <c r="AH26" s="2">
        <v>0.0</v>
      </c>
      <c r="AI26" s="2">
        <v>0.0</v>
      </c>
      <c r="AJ26" s="2">
        <v>0.0</v>
      </c>
      <c r="AK26" s="2" t="s">
        <v>3329</v>
      </c>
      <c r="AM26" s="2">
        <v>23.0</v>
      </c>
      <c r="AN26" s="2" t="s">
        <v>38</v>
      </c>
      <c r="AO26" t="str">
        <f>if(VLOOKUP(C26,'Copy of FE_ODK_Fixed.csv'!F:BC,1,false)=C26,VLOOKUP(C26,'Copy of FE_ODK_Fixed.csv'!F:BC,49,false),)</f>
        <v>Yes</v>
      </c>
      <c r="AP26" t="str">
        <f>if(VLOOKUP(C26,'Copy of FE_ODK_Fixed.csv'!F:BC,1,false)=C26,VLOOKUP(C26,'Copy of FE_ODK_Fixed.csv'!F:BC,50,false),)</f>
        <v>Yes</v>
      </c>
    </row>
    <row r="27">
      <c r="A27" s="2" t="s">
        <v>1931</v>
      </c>
      <c r="B27" s="2" t="s">
        <v>3330</v>
      </c>
      <c r="C27" s="2" t="s">
        <v>3331</v>
      </c>
      <c r="D27" s="2" t="s">
        <v>3332</v>
      </c>
      <c r="E27" s="49">
        <v>8.66E14</v>
      </c>
      <c r="F27" s="2">
        <v>126.0</v>
      </c>
      <c r="G27" s="2" t="s">
        <v>34</v>
      </c>
      <c r="H27" s="2">
        <v>12606.0</v>
      </c>
      <c r="I27" s="2" t="s">
        <v>317</v>
      </c>
      <c r="J27" s="2" t="s">
        <v>53</v>
      </c>
      <c r="K27" s="2">
        <v>3.0</v>
      </c>
      <c r="L27" s="2" t="str">
        <f>iferror(vlookup(N27,MP!E:E,1,false),"")</f>
        <v>NganzaiJigaltaDalari</v>
      </c>
      <c r="M27" s="2" t="str">
        <f t="shared" si="1"/>
        <v>unique</v>
      </c>
      <c r="N27" s="2" t="str">
        <f t="shared" si="2"/>
        <v>NganzaiJigaltaDalari</v>
      </c>
      <c r="O27" s="2" t="s">
        <v>333</v>
      </c>
      <c r="P27" s="2" t="s">
        <v>2703</v>
      </c>
      <c r="R27" s="2" t="s">
        <v>3333</v>
      </c>
      <c r="S27" s="2">
        <v>0.0</v>
      </c>
      <c r="T27" s="2">
        <v>0.0</v>
      </c>
      <c r="U27" s="2">
        <v>12.6423</v>
      </c>
      <c r="V27" s="2">
        <v>13.33174</v>
      </c>
      <c r="W27" s="2" t="s">
        <v>1939</v>
      </c>
      <c r="X27" s="2">
        <v>12.64228833</v>
      </c>
      <c r="Y27" s="2">
        <v>13.33170167</v>
      </c>
      <c r="Z27" s="2" t="s">
        <v>1939</v>
      </c>
      <c r="AA27" s="2">
        <v>3.0</v>
      </c>
      <c r="AB27" s="2">
        <v>5.0</v>
      </c>
      <c r="AC27" s="2">
        <v>5.0</v>
      </c>
      <c r="AD27" s="2" t="s">
        <v>3334</v>
      </c>
      <c r="AE27" s="2">
        <v>0.0</v>
      </c>
      <c r="AF27" s="2">
        <v>0.0</v>
      </c>
      <c r="AG27" s="2">
        <v>0.0</v>
      </c>
      <c r="AH27" s="2">
        <v>0.0</v>
      </c>
      <c r="AI27" s="2">
        <v>0.0</v>
      </c>
      <c r="AJ27" s="2">
        <v>0.0</v>
      </c>
      <c r="AK27" s="2" t="s">
        <v>3335</v>
      </c>
      <c r="AM27" s="2">
        <v>13.0</v>
      </c>
      <c r="AN27" s="2" t="s">
        <v>38</v>
      </c>
      <c r="AO27" t="str">
        <f>if(VLOOKUP(C27,'Copy of FE_ODK_Fixed.csv'!F:BC,1,false)=C27,VLOOKUP(C27,'Copy of FE_ODK_Fixed.csv'!F:BC,49,false),)</f>
        <v>Yes</v>
      </c>
      <c r="AP27" t="str">
        <f>if(VLOOKUP(C27,'Copy of FE_ODK_Fixed.csv'!F:BC,1,false)=C27,VLOOKUP(C27,'Copy of FE_ODK_Fixed.csv'!F:BC,50,false),)</f>
        <v>Yes</v>
      </c>
    </row>
    <row r="28">
      <c r="A28" s="2" t="s">
        <v>1931</v>
      </c>
      <c r="B28" s="2" t="s">
        <v>3336</v>
      </c>
      <c r="C28" s="2" t="s">
        <v>3337</v>
      </c>
      <c r="D28" s="2" t="s">
        <v>3338</v>
      </c>
      <c r="E28" s="49">
        <v>8.66E14</v>
      </c>
      <c r="F28" s="2">
        <v>126.0</v>
      </c>
      <c r="G28" s="2" t="s">
        <v>34</v>
      </c>
      <c r="H28" s="2">
        <v>12606.0</v>
      </c>
      <c r="I28" s="2" t="s">
        <v>317</v>
      </c>
      <c r="J28" s="2" t="s">
        <v>53</v>
      </c>
      <c r="K28" s="2">
        <v>3.0</v>
      </c>
      <c r="L28" s="2" t="str">
        <f>iferror(vlookup(N28,MP!E:E,1,false),"")</f>
        <v>NganzaiJigaltaAbbakurari</v>
      </c>
      <c r="M28" s="2" t="str">
        <f t="shared" si="1"/>
        <v>unique</v>
      </c>
      <c r="N28" s="2" t="str">
        <f t="shared" si="2"/>
        <v>NganzaiJigaltaAbbakurari</v>
      </c>
      <c r="O28" s="2" t="s">
        <v>321</v>
      </c>
      <c r="P28" s="2" t="s">
        <v>3339</v>
      </c>
      <c r="R28" s="2" t="s">
        <v>3333</v>
      </c>
      <c r="S28" s="2">
        <v>0.0</v>
      </c>
      <c r="T28" s="2">
        <v>0.0</v>
      </c>
      <c r="U28" s="2">
        <v>12.63838667</v>
      </c>
      <c r="V28" s="2">
        <v>13.32153</v>
      </c>
      <c r="W28" s="2" t="s">
        <v>1939</v>
      </c>
      <c r="X28" s="2">
        <v>12.63838667</v>
      </c>
      <c r="Y28" s="2">
        <v>13.32153</v>
      </c>
      <c r="Z28" s="2" t="s">
        <v>1939</v>
      </c>
      <c r="AA28" s="2">
        <v>3.0</v>
      </c>
      <c r="AB28" s="2">
        <v>5.0</v>
      </c>
      <c r="AC28" s="2">
        <v>5.0</v>
      </c>
      <c r="AD28" s="2" t="s">
        <v>3340</v>
      </c>
      <c r="AE28" s="2">
        <v>0.0</v>
      </c>
      <c r="AF28" s="2">
        <v>0.0</v>
      </c>
      <c r="AG28" s="2">
        <v>0.0</v>
      </c>
      <c r="AH28" s="2">
        <v>0.0</v>
      </c>
      <c r="AI28" s="2">
        <v>0.0</v>
      </c>
      <c r="AJ28" s="2">
        <v>0.0</v>
      </c>
      <c r="AK28" s="2" t="s">
        <v>3341</v>
      </c>
      <c r="AM28" s="2">
        <v>11.0</v>
      </c>
      <c r="AN28" s="2" t="s">
        <v>38</v>
      </c>
      <c r="AO28" t="str">
        <f>if(VLOOKUP(C28,'Copy of FE_ODK_Fixed.csv'!F:BC,1,false)=C28,VLOOKUP(C28,'Copy of FE_ODK_Fixed.csv'!F:BC,49,false),)</f>
        <v>Yes</v>
      </c>
      <c r="AP28" t="str">
        <f>if(VLOOKUP(C28,'Copy of FE_ODK_Fixed.csv'!F:BC,1,false)=C28,VLOOKUP(C28,'Copy of FE_ODK_Fixed.csv'!F:BC,50,false),)</f>
        <v>Yes</v>
      </c>
    </row>
    <row r="29">
      <c r="A29" s="2" t="s">
        <v>1931</v>
      </c>
      <c r="B29" s="2" t="s">
        <v>3342</v>
      </c>
      <c r="C29" s="2" t="s">
        <v>3343</v>
      </c>
      <c r="D29" s="2" t="s">
        <v>3344</v>
      </c>
      <c r="E29" s="49">
        <v>8.66E14</v>
      </c>
      <c r="F29" s="2">
        <v>126.0</v>
      </c>
      <c r="G29" s="2" t="s">
        <v>34</v>
      </c>
      <c r="H29" s="2">
        <v>12607.0</v>
      </c>
      <c r="I29" s="2" t="s">
        <v>360</v>
      </c>
      <c r="J29" s="2" t="s">
        <v>53</v>
      </c>
      <c r="K29" s="2" t="s">
        <v>3345</v>
      </c>
      <c r="L29" s="2" t="str">
        <f>iferror(vlookup(N29,MP!E:E,1,false),"")</f>
        <v>NganzaiKudaTumtummari</v>
      </c>
      <c r="M29" s="2" t="str">
        <f t="shared" si="1"/>
        <v>unique</v>
      </c>
      <c r="N29" s="2" t="str">
        <f t="shared" si="2"/>
        <v>NganzaiKudaTumtummari</v>
      </c>
      <c r="O29" s="2" t="s">
        <v>476</v>
      </c>
      <c r="P29" s="2" t="s">
        <v>3346</v>
      </c>
      <c r="R29" s="2" t="s">
        <v>2252</v>
      </c>
      <c r="S29" s="2">
        <v>0.0</v>
      </c>
      <c r="T29" s="2">
        <v>0.0</v>
      </c>
      <c r="U29" s="2">
        <v>12.41212</v>
      </c>
      <c r="V29" s="2">
        <v>13.05649</v>
      </c>
      <c r="W29" s="2" t="s">
        <v>1939</v>
      </c>
      <c r="X29" s="2">
        <v>12.41210167</v>
      </c>
      <c r="Y29" s="2">
        <v>13.056475</v>
      </c>
      <c r="Z29" s="2" t="s">
        <v>1939</v>
      </c>
      <c r="AA29" s="2">
        <v>12.0</v>
      </c>
      <c r="AB29" s="2">
        <v>6.0</v>
      </c>
      <c r="AC29" s="2">
        <v>5.0</v>
      </c>
      <c r="AD29" s="2" t="s">
        <v>3347</v>
      </c>
      <c r="AE29" s="2">
        <v>5.0</v>
      </c>
      <c r="AF29" s="2">
        <v>6.0</v>
      </c>
      <c r="AG29" s="2">
        <v>9.0</v>
      </c>
      <c r="AH29" s="2">
        <v>7.0</v>
      </c>
      <c r="AI29" s="2">
        <v>2.0</v>
      </c>
      <c r="AJ29" s="2">
        <v>27.0</v>
      </c>
      <c r="AK29" s="2" t="s">
        <v>3348</v>
      </c>
      <c r="AM29" s="2">
        <v>13.0</v>
      </c>
      <c r="AN29" s="2" t="s">
        <v>38</v>
      </c>
      <c r="AO29" t="str">
        <f>if(VLOOKUP(C29,'Copy of FE_ODK_Fixed.csv'!F:BC,1,false)=C29,VLOOKUP(C29,'Copy of FE_ODK_Fixed.csv'!F:BC,49,false),)</f>
        <v>Yes</v>
      </c>
      <c r="AP29" t="str">
        <f>if(VLOOKUP(C29,'Copy of FE_ODK_Fixed.csv'!F:BC,1,false)=C29,VLOOKUP(C29,'Copy of FE_ODK_Fixed.csv'!F:BC,50,false),)</f>
        <v>Yes</v>
      </c>
    </row>
    <row r="30">
      <c r="A30" s="2" t="s">
        <v>1931</v>
      </c>
      <c r="B30" s="2" t="s">
        <v>3349</v>
      </c>
      <c r="C30" s="2" t="s">
        <v>3350</v>
      </c>
      <c r="D30" s="2" t="s">
        <v>3351</v>
      </c>
      <c r="E30" s="49">
        <v>8.66E14</v>
      </c>
      <c r="F30" s="2">
        <v>126.0</v>
      </c>
      <c r="G30" s="2" t="s">
        <v>34</v>
      </c>
      <c r="H30" s="2">
        <v>12611.0</v>
      </c>
      <c r="I30" s="2" t="s">
        <v>582</v>
      </c>
      <c r="J30" s="2" t="s">
        <v>53</v>
      </c>
      <c r="K30" s="2" t="s">
        <v>2223</v>
      </c>
      <c r="L30" s="2" t="str">
        <f>iferror(vlookup(N30,MP!E:E,1,false),"")</f>
        <v>NganzaiSabsabuwaYoberi</v>
      </c>
      <c r="M30" s="2" t="str">
        <f t="shared" si="1"/>
        <v>unique</v>
      </c>
      <c r="N30" s="2" t="str">
        <f t="shared" si="2"/>
        <v>NganzaiSabsabuwaYoberi</v>
      </c>
      <c r="O30" s="2" t="s">
        <v>638</v>
      </c>
      <c r="P30" s="2" t="s">
        <v>3352</v>
      </c>
      <c r="R30" s="2" t="s">
        <v>1987</v>
      </c>
      <c r="S30" s="2">
        <v>0.0</v>
      </c>
      <c r="T30" s="2">
        <v>0.0</v>
      </c>
      <c r="U30" s="2">
        <v>12.53069</v>
      </c>
      <c r="V30" s="2">
        <v>12.98626667</v>
      </c>
      <c r="W30" s="2" t="s">
        <v>1939</v>
      </c>
      <c r="X30" s="2">
        <v>12.53069</v>
      </c>
      <c r="Y30" s="2">
        <v>12.98626667</v>
      </c>
      <c r="Z30" s="2" t="s">
        <v>1939</v>
      </c>
      <c r="AA30" s="2">
        <v>4.0</v>
      </c>
      <c r="AB30" s="2">
        <v>7.0</v>
      </c>
      <c r="AC30" s="2">
        <v>2.0</v>
      </c>
      <c r="AD30" s="2" t="s">
        <v>3353</v>
      </c>
      <c r="AE30" s="2">
        <v>3.0</v>
      </c>
      <c r="AF30" s="2">
        <v>21.0</v>
      </c>
      <c r="AG30" s="2">
        <v>16.0</v>
      </c>
      <c r="AH30" s="2">
        <v>0.0</v>
      </c>
      <c r="AI30" s="2">
        <v>1.0</v>
      </c>
      <c r="AJ30" s="2">
        <v>21.0</v>
      </c>
      <c r="AK30" s="2" t="s">
        <v>3354</v>
      </c>
      <c r="AM30" s="2">
        <v>15.0</v>
      </c>
      <c r="AN30" s="2" t="s">
        <v>38</v>
      </c>
      <c r="AO30" t="str">
        <f>if(VLOOKUP(C30,'Copy of FE_ODK_Fixed.csv'!F:BC,1,false)=C30,VLOOKUP(C30,'Copy of FE_ODK_Fixed.csv'!F:BC,49,false),)</f>
        <v>Yes</v>
      </c>
      <c r="AP30" t="str">
        <f>if(VLOOKUP(C30,'Copy of FE_ODK_Fixed.csv'!F:BC,1,false)=C30,VLOOKUP(C30,'Copy of FE_ODK_Fixed.csv'!F:BC,50,false),)</f>
        <v>Yes</v>
      </c>
    </row>
    <row r="31">
      <c r="A31" s="2" t="s">
        <v>1931</v>
      </c>
      <c r="B31" s="2" t="s">
        <v>3355</v>
      </c>
      <c r="C31" s="2" t="s">
        <v>3356</v>
      </c>
      <c r="D31" s="2" t="s">
        <v>3357</v>
      </c>
      <c r="E31" s="49">
        <v>8.66E14</v>
      </c>
      <c r="F31" s="2">
        <v>126.0</v>
      </c>
      <c r="G31" s="2" t="s">
        <v>34</v>
      </c>
      <c r="H31" s="2">
        <v>12605.0</v>
      </c>
      <c r="I31" s="2" t="s">
        <v>485</v>
      </c>
      <c r="J31" s="2" t="s">
        <v>53</v>
      </c>
      <c r="K31" s="2" t="s">
        <v>543</v>
      </c>
      <c r="L31" s="2" t="str">
        <f>iferror(vlookup(N31,MP!E:E,1,false),"")</f>
        <v>NganzaiKurnawaHassanti</v>
      </c>
      <c r="M31" s="2" t="str">
        <f t="shared" si="1"/>
        <v>unique</v>
      </c>
      <c r="N31" s="2" t="str">
        <f t="shared" si="2"/>
        <v>NganzaiKurnawaHassanti</v>
      </c>
      <c r="O31" s="2" t="s">
        <v>543</v>
      </c>
      <c r="P31" s="2" t="s">
        <v>3358</v>
      </c>
      <c r="R31" s="2" t="s">
        <v>543</v>
      </c>
      <c r="S31" s="2">
        <v>1.0</v>
      </c>
      <c r="T31" s="2">
        <v>3.0</v>
      </c>
      <c r="U31" s="2">
        <v>12.66415833</v>
      </c>
      <c r="V31" s="2">
        <v>13.10622667</v>
      </c>
      <c r="W31" s="2" t="s">
        <v>1939</v>
      </c>
      <c r="X31" s="2">
        <v>12.66415833</v>
      </c>
      <c r="Y31" s="2">
        <v>13.10622667</v>
      </c>
      <c r="Z31" s="2" t="s">
        <v>1939</v>
      </c>
      <c r="AA31" s="2">
        <v>15.0</v>
      </c>
      <c r="AB31" s="2">
        <v>1.0</v>
      </c>
      <c r="AC31" s="2">
        <v>1.0</v>
      </c>
      <c r="AD31" s="2" t="s">
        <v>3359</v>
      </c>
      <c r="AE31" s="2">
        <v>1.0</v>
      </c>
      <c r="AF31" s="2">
        <v>2.0</v>
      </c>
      <c r="AG31" s="2">
        <v>2.0</v>
      </c>
      <c r="AH31" s="2">
        <v>2.0</v>
      </c>
      <c r="AI31" s="2">
        <v>4.0</v>
      </c>
      <c r="AJ31" s="2">
        <v>2.0</v>
      </c>
      <c r="AK31" s="2" t="s">
        <v>3360</v>
      </c>
      <c r="AM31" s="2">
        <v>10.0</v>
      </c>
      <c r="AN31" s="2" t="s">
        <v>38</v>
      </c>
      <c r="AO31" t="str">
        <f>if(VLOOKUP(C31,'Copy of FE_ODK_Fixed.csv'!F:BC,1,false)=C31,VLOOKUP(C31,'Copy of FE_ODK_Fixed.csv'!F:BC,49,false),)</f>
        <v>Yes</v>
      </c>
      <c r="AP31" t="str">
        <f>if(VLOOKUP(C31,'Copy of FE_ODK_Fixed.csv'!F:BC,1,false)=C31,VLOOKUP(C31,'Copy of FE_ODK_Fixed.csv'!F:BC,50,false),)</f>
        <v>Yes</v>
      </c>
    </row>
    <row r="32">
      <c r="A32" s="2" t="s">
        <v>1931</v>
      </c>
      <c r="B32" s="2" t="s">
        <v>3361</v>
      </c>
      <c r="C32" s="2" t="s">
        <v>3362</v>
      </c>
      <c r="D32" s="2" t="s">
        <v>3363</v>
      </c>
      <c r="E32" s="49">
        <v>8.66E14</v>
      </c>
      <c r="F32" s="2">
        <v>126.0</v>
      </c>
      <c r="G32" s="2" t="s">
        <v>34</v>
      </c>
      <c r="H32" s="2">
        <v>12606.0</v>
      </c>
      <c r="I32" s="2" t="s">
        <v>317</v>
      </c>
      <c r="J32" s="2" t="s">
        <v>53</v>
      </c>
      <c r="K32" s="2">
        <v>3.0</v>
      </c>
      <c r="L32" s="2" t="str">
        <f>iferror(vlookup(N32,MP!E:E,1,false),"")</f>
        <v>NganzaiJigaltaUmarari</v>
      </c>
      <c r="M32" s="2" t="str">
        <f t="shared" si="1"/>
        <v>unique</v>
      </c>
      <c r="N32" s="2" t="str">
        <f t="shared" si="2"/>
        <v>NganzaiJigaltaUmarari</v>
      </c>
      <c r="O32" s="2" t="s">
        <v>357</v>
      </c>
      <c r="P32" s="2" t="s">
        <v>2384</v>
      </c>
      <c r="R32" s="2" t="s">
        <v>3333</v>
      </c>
      <c r="S32" s="2">
        <v>0.0</v>
      </c>
      <c r="T32" s="2">
        <v>0.0</v>
      </c>
      <c r="U32" s="2">
        <v>12.60019333</v>
      </c>
      <c r="V32" s="2">
        <v>13.30399833</v>
      </c>
      <c r="W32" s="2" t="s">
        <v>1939</v>
      </c>
      <c r="X32" s="2">
        <v>12.60017333</v>
      </c>
      <c r="Y32" s="2">
        <v>13.303985</v>
      </c>
      <c r="Z32" s="2" t="s">
        <v>1939</v>
      </c>
      <c r="AA32" s="2">
        <v>5.0</v>
      </c>
      <c r="AB32" s="2">
        <v>5.0</v>
      </c>
      <c r="AC32" s="2">
        <v>5.0</v>
      </c>
      <c r="AD32" s="2" t="s">
        <v>3364</v>
      </c>
      <c r="AE32" s="2">
        <v>0.0</v>
      </c>
      <c r="AF32" s="2">
        <v>0.0</v>
      </c>
      <c r="AG32" s="2">
        <v>0.0</v>
      </c>
      <c r="AH32" s="2">
        <v>0.0</v>
      </c>
      <c r="AI32" s="2">
        <v>0.0</v>
      </c>
      <c r="AJ32" s="2">
        <v>0.0</v>
      </c>
      <c r="AK32" s="2" t="s">
        <v>3365</v>
      </c>
      <c r="AM32" s="2">
        <v>32.0</v>
      </c>
      <c r="AN32" s="2" t="s">
        <v>38</v>
      </c>
      <c r="AO32" t="str">
        <f>if(VLOOKUP(C32,'Copy of FE_ODK_Fixed.csv'!F:BC,1,false)=C32,VLOOKUP(C32,'Copy of FE_ODK_Fixed.csv'!F:BC,49,false),)</f>
        <v>Yes</v>
      </c>
      <c r="AP32" t="str">
        <f>if(VLOOKUP(C32,'Copy of FE_ODK_Fixed.csv'!F:BC,1,false)=C32,VLOOKUP(C32,'Copy of FE_ODK_Fixed.csv'!F:BC,50,false),)</f>
        <v>Yes</v>
      </c>
    </row>
    <row r="33">
      <c r="A33" s="2" t="s">
        <v>1931</v>
      </c>
      <c r="B33" s="2" t="s">
        <v>3366</v>
      </c>
      <c r="C33" s="2" t="s">
        <v>3367</v>
      </c>
      <c r="D33" s="2" t="s">
        <v>3368</v>
      </c>
      <c r="E33" s="49">
        <v>8.66E14</v>
      </c>
      <c r="F33" s="2">
        <v>126.0</v>
      </c>
      <c r="G33" s="2" t="s">
        <v>34</v>
      </c>
      <c r="H33" s="2">
        <v>12605.0</v>
      </c>
      <c r="I33" s="2" t="s">
        <v>485</v>
      </c>
      <c r="J33" s="2" t="s">
        <v>53</v>
      </c>
      <c r="K33" s="2" t="s">
        <v>3369</v>
      </c>
      <c r="L33" s="2" t="str">
        <f>iferror(vlookup(N33,MP!E:E,1,false),"")</f>
        <v>NganzaiKurnawaFandani Aptallari</v>
      </c>
      <c r="M33" s="2" t="str">
        <f t="shared" si="1"/>
        <v>unique</v>
      </c>
      <c r="N33" s="2" t="str">
        <f t="shared" si="2"/>
        <v>NganzaiKurnawaFandani Aptallari</v>
      </c>
      <c r="O33" s="2" t="s">
        <v>500</v>
      </c>
      <c r="P33" s="2" t="s">
        <v>3370</v>
      </c>
      <c r="R33" s="2" t="s">
        <v>3369</v>
      </c>
      <c r="S33" s="2">
        <v>1.0</v>
      </c>
      <c r="T33" s="2">
        <v>7.0</v>
      </c>
      <c r="U33" s="2">
        <v>12.69991833</v>
      </c>
      <c r="V33" s="2">
        <v>13.10363</v>
      </c>
      <c r="W33" s="2" t="s">
        <v>1939</v>
      </c>
      <c r="X33" s="2">
        <v>12.69995667</v>
      </c>
      <c r="Y33" s="2">
        <v>13.10369</v>
      </c>
      <c r="Z33" s="2" t="s">
        <v>1939</v>
      </c>
      <c r="AA33" s="2">
        <v>15.0</v>
      </c>
      <c r="AB33" s="2">
        <v>2.0</v>
      </c>
      <c r="AC33" s="2">
        <v>1.0</v>
      </c>
      <c r="AD33" s="2" t="s">
        <v>3371</v>
      </c>
      <c r="AE33" s="2">
        <v>2.0</v>
      </c>
      <c r="AF33" s="2">
        <v>5.0</v>
      </c>
      <c r="AG33" s="2">
        <v>5.0</v>
      </c>
      <c r="AH33" s="2">
        <v>5.0</v>
      </c>
      <c r="AI33" s="2">
        <v>4.0</v>
      </c>
      <c r="AJ33" s="2">
        <v>7.0</v>
      </c>
      <c r="AK33" s="2" t="s">
        <v>3372</v>
      </c>
      <c r="AM33" s="2">
        <v>16.0</v>
      </c>
      <c r="AN33" s="2" t="s">
        <v>38</v>
      </c>
      <c r="AO33" t="str">
        <f>if(VLOOKUP(C33,'Copy of FE_ODK_Fixed.csv'!F:BC,1,false)=C33,VLOOKUP(C33,'Copy of FE_ODK_Fixed.csv'!F:BC,49,false),)</f>
        <v>Yes</v>
      </c>
      <c r="AP33" t="str">
        <f>if(VLOOKUP(C33,'Copy of FE_ODK_Fixed.csv'!F:BC,1,false)=C33,VLOOKUP(C33,'Copy of FE_ODK_Fixed.csv'!F:BC,50,false),)</f>
        <v>Yes</v>
      </c>
    </row>
    <row r="34">
      <c r="A34" s="2" t="s">
        <v>1931</v>
      </c>
      <c r="B34" s="2" t="s">
        <v>3373</v>
      </c>
      <c r="C34" s="2" t="s">
        <v>3374</v>
      </c>
      <c r="D34" s="2" t="s">
        <v>3375</v>
      </c>
      <c r="E34" s="49">
        <v>8.66E14</v>
      </c>
      <c r="F34" s="2">
        <v>126.0</v>
      </c>
      <c r="G34" s="2" t="s">
        <v>34</v>
      </c>
      <c r="H34" s="2">
        <v>12611.0</v>
      </c>
      <c r="I34" s="2" t="s">
        <v>582</v>
      </c>
      <c r="J34" s="2" t="s">
        <v>53</v>
      </c>
      <c r="K34" s="2" t="s">
        <v>2223</v>
      </c>
      <c r="L34" s="2" t="str">
        <f>iferror(vlookup(N34,MP!E:E,1,false),"")</f>
        <v>NganzaiSabsabuwaGoni Usmanti</v>
      </c>
      <c r="M34" s="2" t="str">
        <f t="shared" si="1"/>
        <v>unique</v>
      </c>
      <c r="N34" s="2" t="str">
        <f t="shared" si="2"/>
        <v>NganzaiSabsabuwaGoni Usmanti</v>
      </c>
      <c r="O34" s="2" t="s">
        <v>586</v>
      </c>
      <c r="P34" s="2" t="s">
        <v>3376</v>
      </c>
      <c r="R34" s="2" t="s">
        <v>1987</v>
      </c>
      <c r="S34" s="2">
        <v>0.0</v>
      </c>
      <c r="T34" s="2">
        <v>0.0</v>
      </c>
      <c r="U34" s="2">
        <v>12.57940667</v>
      </c>
      <c r="V34" s="2">
        <v>12.98956833</v>
      </c>
      <c r="W34" s="2" t="s">
        <v>1939</v>
      </c>
      <c r="X34" s="2">
        <v>12.579445</v>
      </c>
      <c r="Y34" s="2">
        <v>12.98965</v>
      </c>
      <c r="Z34" s="2" t="s">
        <v>1939</v>
      </c>
      <c r="AA34" s="2">
        <v>4.0</v>
      </c>
      <c r="AB34" s="2">
        <v>2.0</v>
      </c>
      <c r="AC34" s="2">
        <v>2.0</v>
      </c>
      <c r="AD34" s="2" t="s">
        <v>3377</v>
      </c>
      <c r="AE34" s="2">
        <v>4.0</v>
      </c>
      <c r="AF34" s="2">
        <v>19.0</v>
      </c>
      <c r="AG34" s="2">
        <v>18.0</v>
      </c>
      <c r="AH34" s="2">
        <v>0.0</v>
      </c>
      <c r="AI34" s="2">
        <v>0.0</v>
      </c>
      <c r="AJ34" s="2">
        <v>33.0</v>
      </c>
      <c r="AK34" s="2" t="s">
        <v>3378</v>
      </c>
      <c r="AM34" s="2">
        <v>39.0</v>
      </c>
      <c r="AN34" s="2" t="s">
        <v>38</v>
      </c>
      <c r="AO34" t="str">
        <f>if(VLOOKUP(C34,'Copy of FE_ODK_Fixed.csv'!F:BC,1,false)=C34,VLOOKUP(C34,'Copy of FE_ODK_Fixed.csv'!F:BC,49,false),)</f>
        <v>Yes</v>
      </c>
      <c r="AP34" t="str">
        <f>if(VLOOKUP(C34,'Copy of FE_ODK_Fixed.csv'!F:BC,1,false)=C34,VLOOKUP(C34,'Copy of FE_ODK_Fixed.csv'!F:BC,50,false),)</f>
        <v>Yes</v>
      </c>
    </row>
    <row r="35">
      <c r="A35" s="2" t="s">
        <v>1931</v>
      </c>
      <c r="B35" s="2" t="s">
        <v>3379</v>
      </c>
      <c r="C35" s="2" t="s">
        <v>3380</v>
      </c>
      <c r="D35" s="2" t="s">
        <v>3381</v>
      </c>
      <c r="E35" s="49">
        <v>8.66E14</v>
      </c>
      <c r="F35" s="2">
        <v>126.0</v>
      </c>
      <c r="G35" s="2" t="s">
        <v>34</v>
      </c>
      <c r="H35" s="2">
        <v>12605.0</v>
      </c>
      <c r="I35" s="2" t="s">
        <v>485</v>
      </c>
      <c r="J35" s="2" t="s">
        <v>53</v>
      </c>
      <c r="K35" s="2" t="s">
        <v>3382</v>
      </c>
      <c r="L35" s="2" t="str">
        <f>iferror(vlookup(N35,MP!E:E,1,false),"")</f>
        <v>NganzaiKurnawaKale Kujiri</v>
      </c>
      <c r="M35" s="2" t="str">
        <f t="shared" si="1"/>
        <v>unique</v>
      </c>
      <c r="N35" s="2" t="str">
        <f t="shared" si="2"/>
        <v>NganzaiKurnawaKale Kujiri</v>
      </c>
      <c r="O35" s="2" t="s">
        <v>547</v>
      </c>
      <c r="P35" s="2" t="s">
        <v>3383</v>
      </c>
      <c r="R35" s="2" t="s">
        <v>3384</v>
      </c>
      <c r="S35" s="2">
        <v>1.0</v>
      </c>
      <c r="T35" s="2">
        <v>8.0</v>
      </c>
      <c r="U35" s="2">
        <v>12.71485833</v>
      </c>
      <c r="V35" s="2">
        <v>13.10262167</v>
      </c>
      <c r="W35" s="2" t="s">
        <v>1939</v>
      </c>
      <c r="X35" s="2">
        <v>12.71485833</v>
      </c>
      <c r="Y35" s="2">
        <v>13.10262167</v>
      </c>
      <c r="Z35" s="2" t="s">
        <v>1939</v>
      </c>
      <c r="AA35" s="2">
        <v>15.0</v>
      </c>
      <c r="AB35" s="2">
        <v>4.0</v>
      </c>
      <c r="AC35" s="2">
        <v>1.0</v>
      </c>
      <c r="AD35" s="2" t="s">
        <v>3385</v>
      </c>
      <c r="AE35" s="2">
        <v>2.0</v>
      </c>
      <c r="AF35" s="2">
        <v>6.0</v>
      </c>
      <c r="AG35" s="2">
        <v>6.0</v>
      </c>
      <c r="AH35" s="2">
        <v>6.0</v>
      </c>
      <c r="AI35" s="2">
        <v>5.0</v>
      </c>
      <c r="AJ35" s="2">
        <v>8.0</v>
      </c>
      <c r="AK35" s="2" t="s">
        <v>3386</v>
      </c>
      <c r="AM35" s="2">
        <v>15.0</v>
      </c>
      <c r="AN35" s="2" t="s">
        <v>38</v>
      </c>
      <c r="AO35" t="str">
        <f>if(VLOOKUP(C35,'Copy of FE_ODK_Fixed.csv'!F:BC,1,false)=C35,VLOOKUP(C35,'Copy of FE_ODK_Fixed.csv'!F:BC,49,false),)</f>
        <v>Yes</v>
      </c>
      <c r="AP35" t="str">
        <f>if(VLOOKUP(C35,'Copy of FE_ODK_Fixed.csv'!F:BC,1,false)=C35,VLOOKUP(C35,'Copy of FE_ODK_Fixed.csv'!F:BC,50,false),)</f>
        <v>Yes</v>
      </c>
    </row>
    <row r="36">
      <c r="A36" s="2" t="s">
        <v>1931</v>
      </c>
      <c r="B36" s="2" t="s">
        <v>3387</v>
      </c>
      <c r="C36" s="2" t="s">
        <v>3388</v>
      </c>
      <c r="D36" s="2" t="s">
        <v>3389</v>
      </c>
      <c r="E36" s="49">
        <v>8.66E14</v>
      </c>
      <c r="F36" s="2">
        <v>126.0</v>
      </c>
      <c r="G36" s="2" t="s">
        <v>34</v>
      </c>
      <c r="H36" s="2">
        <v>12605.0</v>
      </c>
      <c r="I36" s="2" t="s">
        <v>485</v>
      </c>
      <c r="J36" s="2" t="s">
        <v>53</v>
      </c>
      <c r="K36" s="2" t="s">
        <v>3390</v>
      </c>
      <c r="L36" s="2" t="str">
        <f>iferror(vlookup(N36,MP!E:E,1,false),"")</f>
        <v>NganzaiKurnawaUmarabiriri</v>
      </c>
      <c r="M36" s="2" t="str">
        <f t="shared" si="1"/>
        <v>unique</v>
      </c>
      <c r="N36" s="2" t="str">
        <f t="shared" si="2"/>
        <v>NganzaiKurnawaUmarabiriri</v>
      </c>
      <c r="O36" s="2" t="s">
        <v>579</v>
      </c>
      <c r="P36" s="2" t="s">
        <v>3391</v>
      </c>
      <c r="R36" s="2" t="s">
        <v>3390</v>
      </c>
      <c r="S36" s="2">
        <v>2.0</v>
      </c>
      <c r="T36" s="2">
        <v>2.0</v>
      </c>
      <c r="U36" s="2">
        <v>12.70216</v>
      </c>
      <c r="V36" s="2">
        <v>13.08300167</v>
      </c>
      <c r="W36" s="2" t="s">
        <v>1939</v>
      </c>
      <c r="X36" s="2">
        <v>12.70216</v>
      </c>
      <c r="Y36" s="2">
        <v>13.08300167</v>
      </c>
      <c r="Z36" s="2" t="s">
        <v>1939</v>
      </c>
      <c r="AA36" s="2">
        <v>15.0</v>
      </c>
      <c r="AB36" s="2">
        <v>1.0</v>
      </c>
      <c r="AC36" s="2">
        <v>1.0</v>
      </c>
      <c r="AD36" s="2" t="s">
        <v>3392</v>
      </c>
      <c r="AE36" s="2">
        <v>2.0</v>
      </c>
      <c r="AF36" s="2">
        <v>2.0</v>
      </c>
      <c r="AG36" s="2">
        <v>2.0</v>
      </c>
      <c r="AH36" s="2">
        <v>2.0</v>
      </c>
      <c r="AI36" s="2">
        <v>2.0</v>
      </c>
      <c r="AJ36" s="2">
        <v>5.0</v>
      </c>
      <c r="AK36" s="2" t="s">
        <v>3393</v>
      </c>
      <c r="AM36" s="2">
        <v>18.0</v>
      </c>
      <c r="AN36" s="2" t="s">
        <v>38</v>
      </c>
      <c r="AO36" t="str">
        <f>if(VLOOKUP(C36,'Copy of FE_ODK_Fixed.csv'!F:BC,1,false)=C36,VLOOKUP(C36,'Copy of FE_ODK_Fixed.csv'!F:BC,49,false),)</f>
        <v>Yes</v>
      </c>
      <c r="AP36" t="str">
        <f>if(VLOOKUP(C36,'Copy of FE_ODK_Fixed.csv'!F:BC,1,false)=C36,VLOOKUP(C36,'Copy of FE_ODK_Fixed.csv'!F:BC,50,false),)</f>
        <v>Yes</v>
      </c>
    </row>
    <row r="37">
      <c r="A37" s="2" t="s">
        <v>1931</v>
      </c>
      <c r="B37" s="2" t="s">
        <v>3394</v>
      </c>
      <c r="C37" s="2" t="s">
        <v>3395</v>
      </c>
      <c r="D37" s="2" t="s">
        <v>3396</v>
      </c>
      <c r="E37" s="49">
        <v>8.66E14</v>
      </c>
      <c r="F37" s="2">
        <v>126.0</v>
      </c>
      <c r="G37" s="2" t="s">
        <v>34</v>
      </c>
      <c r="H37" s="2">
        <v>12605.0</v>
      </c>
      <c r="I37" s="2" t="s">
        <v>485</v>
      </c>
      <c r="J37" s="2" t="s">
        <v>53</v>
      </c>
      <c r="K37" s="2" t="s">
        <v>3397</v>
      </c>
      <c r="L37" s="2" t="str">
        <f>iferror(vlookup(N37,MP!E:E,1,false),"")</f>
        <v>NganzaiKurnawaSayinari</v>
      </c>
      <c r="M37" s="2" t="str">
        <f t="shared" si="1"/>
        <v>unique</v>
      </c>
      <c r="N37" s="2" t="str">
        <f t="shared" si="2"/>
        <v>NganzaiKurnawaSayinari</v>
      </c>
      <c r="O37" s="2" t="s">
        <v>573</v>
      </c>
      <c r="P37" s="2" t="s">
        <v>3398</v>
      </c>
      <c r="R37" s="2" t="s">
        <v>3399</v>
      </c>
      <c r="S37" s="2">
        <v>0.0</v>
      </c>
      <c r="T37" s="2">
        <v>0.0</v>
      </c>
      <c r="U37" s="2">
        <v>12.67905667</v>
      </c>
      <c r="V37" s="2">
        <v>13.089885</v>
      </c>
      <c r="W37" s="2" t="s">
        <v>1939</v>
      </c>
      <c r="X37" s="2">
        <v>12.67905667</v>
      </c>
      <c r="Y37" s="2">
        <v>13.089885</v>
      </c>
      <c r="Z37" s="2" t="s">
        <v>1939</v>
      </c>
      <c r="AA37" s="2">
        <v>15.0</v>
      </c>
      <c r="AB37" s="2">
        <v>2.0</v>
      </c>
      <c r="AC37" s="2">
        <v>1.0</v>
      </c>
      <c r="AD37" s="2" t="s">
        <v>3400</v>
      </c>
      <c r="AE37" s="2">
        <v>0.0</v>
      </c>
      <c r="AF37" s="2">
        <v>0.0</v>
      </c>
      <c r="AG37" s="2">
        <v>0.0</v>
      </c>
      <c r="AH37" s="2">
        <v>0.0</v>
      </c>
      <c r="AI37" s="2">
        <v>0.0</v>
      </c>
      <c r="AJ37" s="2">
        <v>0.0</v>
      </c>
      <c r="AK37" s="2" t="s">
        <v>3401</v>
      </c>
      <c r="AM37" s="2">
        <v>13.0</v>
      </c>
      <c r="AN37" s="2" t="s">
        <v>38</v>
      </c>
      <c r="AO37" t="str">
        <f>if(VLOOKUP(C37,'Copy of FE_ODK_Fixed.csv'!F:BC,1,false)=C37,VLOOKUP(C37,'Copy of FE_ODK_Fixed.csv'!F:BC,49,false),)</f>
        <v>Yes</v>
      </c>
      <c r="AP37" t="str">
        <f>if(VLOOKUP(C37,'Copy of FE_ODK_Fixed.csv'!F:BC,1,false)=C37,VLOOKUP(C37,'Copy of FE_ODK_Fixed.csv'!F:BC,50,false),)</f>
        <v>Yes</v>
      </c>
    </row>
    <row r="38">
      <c r="A38" s="2" t="s">
        <v>1931</v>
      </c>
      <c r="B38" s="2" t="s">
        <v>3402</v>
      </c>
      <c r="C38" s="2" t="s">
        <v>3403</v>
      </c>
      <c r="D38" s="2" t="s">
        <v>3404</v>
      </c>
      <c r="E38" s="49">
        <v>8.66E14</v>
      </c>
      <c r="F38" s="2">
        <v>126.0</v>
      </c>
      <c r="G38" s="2" t="s">
        <v>34</v>
      </c>
      <c r="H38" s="2">
        <v>12605.0</v>
      </c>
      <c r="I38" s="2" t="s">
        <v>485</v>
      </c>
      <c r="J38" s="2" t="s">
        <v>53</v>
      </c>
      <c r="K38" s="2" t="s">
        <v>3405</v>
      </c>
      <c r="L38" s="2" t="str">
        <f>iferror(vlookup(N38,MP!E:E,1,false),"")</f>
        <v>NganzaiKurnawaBukar Fantamiri</v>
      </c>
      <c r="M38" s="2" t="str">
        <f t="shared" si="1"/>
        <v>unique</v>
      </c>
      <c r="N38" s="2" t="str">
        <f t="shared" si="2"/>
        <v>NganzaiKurnawaBukar Fantamiri</v>
      </c>
      <c r="O38" s="2" t="s">
        <v>491</v>
      </c>
      <c r="P38" s="2" t="s">
        <v>3406</v>
      </c>
      <c r="R38" s="2" t="s">
        <v>3405</v>
      </c>
      <c r="S38" s="2">
        <v>0.0</v>
      </c>
      <c r="T38" s="2">
        <v>0.0</v>
      </c>
      <c r="U38" s="2">
        <v>12.65828833</v>
      </c>
      <c r="V38" s="2">
        <v>13.09009167</v>
      </c>
      <c r="W38" s="2" t="s">
        <v>1939</v>
      </c>
      <c r="X38" s="2">
        <v>12.65828833</v>
      </c>
      <c r="Y38" s="2">
        <v>13.09009167</v>
      </c>
      <c r="Z38" s="2" t="s">
        <v>1939</v>
      </c>
      <c r="AA38" s="2">
        <v>15.0</v>
      </c>
      <c r="AB38" s="2">
        <v>4.0</v>
      </c>
      <c r="AC38" s="2">
        <v>1.0</v>
      </c>
      <c r="AD38" s="2" t="s">
        <v>3407</v>
      </c>
      <c r="AE38" s="2">
        <v>0.0</v>
      </c>
      <c r="AF38" s="2">
        <v>0.0</v>
      </c>
      <c r="AG38" s="2">
        <v>0.0</v>
      </c>
      <c r="AH38" s="2">
        <v>0.0</v>
      </c>
      <c r="AI38" s="2">
        <v>0.0</v>
      </c>
      <c r="AJ38" s="2">
        <v>0.0</v>
      </c>
      <c r="AK38" s="2" t="s">
        <v>3408</v>
      </c>
      <c r="AM38" s="2">
        <v>11.0</v>
      </c>
      <c r="AN38" s="2" t="s">
        <v>38</v>
      </c>
      <c r="AO38" t="str">
        <f>if(VLOOKUP(C38,'Copy of FE_ODK_Fixed.csv'!F:BC,1,false)=C38,VLOOKUP(C38,'Copy of FE_ODK_Fixed.csv'!F:BC,49,false),)</f>
        <v>Yes</v>
      </c>
      <c r="AP38" t="str">
        <f>if(VLOOKUP(C38,'Copy of FE_ODK_Fixed.csv'!F:BC,1,false)=C38,VLOOKUP(C38,'Copy of FE_ODK_Fixed.csv'!F:BC,50,false),)</f>
        <v>Yes</v>
      </c>
    </row>
    <row r="39">
      <c r="A39" s="2" t="s">
        <v>1931</v>
      </c>
      <c r="B39" s="2" t="s">
        <v>3409</v>
      </c>
      <c r="C39" s="2" t="s">
        <v>3410</v>
      </c>
      <c r="D39" s="2" t="s">
        <v>3411</v>
      </c>
      <c r="E39" s="49">
        <v>8.66E14</v>
      </c>
      <c r="F39" s="2">
        <v>126.0</v>
      </c>
      <c r="G39" s="2" t="s">
        <v>34</v>
      </c>
      <c r="H39" s="2">
        <v>12605.0</v>
      </c>
      <c r="I39" s="2" t="s">
        <v>485</v>
      </c>
      <c r="J39" s="2" t="s">
        <v>53</v>
      </c>
      <c r="K39" s="2" t="s">
        <v>506</v>
      </c>
      <c r="L39" s="2" t="str">
        <f>iferror(vlookup(N39,MP!E:E,1,false),"")</f>
        <v>NganzaiKurnawaGaremiri</v>
      </c>
      <c r="M39" s="2" t="str">
        <f t="shared" si="1"/>
        <v>unique</v>
      </c>
      <c r="N39" s="2" t="str">
        <f t="shared" si="2"/>
        <v>NganzaiKurnawaGaremiri</v>
      </c>
      <c r="O39" s="2" t="s">
        <v>506</v>
      </c>
      <c r="P39" s="2" t="s">
        <v>3412</v>
      </c>
      <c r="R39" s="2" t="s">
        <v>506</v>
      </c>
      <c r="S39" s="2">
        <v>3.0</v>
      </c>
      <c r="T39" s="2">
        <v>3.0</v>
      </c>
      <c r="U39" s="2">
        <v>12.65123333</v>
      </c>
      <c r="V39" s="2">
        <v>13.08829</v>
      </c>
      <c r="W39" s="2" t="s">
        <v>1939</v>
      </c>
      <c r="X39" s="2">
        <v>12.65123167</v>
      </c>
      <c r="Y39" s="2">
        <v>13.08836333</v>
      </c>
      <c r="Z39" s="2" t="s">
        <v>1939</v>
      </c>
      <c r="AA39" s="2">
        <v>15.0</v>
      </c>
      <c r="AB39" s="2">
        <v>11.0</v>
      </c>
      <c r="AC39" s="2">
        <v>1.0</v>
      </c>
      <c r="AD39" s="2" t="s">
        <v>3413</v>
      </c>
      <c r="AE39" s="2">
        <v>3.0</v>
      </c>
      <c r="AF39" s="2">
        <v>3.0</v>
      </c>
      <c r="AG39" s="2">
        <v>3.0</v>
      </c>
      <c r="AH39" s="2">
        <v>3.0</v>
      </c>
      <c r="AI39" s="2">
        <v>3.0</v>
      </c>
      <c r="AJ39" s="2">
        <v>3.0</v>
      </c>
      <c r="AK39" s="2" t="s">
        <v>3414</v>
      </c>
      <c r="AM39" s="2">
        <v>14.0</v>
      </c>
      <c r="AN39" s="2" t="s">
        <v>38</v>
      </c>
      <c r="AO39" t="str">
        <f>if(VLOOKUP(C39,'Copy of FE_ODK_Fixed.csv'!F:BC,1,false)=C39,VLOOKUP(C39,'Copy of FE_ODK_Fixed.csv'!F:BC,49,false),)</f>
        <v>Yes</v>
      </c>
      <c r="AP39" t="str">
        <f>if(VLOOKUP(C39,'Copy of FE_ODK_Fixed.csv'!F:BC,1,false)=C39,VLOOKUP(C39,'Copy of FE_ODK_Fixed.csv'!F:BC,50,false),)</f>
        <v>Yes</v>
      </c>
    </row>
    <row r="40">
      <c r="A40" s="2" t="s">
        <v>1931</v>
      </c>
      <c r="B40" s="2" t="s">
        <v>3415</v>
      </c>
      <c r="C40" s="2" t="s">
        <v>3416</v>
      </c>
      <c r="D40" s="2" t="s">
        <v>3417</v>
      </c>
      <c r="E40" s="49">
        <v>8.64E14</v>
      </c>
      <c r="F40" s="2">
        <v>126.0</v>
      </c>
      <c r="G40" s="2" t="s">
        <v>34</v>
      </c>
      <c r="H40" s="2">
        <v>12603.0</v>
      </c>
      <c r="I40" s="2" t="s">
        <v>153</v>
      </c>
      <c r="J40" s="2" t="s">
        <v>53</v>
      </c>
      <c r="K40" s="2" t="s">
        <v>2391</v>
      </c>
      <c r="L40" s="2" t="str">
        <f>iferror(vlookup(N40,MP!E:E,1,false),"")</f>
        <v>NganzaiDamaramBukar Fandimi</v>
      </c>
      <c r="M40" s="2" t="str">
        <f t="shared" si="1"/>
        <v>duplicate</v>
      </c>
      <c r="N40" s="2" t="str">
        <f t="shared" si="2"/>
        <v>NganzaiDamaramBukar Fandimi</v>
      </c>
      <c r="O40" s="2" t="s">
        <v>173</v>
      </c>
      <c r="P40" s="2" t="s">
        <v>3418</v>
      </c>
      <c r="R40" s="2" t="s">
        <v>3419</v>
      </c>
      <c r="S40" s="2">
        <v>0.0</v>
      </c>
      <c r="T40" s="2">
        <v>0.0</v>
      </c>
      <c r="U40" s="2">
        <v>12.56621</v>
      </c>
      <c r="V40" s="2">
        <v>13.21107667</v>
      </c>
      <c r="W40" s="2" t="s">
        <v>1939</v>
      </c>
      <c r="X40" s="2">
        <v>12.56621</v>
      </c>
      <c r="Y40" s="2">
        <v>13.21107667</v>
      </c>
      <c r="Z40" s="2" t="s">
        <v>1939</v>
      </c>
      <c r="AA40" s="2">
        <v>20.0</v>
      </c>
      <c r="AB40" s="2">
        <v>3.0</v>
      </c>
      <c r="AC40" s="2">
        <v>4.0</v>
      </c>
      <c r="AD40" s="2" t="s">
        <v>3420</v>
      </c>
      <c r="AE40" s="2">
        <v>4.0</v>
      </c>
      <c r="AF40" s="2">
        <v>3.0</v>
      </c>
      <c r="AG40" s="2">
        <v>4.0</v>
      </c>
      <c r="AH40" s="2">
        <v>4.0</v>
      </c>
      <c r="AI40" s="2">
        <v>0.0</v>
      </c>
      <c r="AJ40" s="2">
        <v>15.0</v>
      </c>
      <c r="AK40" s="2" t="s">
        <v>3421</v>
      </c>
      <c r="AM40" s="2">
        <v>4.0</v>
      </c>
      <c r="AN40" s="2" t="s">
        <v>38</v>
      </c>
      <c r="AO40" t="str">
        <f>if(VLOOKUP(C40,'Copy of FE_ODK_Fixed.csv'!F:BC,1,false)=C40,VLOOKUP(C40,'Copy of FE_ODK_Fixed.csv'!F:BC,49,false),)</f>
        <v>Yes</v>
      </c>
      <c r="AP40" t="str">
        <f>if(VLOOKUP(C40,'Copy of FE_ODK_Fixed.csv'!F:BC,1,false)=C40,VLOOKUP(C40,'Copy of FE_ODK_Fixed.csv'!F:BC,50,false),)</f>
        <v>Yes</v>
      </c>
    </row>
    <row r="41">
      <c r="A41" s="2" t="s">
        <v>1931</v>
      </c>
      <c r="B41" s="2" t="s">
        <v>3422</v>
      </c>
      <c r="C41" s="2" t="s">
        <v>3423</v>
      </c>
      <c r="D41" s="2" t="s">
        <v>3424</v>
      </c>
      <c r="E41" s="49">
        <v>8.66E14</v>
      </c>
      <c r="F41" s="2">
        <v>126.0</v>
      </c>
      <c r="G41" s="2" t="s">
        <v>34</v>
      </c>
      <c r="H41" s="2">
        <v>12603.0</v>
      </c>
      <c r="I41" s="2" t="s">
        <v>153</v>
      </c>
      <c r="J41" s="2" t="s">
        <v>53</v>
      </c>
      <c r="K41" s="2" t="s">
        <v>2391</v>
      </c>
      <c r="L41" s="2" t="str">
        <f>iferror(vlookup(N41,MP!E:E,1,false),"")</f>
        <v>NganzaiDamaramBukar Fandimi</v>
      </c>
      <c r="M41" s="2" t="str">
        <f t="shared" si="1"/>
        <v>duplicate</v>
      </c>
      <c r="N41" s="2" t="str">
        <f t="shared" si="2"/>
        <v>NganzaiDamaramBukar Fandimi</v>
      </c>
      <c r="O41" s="2" t="s">
        <v>173</v>
      </c>
      <c r="P41" s="2" t="s">
        <v>3418</v>
      </c>
      <c r="R41" s="2" t="s">
        <v>3425</v>
      </c>
      <c r="S41" s="2">
        <v>0.0</v>
      </c>
      <c r="T41" s="2">
        <v>0.0</v>
      </c>
      <c r="U41" s="2">
        <v>12.56621667</v>
      </c>
      <c r="V41" s="2">
        <v>13.21106667</v>
      </c>
      <c r="W41" s="2" t="s">
        <v>1939</v>
      </c>
      <c r="X41" s="2">
        <v>12.56621667</v>
      </c>
      <c r="Y41" s="2">
        <v>13.21106667</v>
      </c>
      <c r="Z41" s="2" t="s">
        <v>1939</v>
      </c>
      <c r="AA41" s="2">
        <v>20.0</v>
      </c>
      <c r="AB41" s="2">
        <v>3.0</v>
      </c>
      <c r="AC41" s="2">
        <v>4.0</v>
      </c>
      <c r="AD41" s="2" t="s">
        <v>3426</v>
      </c>
      <c r="AE41" s="2">
        <v>4.0</v>
      </c>
      <c r="AF41" s="2">
        <v>3.0</v>
      </c>
      <c r="AG41" s="2">
        <v>4.0</v>
      </c>
      <c r="AH41" s="2">
        <v>4.0</v>
      </c>
      <c r="AI41" s="2">
        <v>0.0</v>
      </c>
      <c r="AJ41" s="2">
        <v>15.0</v>
      </c>
      <c r="AK41" s="2" t="s">
        <v>3427</v>
      </c>
      <c r="AM41" s="2">
        <v>4.0</v>
      </c>
      <c r="AN41" s="2" t="s">
        <v>38</v>
      </c>
      <c r="AO41" t="str">
        <f>if(VLOOKUP(C41,'Copy of FE_ODK_Fixed.csv'!F:BC,1,false)=C41,VLOOKUP(C41,'Copy of FE_ODK_Fixed.csv'!F:BC,49,false),)</f>
        <v>Yes</v>
      </c>
      <c r="AP41" t="str">
        <f>if(VLOOKUP(C41,'Copy of FE_ODK_Fixed.csv'!F:BC,1,false)=C41,VLOOKUP(C41,'Copy of FE_ODK_Fixed.csv'!F:BC,50,false),)</f>
        <v>Yes</v>
      </c>
    </row>
    <row r="42">
      <c r="A42" s="2" t="s">
        <v>1931</v>
      </c>
      <c r="B42" s="2" t="s">
        <v>3428</v>
      </c>
      <c r="C42" s="2" t="s">
        <v>3429</v>
      </c>
      <c r="D42" s="2" t="s">
        <v>3430</v>
      </c>
      <c r="E42" s="49">
        <v>8.66E14</v>
      </c>
      <c r="F42" s="2">
        <v>116.0</v>
      </c>
      <c r="G42" s="2" t="s">
        <v>1365</v>
      </c>
      <c r="H42" s="2">
        <v>11602.0</v>
      </c>
      <c r="I42" s="2" t="s">
        <v>1366</v>
      </c>
      <c r="J42" s="2" t="s">
        <v>53</v>
      </c>
      <c r="K42" s="2" t="s">
        <v>3431</v>
      </c>
      <c r="L42" s="2" t="str">
        <f>iferror(vlookup(N42,MP!E:E,1,false),"")</f>
        <v/>
      </c>
      <c r="M42" s="2" t="str">
        <f t="shared" si="1"/>
        <v>unique</v>
      </c>
      <c r="N42" s="2" t="str">
        <f t="shared" si="2"/>
        <v>KondugaAunoNjembti</v>
      </c>
      <c r="O42" s="2" t="s">
        <v>1420</v>
      </c>
      <c r="P42" s="2" t="s">
        <v>3432</v>
      </c>
      <c r="R42" s="2" t="s">
        <v>3433</v>
      </c>
      <c r="S42" s="2">
        <v>20.0</v>
      </c>
      <c r="T42" s="2">
        <v>5.0</v>
      </c>
      <c r="U42" s="2">
        <v>12.02666667</v>
      </c>
      <c r="V42" s="2">
        <v>13.06159</v>
      </c>
      <c r="W42" s="2" t="s">
        <v>1939</v>
      </c>
      <c r="X42" s="2">
        <v>12.02663</v>
      </c>
      <c r="Y42" s="2">
        <v>13.06158333</v>
      </c>
      <c r="Z42" s="2" t="s">
        <v>1939</v>
      </c>
      <c r="AA42" s="2">
        <v>3.0</v>
      </c>
      <c r="AB42" s="2">
        <v>2.0</v>
      </c>
      <c r="AC42" s="2">
        <v>3.0</v>
      </c>
      <c r="AD42" s="2" t="s">
        <v>3434</v>
      </c>
      <c r="AE42" s="2">
        <v>0.0</v>
      </c>
      <c r="AF42" s="2">
        <v>3.0</v>
      </c>
      <c r="AG42" s="2">
        <v>2.0</v>
      </c>
      <c r="AH42" s="2">
        <v>3.0</v>
      </c>
      <c r="AI42" s="2">
        <v>5.0</v>
      </c>
      <c r="AJ42" s="2">
        <v>8.0</v>
      </c>
      <c r="AK42" s="2" t="s">
        <v>3435</v>
      </c>
      <c r="AM42" s="2">
        <v>20.0</v>
      </c>
      <c r="AN42" s="2" t="s">
        <v>38</v>
      </c>
      <c r="AO42" t="str">
        <f>if(VLOOKUP(C42,'Copy of FE_ODK_Fixed.csv'!F:BC,1,false)=C42,VLOOKUP(C42,'Copy of FE_ODK_Fixed.csv'!F:BC,49,false),)</f>
        <v>No</v>
      </c>
      <c r="AP42" t="str">
        <f>if(VLOOKUP(C42,'Copy of FE_ODK_Fixed.csv'!F:BC,1,false)=C42,VLOOKUP(C42,'Copy of FE_ODK_Fixed.csv'!F:BC,50,false),)</f>
        <v>Yes</v>
      </c>
    </row>
    <row r="43">
      <c r="A43" s="2" t="s">
        <v>1931</v>
      </c>
      <c r="B43" s="2" t="s">
        <v>3436</v>
      </c>
      <c r="C43" s="2" t="s">
        <v>3437</v>
      </c>
      <c r="D43" s="2" t="s">
        <v>3438</v>
      </c>
      <c r="E43" s="49">
        <v>8.64E14</v>
      </c>
      <c r="F43" s="2">
        <v>126.0</v>
      </c>
      <c r="G43" s="2" t="s">
        <v>34</v>
      </c>
      <c r="H43" s="2">
        <v>12603.0</v>
      </c>
      <c r="I43" s="2" t="s">
        <v>153</v>
      </c>
      <c r="J43" s="2" t="s">
        <v>53</v>
      </c>
      <c r="K43" s="2" t="s">
        <v>2391</v>
      </c>
      <c r="L43" s="2" t="str">
        <f>iferror(vlookup(N43,MP!E:E,1,false),"")</f>
        <v>NganzaiDamaramSheriffantari</v>
      </c>
      <c r="M43" s="2" t="str">
        <f t="shared" si="1"/>
        <v>duplicate</v>
      </c>
      <c r="N43" s="2" t="str">
        <f t="shared" si="2"/>
        <v>NganzaiDamaramSheriffantari</v>
      </c>
      <c r="O43" s="2" t="s">
        <v>202</v>
      </c>
      <c r="P43" s="2" t="s">
        <v>3439</v>
      </c>
      <c r="R43" s="2" t="s">
        <v>1987</v>
      </c>
      <c r="S43" s="2">
        <v>0.0</v>
      </c>
      <c r="T43" s="2">
        <v>0.0</v>
      </c>
      <c r="U43" s="2">
        <v>12.58629167</v>
      </c>
      <c r="V43" s="2">
        <v>13.20738167</v>
      </c>
      <c r="W43" s="2" t="s">
        <v>1939</v>
      </c>
      <c r="X43" s="2">
        <v>12.58629167</v>
      </c>
      <c r="Y43" s="2">
        <v>13.20738167</v>
      </c>
      <c r="Z43" s="2" t="s">
        <v>1939</v>
      </c>
      <c r="AA43" s="2">
        <v>17.0</v>
      </c>
      <c r="AB43" s="2">
        <v>4.0</v>
      </c>
      <c r="AC43" s="2">
        <v>4.0</v>
      </c>
      <c r="AD43" s="2" t="s">
        <v>3440</v>
      </c>
      <c r="AE43" s="2">
        <v>2.0</v>
      </c>
      <c r="AF43" s="2">
        <v>5.0</v>
      </c>
      <c r="AG43" s="2">
        <v>6.0</v>
      </c>
      <c r="AH43" s="2">
        <v>5.0</v>
      </c>
      <c r="AI43" s="2">
        <v>0.0</v>
      </c>
      <c r="AJ43" s="2">
        <v>18.0</v>
      </c>
      <c r="AK43" s="2" t="s">
        <v>3441</v>
      </c>
      <c r="AM43" s="2">
        <v>22.0</v>
      </c>
      <c r="AN43" s="2" t="s">
        <v>38</v>
      </c>
      <c r="AO43" t="str">
        <f>if(VLOOKUP(C43,'Copy of FE_ODK_Fixed.csv'!F:BC,1,false)=C43,VLOOKUP(C43,'Copy of FE_ODK_Fixed.csv'!F:BC,49,false),)</f>
        <v>Yes</v>
      </c>
      <c r="AP43" t="str">
        <f>if(VLOOKUP(C43,'Copy of FE_ODK_Fixed.csv'!F:BC,1,false)=C43,VLOOKUP(C43,'Copy of FE_ODK_Fixed.csv'!F:BC,50,false),)</f>
        <v>Yes</v>
      </c>
    </row>
    <row r="44">
      <c r="A44" s="2" t="s">
        <v>1931</v>
      </c>
      <c r="B44" s="2" t="s">
        <v>3442</v>
      </c>
      <c r="C44" s="2" t="s">
        <v>3443</v>
      </c>
      <c r="D44" s="2" t="s">
        <v>3444</v>
      </c>
      <c r="E44" s="49">
        <v>8.66E14</v>
      </c>
      <c r="F44" s="2">
        <v>126.0</v>
      </c>
      <c r="G44" s="2" t="s">
        <v>34</v>
      </c>
      <c r="H44" s="2">
        <v>12603.0</v>
      </c>
      <c r="I44" s="2" t="s">
        <v>153</v>
      </c>
      <c r="J44" s="2" t="s">
        <v>53</v>
      </c>
      <c r="K44" s="2" t="s">
        <v>2391</v>
      </c>
      <c r="L44" s="2" t="str">
        <f>iferror(vlookup(N44,MP!E:E,1,false),"")</f>
        <v>NganzaiDamaramSheriffantari</v>
      </c>
      <c r="M44" s="2" t="str">
        <f t="shared" si="1"/>
        <v>duplicate</v>
      </c>
      <c r="N44" s="2" t="str">
        <f t="shared" si="2"/>
        <v>NganzaiDamaramSheriffantari</v>
      </c>
      <c r="O44" s="2" t="s">
        <v>202</v>
      </c>
      <c r="P44" s="2" t="s">
        <v>3439</v>
      </c>
      <c r="R44" s="2" t="s">
        <v>1987</v>
      </c>
      <c r="S44" s="2">
        <v>0.0</v>
      </c>
      <c r="T44" s="2">
        <v>0.0</v>
      </c>
      <c r="U44" s="2">
        <v>12.586345</v>
      </c>
      <c r="V44" s="2">
        <v>13.20738167</v>
      </c>
      <c r="W44" s="2" t="s">
        <v>1939</v>
      </c>
      <c r="X44" s="2">
        <v>12.58634</v>
      </c>
      <c r="Y44" s="2">
        <v>13.20740833</v>
      </c>
      <c r="Z44" s="2" t="s">
        <v>1939</v>
      </c>
      <c r="AA44" s="2">
        <v>17.0</v>
      </c>
      <c r="AB44" s="2">
        <v>4.0</v>
      </c>
      <c r="AC44" s="2">
        <v>4.0</v>
      </c>
      <c r="AD44" s="2" t="s">
        <v>3445</v>
      </c>
      <c r="AE44" s="2">
        <v>2.0</v>
      </c>
      <c r="AF44" s="2">
        <v>5.0</v>
      </c>
      <c r="AG44" s="2">
        <v>6.0</v>
      </c>
      <c r="AH44" s="2">
        <v>5.0</v>
      </c>
      <c r="AI44" s="2">
        <v>0.0</v>
      </c>
      <c r="AJ44" s="2">
        <v>18.0</v>
      </c>
      <c r="AK44" s="2" t="s">
        <v>3446</v>
      </c>
      <c r="AM44" s="2">
        <v>22.0</v>
      </c>
      <c r="AN44" s="2" t="s">
        <v>38</v>
      </c>
      <c r="AO44" t="str">
        <f>if(VLOOKUP(C44,'Copy of FE_ODK_Fixed.csv'!F:BC,1,false)=C44,VLOOKUP(C44,'Copy of FE_ODK_Fixed.csv'!F:BC,49,false),)</f>
        <v>Yes</v>
      </c>
      <c r="AP44" t="str">
        <f>if(VLOOKUP(C44,'Copy of FE_ODK_Fixed.csv'!F:BC,1,false)=C44,VLOOKUP(C44,'Copy of FE_ODK_Fixed.csv'!F:BC,50,false),)</f>
        <v>Yes</v>
      </c>
    </row>
    <row r="45">
      <c r="A45" s="2" t="s">
        <v>1931</v>
      </c>
      <c r="B45" s="2" t="s">
        <v>3447</v>
      </c>
      <c r="C45" s="2" t="s">
        <v>3448</v>
      </c>
      <c r="D45" s="2" t="s">
        <v>3449</v>
      </c>
      <c r="E45" s="49">
        <v>8.66E14</v>
      </c>
      <c r="F45" s="2">
        <v>116.0</v>
      </c>
      <c r="G45" s="2" t="s">
        <v>1365</v>
      </c>
      <c r="H45" s="2">
        <v>11602.0</v>
      </c>
      <c r="I45" s="2" t="s">
        <v>1366</v>
      </c>
      <c r="J45" s="2" t="s">
        <v>53</v>
      </c>
      <c r="K45" s="2" t="s">
        <v>3450</v>
      </c>
      <c r="L45" s="2" t="str">
        <f>iferror(vlookup(N45,MP!E:E,1,false),"")</f>
        <v/>
      </c>
      <c r="M45" s="2" t="str">
        <f t="shared" si="1"/>
        <v>duplicate</v>
      </c>
      <c r="N45" s="2" t="str">
        <f t="shared" si="2"/>
        <v>KondugaAunoBullemiri Bulama Aliye</v>
      </c>
      <c r="O45" s="2" t="s">
        <v>1367</v>
      </c>
      <c r="P45" s="2" t="s">
        <v>3451</v>
      </c>
      <c r="R45" s="2" t="s">
        <v>3452</v>
      </c>
      <c r="S45" s="2">
        <v>20.0</v>
      </c>
      <c r="T45" s="2">
        <v>20.0</v>
      </c>
      <c r="U45" s="2">
        <v>12.02667667</v>
      </c>
      <c r="V45" s="2">
        <v>13.061965</v>
      </c>
      <c r="W45" s="2" t="s">
        <v>1939</v>
      </c>
      <c r="X45" s="2">
        <v>12.02666333</v>
      </c>
      <c r="Y45" s="2">
        <v>13.061875</v>
      </c>
      <c r="Z45" s="2" t="s">
        <v>1939</v>
      </c>
      <c r="AA45" s="2">
        <v>4.0</v>
      </c>
      <c r="AB45" s="2">
        <v>2.0</v>
      </c>
      <c r="AC45" s="2">
        <v>2.0</v>
      </c>
      <c r="AD45" s="2" t="s">
        <v>3453</v>
      </c>
      <c r="AE45" s="2">
        <v>0.0</v>
      </c>
      <c r="AF45" s="2">
        <v>2.0</v>
      </c>
      <c r="AG45" s="2">
        <v>4.0</v>
      </c>
      <c r="AH45" s="2">
        <v>4.0</v>
      </c>
      <c r="AI45" s="2">
        <v>8.0</v>
      </c>
      <c r="AJ45" s="2">
        <v>10.0</v>
      </c>
      <c r="AK45" s="2" t="s">
        <v>3454</v>
      </c>
      <c r="AM45" s="2">
        <v>43.0</v>
      </c>
      <c r="AN45" s="2" t="s">
        <v>38</v>
      </c>
      <c r="AO45" t="str">
        <f>if(VLOOKUP(C45,'Copy of FE_ODK_Fixed.csv'!F:BC,1,false)=C45,VLOOKUP(C45,'Copy of FE_ODK_Fixed.csv'!F:BC,49,false),)</f>
        <v>No</v>
      </c>
      <c r="AP45" t="str">
        <f>if(VLOOKUP(C45,'Copy of FE_ODK_Fixed.csv'!F:BC,1,false)=C45,VLOOKUP(C45,'Copy of FE_ODK_Fixed.csv'!F:BC,50,false),)</f>
        <v>Yes</v>
      </c>
    </row>
    <row r="46">
      <c r="A46" s="2" t="s">
        <v>1931</v>
      </c>
      <c r="B46" s="2" t="s">
        <v>3455</v>
      </c>
      <c r="C46" s="2" t="s">
        <v>3456</v>
      </c>
      <c r="D46" s="2" t="s">
        <v>3457</v>
      </c>
      <c r="E46" s="49">
        <v>8.66E14</v>
      </c>
      <c r="F46" s="2">
        <v>126.0</v>
      </c>
      <c r="G46" s="2" t="s">
        <v>34</v>
      </c>
      <c r="H46" s="2">
        <v>12604.0</v>
      </c>
      <c r="I46" s="2" t="s">
        <v>282</v>
      </c>
      <c r="J46" s="2" t="s">
        <v>53</v>
      </c>
      <c r="K46" s="2" t="s">
        <v>3287</v>
      </c>
      <c r="L46" s="2" t="str">
        <f>iferror(vlookup(N46,MP!E:E,1,false),"")</f>
        <v>NganzaiGajiramLauwa M.Zainaye</v>
      </c>
      <c r="M46" s="2" t="str">
        <f t="shared" si="1"/>
        <v>unique</v>
      </c>
      <c r="N46" s="2" t="str">
        <f t="shared" si="2"/>
        <v>NganzaiGajiramLauwa M.Zainaye</v>
      </c>
      <c r="O46" s="2" t="s">
        <v>295</v>
      </c>
      <c r="P46" s="2" t="s">
        <v>3458</v>
      </c>
      <c r="R46" s="2" t="s">
        <v>3459</v>
      </c>
      <c r="S46" s="2">
        <v>0.0</v>
      </c>
      <c r="T46" s="2">
        <v>0.0</v>
      </c>
      <c r="U46" s="2">
        <v>12.42928167</v>
      </c>
      <c r="V46" s="2">
        <v>13.13475167</v>
      </c>
      <c r="W46" s="2" t="s">
        <v>1939</v>
      </c>
      <c r="X46" s="2">
        <v>12.42926667</v>
      </c>
      <c r="Y46" s="2">
        <v>13.134795</v>
      </c>
      <c r="Z46" s="2" t="s">
        <v>1939</v>
      </c>
      <c r="AA46" s="2">
        <v>2.0</v>
      </c>
      <c r="AB46" s="2">
        <v>1.0</v>
      </c>
      <c r="AC46" s="2">
        <v>2.0</v>
      </c>
      <c r="AD46" s="2" t="s">
        <v>3460</v>
      </c>
      <c r="AE46" s="2">
        <v>0.0</v>
      </c>
      <c r="AF46" s="2">
        <v>0.0</v>
      </c>
      <c r="AG46" s="2">
        <v>0.0</v>
      </c>
      <c r="AH46" s="2">
        <v>0.0</v>
      </c>
      <c r="AI46" s="2">
        <v>0.0</v>
      </c>
      <c r="AJ46" s="2">
        <v>0.0</v>
      </c>
      <c r="AK46" s="2" t="s">
        <v>3461</v>
      </c>
      <c r="AM46" s="2">
        <v>28.0</v>
      </c>
      <c r="AN46" s="2" t="s">
        <v>38</v>
      </c>
      <c r="AO46" t="str">
        <f>if(VLOOKUP(C46,'Copy of FE_ODK_Fixed.csv'!F:BC,1,false)=C46,VLOOKUP(C46,'Copy of FE_ODK_Fixed.csv'!F:BC,49,false),)</f>
        <v>Yes</v>
      </c>
      <c r="AP46" t="str">
        <f>if(VLOOKUP(C46,'Copy of FE_ODK_Fixed.csv'!F:BC,1,false)=C46,VLOOKUP(C46,'Copy of FE_ODK_Fixed.csv'!F:BC,50,false),)</f>
        <v>Yes</v>
      </c>
    </row>
    <row r="47">
      <c r="A47" s="2" t="s">
        <v>1931</v>
      </c>
      <c r="B47" s="2" t="s">
        <v>3462</v>
      </c>
      <c r="C47" s="2" t="s">
        <v>3463</v>
      </c>
      <c r="D47" s="2" t="s">
        <v>3464</v>
      </c>
      <c r="E47" s="49">
        <v>8.66E14</v>
      </c>
      <c r="F47" s="2">
        <v>126.0</v>
      </c>
      <c r="G47" s="2" t="s">
        <v>34</v>
      </c>
      <c r="H47" s="2">
        <v>12604.0</v>
      </c>
      <c r="I47" s="2" t="s">
        <v>282</v>
      </c>
      <c r="J47" s="2" t="s">
        <v>53</v>
      </c>
      <c r="K47" s="2" t="s">
        <v>3287</v>
      </c>
      <c r="L47" s="2" t="str">
        <f>iferror(vlookup(N47,MP!E:E,1,false),"")</f>
        <v>NganzaiGajiramAramti</v>
      </c>
      <c r="M47" s="2" t="str">
        <f t="shared" si="1"/>
        <v>unique</v>
      </c>
      <c r="N47" s="2" t="str">
        <f t="shared" si="2"/>
        <v>NganzaiGajiramAramti</v>
      </c>
      <c r="O47" s="2" t="s">
        <v>283</v>
      </c>
      <c r="P47" s="2" t="s">
        <v>3465</v>
      </c>
      <c r="R47" s="2" t="s">
        <v>3466</v>
      </c>
      <c r="S47" s="2">
        <v>0.0</v>
      </c>
      <c r="T47" s="2">
        <v>0.0</v>
      </c>
      <c r="U47" s="2">
        <v>12.42859</v>
      </c>
      <c r="V47" s="2">
        <v>13.13444833</v>
      </c>
      <c r="W47" s="2" t="s">
        <v>1939</v>
      </c>
      <c r="X47" s="2">
        <v>12.42928167</v>
      </c>
      <c r="Y47" s="2">
        <v>13.13475167</v>
      </c>
      <c r="Z47" s="2" t="s">
        <v>1939</v>
      </c>
      <c r="AA47" s="2">
        <v>2.0</v>
      </c>
      <c r="AB47" s="2">
        <v>3.0</v>
      </c>
      <c r="AC47" s="2">
        <v>2.0</v>
      </c>
      <c r="AD47" s="2" t="s">
        <v>3467</v>
      </c>
      <c r="AE47" s="2">
        <v>0.0</v>
      </c>
      <c r="AF47" s="2">
        <v>0.0</v>
      </c>
      <c r="AG47" s="2">
        <v>0.0</v>
      </c>
      <c r="AH47" s="2">
        <v>0.0</v>
      </c>
      <c r="AI47" s="2">
        <v>0.0</v>
      </c>
      <c r="AJ47" s="2">
        <v>0.0</v>
      </c>
      <c r="AK47" s="2" t="s">
        <v>3468</v>
      </c>
      <c r="AM47" s="2">
        <v>26.0</v>
      </c>
      <c r="AN47" s="2" t="s">
        <v>38</v>
      </c>
      <c r="AO47" t="str">
        <f>if(VLOOKUP(C47,'Copy of FE_ODK_Fixed.csv'!F:BC,1,false)=C47,VLOOKUP(C47,'Copy of FE_ODK_Fixed.csv'!F:BC,49,false),)</f>
        <v>Yes</v>
      </c>
      <c r="AP47" t="str">
        <f>if(VLOOKUP(C47,'Copy of FE_ODK_Fixed.csv'!F:BC,1,false)=C47,VLOOKUP(C47,'Copy of FE_ODK_Fixed.csv'!F:BC,50,false),)</f>
        <v>Yes</v>
      </c>
    </row>
    <row r="48">
      <c r="A48" s="2" t="s">
        <v>1931</v>
      </c>
      <c r="B48" s="2" t="s">
        <v>3469</v>
      </c>
      <c r="C48" s="2" t="s">
        <v>3470</v>
      </c>
      <c r="D48" s="2" t="s">
        <v>3471</v>
      </c>
      <c r="E48" s="49">
        <v>8.66E14</v>
      </c>
      <c r="F48" s="2">
        <v>126.0</v>
      </c>
      <c r="G48" s="2" t="s">
        <v>34</v>
      </c>
      <c r="H48" s="2">
        <v>12604.0</v>
      </c>
      <c r="I48" s="2" t="s">
        <v>282</v>
      </c>
      <c r="J48" s="2" t="s">
        <v>53</v>
      </c>
      <c r="K48" s="2" t="s">
        <v>3287</v>
      </c>
      <c r="L48" s="2" t="str">
        <f>iferror(vlookup(N48,MP!E:E,1,false),"")</f>
        <v>NganzaiGajiramBulturam</v>
      </c>
      <c r="M48" s="2" t="str">
        <f t="shared" si="1"/>
        <v>unique</v>
      </c>
      <c r="N48" s="2" t="str">
        <f t="shared" si="2"/>
        <v>NganzaiGajiramBulturam</v>
      </c>
      <c r="O48" s="2" t="s">
        <v>286</v>
      </c>
      <c r="P48" s="2" t="s">
        <v>3472</v>
      </c>
      <c r="R48" s="2" t="s">
        <v>3473</v>
      </c>
      <c r="S48" s="2">
        <v>0.0</v>
      </c>
      <c r="T48" s="2">
        <v>0.0</v>
      </c>
      <c r="U48" s="2">
        <v>12.42535</v>
      </c>
      <c r="V48" s="2">
        <v>13.13433</v>
      </c>
      <c r="W48" s="2" t="s">
        <v>1939</v>
      </c>
      <c r="X48" s="2">
        <v>12.42859</v>
      </c>
      <c r="Y48" s="2">
        <v>13.13444833</v>
      </c>
      <c r="Z48" s="2" t="s">
        <v>1939</v>
      </c>
      <c r="AA48" s="2">
        <v>2.0</v>
      </c>
      <c r="AB48" s="2">
        <v>1.0</v>
      </c>
      <c r="AC48" s="2">
        <v>2.0</v>
      </c>
      <c r="AD48" s="2" t="s">
        <v>3474</v>
      </c>
      <c r="AE48" s="2">
        <v>0.0</v>
      </c>
      <c r="AF48" s="2">
        <v>0.0</v>
      </c>
      <c r="AG48" s="2">
        <v>0.0</v>
      </c>
      <c r="AH48" s="2">
        <v>0.0</v>
      </c>
      <c r="AI48" s="2">
        <v>0.0</v>
      </c>
      <c r="AJ48" s="2">
        <v>0.0</v>
      </c>
      <c r="AK48" s="2" t="s">
        <v>3475</v>
      </c>
      <c r="AM48" s="2">
        <v>7.0</v>
      </c>
      <c r="AN48" s="2" t="s">
        <v>38</v>
      </c>
      <c r="AO48" t="str">
        <f>if(VLOOKUP(C48,'Copy of FE_ODK_Fixed.csv'!F:BC,1,false)=C48,VLOOKUP(C48,'Copy of FE_ODK_Fixed.csv'!F:BC,49,false),)</f>
        <v>Yes</v>
      </c>
      <c r="AP48" t="str">
        <f>if(VLOOKUP(C48,'Copy of FE_ODK_Fixed.csv'!F:BC,1,false)=C48,VLOOKUP(C48,'Copy of FE_ODK_Fixed.csv'!F:BC,50,false),)</f>
        <v>Yes</v>
      </c>
    </row>
    <row r="49">
      <c r="A49" s="2" t="s">
        <v>1931</v>
      </c>
      <c r="B49" s="2" t="s">
        <v>3476</v>
      </c>
      <c r="C49" s="2" t="s">
        <v>3477</v>
      </c>
      <c r="D49" s="2" t="s">
        <v>3478</v>
      </c>
      <c r="E49" s="49">
        <v>8.66E14</v>
      </c>
      <c r="F49" s="2">
        <v>126.0</v>
      </c>
      <c r="G49" s="2" t="s">
        <v>34</v>
      </c>
      <c r="H49" s="2">
        <v>12604.0</v>
      </c>
      <c r="I49" s="2" t="s">
        <v>282</v>
      </c>
      <c r="J49" s="2" t="s">
        <v>53</v>
      </c>
      <c r="K49" s="2" t="s">
        <v>3287</v>
      </c>
      <c r="L49" s="2" t="str">
        <f>iferror(vlookup(N49,MP!E:E,1,false),"")</f>
        <v>NganzaiGajiramLauwa</v>
      </c>
      <c r="M49" s="2" t="str">
        <f t="shared" si="1"/>
        <v>unique</v>
      </c>
      <c r="N49" s="2" t="str">
        <f t="shared" si="2"/>
        <v>NganzaiGajiramLauwa</v>
      </c>
      <c r="O49" s="2" t="s">
        <v>289</v>
      </c>
      <c r="P49" s="2" t="s">
        <v>3479</v>
      </c>
      <c r="R49" s="2" t="s">
        <v>3480</v>
      </c>
      <c r="S49" s="2">
        <v>0.0</v>
      </c>
      <c r="T49" s="2">
        <v>0.0</v>
      </c>
      <c r="U49" s="2">
        <v>12.42327333</v>
      </c>
      <c r="V49" s="2">
        <v>13.13446667</v>
      </c>
      <c r="W49" s="2" t="s">
        <v>1939</v>
      </c>
      <c r="X49" s="2">
        <v>12.42327333</v>
      </c>
      <c r="Y49" s="2">
        <v>13.13446667</v>
      </c>
      <c r="Z49" s="2" t="s">
        <v>1939</v>
      </c>
      <c r="AA49" s="2">
        <v>2.0</v>
      </c>
      <c r="AB49" s="2">
        <v>3.0</v>
      </c>
      <c r="AC49" s="2">
        <v>2.0</v>
      </c>
      <c r="AD49" s="2" t="s">
        <v>3481</v>
      </c>
      <c r="AE49" s="2">
        <v>0.0</v>
      </c>
      <c r="AF49" s="2">
        <v>0.0</v>
      </c>
      <c r="AG49" s="2">
        <v>0.0</v>
      </c>
      <c r="AH49" s="2">
        <v>0.0</v>
      </c>
      <c r="AI49" s="2">
        <v>0.0</v>
      </c>
      <c r="AJ49" s="2">
        <v>0.0</v>
      </c>
      <c r="AK49" s="2" t="s">
        <v>3482</v>
      </c>
      <c r="AM49" s="2">
        <v>31.0</v>
      </c>
      <c r="AN49" s="2" t="s">
        <v>38</v>
      </c>
      <c r="AO49" t="str">
        <f>if(VLOOKUP(C49,'Copy of FE_ODK_Fixed.csv'!F:BC,1,false)=C49,VLOOKUP(C49,'Copy of FE_ODK_Fixed.csv'!F:BC,49,false),)</f>
        <v>Yes</v>
      </c>
      <c r="AP49" t="str">
        <f>if(VLOOKUP(C49,'Copy of FE_ODK_Fixed.csv'!F:BC,1,false)=C49,VLOOKUP(C49,'Copy of FE_ODK_Fixed.csv'!F:BC,50,false),)</f>
        <v>Yes</v>
      </c>
    </row>
    <row r="50">
      <c r="A50" s="2" t="s">
        <v>1931</v>
      </c>
      <c r="B50" s="2" t="s">
        <v>3483</v>
      </c>
      <c r="C50" s="2" t="s">
        <v>3484</v>
      </c>
      <c r="D50" s="2" t="s">
        <v>3485</v>
      </c>
      <c r="E50" s="49">
        <v>8.66E14</v>
      </c>
      <c r="F50" s="2">
        <v>126.0</v>
      </c>
      <c r="G50" s="2" t="s">
        <v>34</v>
      </c>
      <c r="H50" s="2">
        <v>12604.0</v>
      </c>
      <c r="I50" s="2" t="s">
        <v>282</v>
      </c>
      <c r="J50" s="2" t="s">
        <v>53</v>
      </c>
      <c r="K50" s="2" t="s">
        <v>3287</v>
      </c>
      <c r="L50" s="2" t="str">
        <f>iferror(vlookup(N50,MP!E:E,1,false),"")</f>
        <v>NganzaiGajiramModu Kiliyari</v>
      </c>
      <c r="M50" s="2" t="str">
        <f t="shared" si="1"/>
        <v>unique</v>
      </c>
      <c r="N50" s="2" t="str">
        <f t="shared" si="2"/>
        <v>NganzaiGajiramModu Kiliyari</v>
      </c>
      <c r="O50" s="2" t="s">
        <v>300</v>
      </c>
      <c r="P50" s="2" t="s">
        <v>3486</v>
      </c>
      <c r="R50" s="2" t="s">
        <v>3487</v>
      </c>
      <c r="S50" s="2">
        <v>0.0</v>
      </c>
      <c r="T50" s="2">
        <v>0.0</v>
      </c>
      <c r="U50" s="2">
        <v>12.423425</v>
      </c>
      <c r="V50" s="2">
        <v>13.13428833</v>
      </c>
      <c r="W50" s="2" t="s">
        <v>1939</v>
      </c>
      <c r="X50" s="2">
        <v>12.42327333</v>
      </c>
      <c r="Y50" s="2">
        <v>13.13446667</v>
      </c>
      <c r="Z50" s="2" t="s">
        <v>1939</v>
      </c>
      <c r="AA50" s="2">
        <v>2.0</v>
      </c>
      <c r="AB50" s="2">
        <v>3.0</v>
      </c>
      <c r="AC50" s="2">
        <v>2.0</v>
      </c>
      <c r="AD50" s="2" t="s">
        <v>3488</v>
      </c>
      <c r="AE50" s="2">
        <v>0.0</v>
      </c>
      <c r="AF50" s="2">
        <v>0.0</v>
      </c>
      <c r="AG50" s="2">
        <v>0.0</v>
      </c>
      <c r="AH50" s="2">
        <v>0.0</v>
      </c>
      <c r="AI50" s="2">
        <v>0.0</v>
      </c>
      <c r="AJ50" s="2">
        <v>0.0</v>
      </c>
      <c r="AK50" s="2" t="s">
        <v>3489</v>
      </c>
      <c r="AM50" s="2">
        <v>48.0</v>
      </c>
      <c r="AN50" s="2" t="s">
        <v>38</v>
      </c>
      <c r="AO50" t="str">
        <f>if(VLOOKUP(C50,'Copy of FE_ODK_Fixed.csv'!F:BC,1,false)=C50,VLOOKUP(C50,'Copy of FE_ODK_Fixed.csv'!F:BC,49,false),)</f>
        <v>Yes</v>
      </c>
      <c r="AP50" t="str">
        <f>if(VLOOKUP(C50,'Copy of FE_ODK_Fixed.csv'!F:BC,1,false)=C50,VLOOKUP(C50,'Copy of FE_ODK_Fixed.csv'!F:BC,50,false),)</f>
        <v>Yes</v>
      </c>
    </row>
    <row r="51">
      <c r="A51" s="2" t="s">
        <v>1931</v>
      </c>
      <c r="B51" s="2" t="s">
        <v>3490</v>
      </c>
      <c r="C51" s="2" t="s">
        <v>3491</v>
      </c>
      <c r="D51" s="2" t="s">
        <v>3492</v>
      </c>
      <c r="E51" s="49">
        <v>8.66E14</v>
      </c>
      <c r="F51" s="2">
        <v>126.0</v>
      </c>
      <c r="G51" s="2" t="s">
        <v>34</v>
      </c>
      <c r="H51" s="2">
        <v>12604.0</v>
      </c>
      <c r="I51" s="2" t="s">
        <v>282</v>
      </c>
      <c r="J51" s="2" t="s">
        <v>53</v>
      </c>
      <c r="K51" s="2" t="s">
        <v>3287</v>
      </c>
      <c r="L51" s="2" t="str">
        <f>iferror(vlookup(N51,MP!E:E,1,false),"")</f>
        <v>NganzaiGajiramLauwa Bulama Masawa</v>
      </c>
      <c r="M51" s="2" t="str">
        <f t="shared" si="1"/>
        <v>unique</v>
      </c>
      <c r="N51" s="2" t="str">
        <f t="shared" si="2"/>
        <v>NganzaiGajiramLauwa Bulama Masawa</v>
      </c>
      <c r="O51" s="2" t="s">
        <v>292</v>
      </c>
      <c r="P51" s="2" t="s">
        <v>3493</v>
      </c>
      <c r="R51" s="2" t="s">
        <v>3487</v>
      </c>
      <c r="S51" s="2">
        <v>0.0</v>
      </c>
      <c r="T51" s="2">
        <v>0.0</v>
      </c>
      <c r="U51" s="2">
        <v>12.42229833</v>
      </c>
      <c r="V51" s="2">
        <v>13.13447833</v>
      </c>
      <c r="W51" s="2" t="s">
        <v>1939</v>
      </c>
      <c r="X51" s="2">
        <v>12.423305</v>
      </c>
      <c r="Y51" s="2">
        <v>13.13427333</v>
      </c>
      <c r="Z51" s="2" t="s">
        <v>1939</v>
      </c>
      <c r="AA51" s="2">
        <v>2.0</v>
      </c>
      <c r="AB51" s="2">
        <v>1.0</v>
      </c>
      <c r="AC51" s="2">
        <v>2.0</v>
      </c>
      <c r="AD51" s="2" t="s">
        <v>3494</v>
      </c>
      <c r="AE51" s="2">
        <v>0.0</v>
      </c>
      <c r="AF51" s="2">
        <v>0.0</v>
      </c>
      <c r="AG51" s="2">
        <v>0.0</v>
      </c>
      <c r="AH51" s="2">
        <v>0.0</v>
      </c>
      <c r="AI51" s="2">
        <v>0.0</v>
      </c>
      <c r="AJ51" s="2">
        <v>0.0</v>
      </c>
      <c r="AK51" s="2" t="s">
        <v>3495</v>
      </c>
      <c r="AM51" s="2">
        <v>21.0</v>
      </c>
      <c r="AN51" s="2" t="s">
        <v>38</v>
      </c>
      <c r="AO51" t="str">
        <f>if(VLOOKUP(C51,'Copy of FE_ODK_Fixed.csv'!F:BC,1,false)=C51,VLOOKUP(C51,'Copy of FE_ODK_Fixed.csv'!F:BC,49,false),)</f>
        <v>Yes</v>
      </c>
      <c r="AP51" t="str">
        <f>if(VLOOKUP(C51,'Copy of FE_ODK_Fixed.csv'!F:BC,1,false)=C51,VLOOKUP(C51,'Copy of FE_ODK_Fixed.csv'!F:BC,50,false),)</f>
        <v>Yes</v>
      </c>
    </row>
    <row r="52">
      <c r="A52" s="2" t="s">
        <v>1931</v>
      </c>
      <c r="B52" s="2" t="s">
        <v>3496</v>
      </c>
      <c r="C52" s="2" t="s">
        <v>3497</v>
      </c>
      <c r="D52" s="2" t="s">
        <v>3498</v>
      </c>
      <c r="E52" s="49">
        <v>8.67E14</v>
      </c>
      <c r="F52" s="2">
        <v>126.0</v>
      </c>
      <c r="G52" s="2" t="s">
        <v>34</v>
      </c>
      <c r="H52" s="2">
        <v>12602.0</v>
      </c>
      <c r="I52" s="2" t="s">
        <v>35</v>
      </c>
      <c r="J52" s="2" t="s">
        <v>53</v>
      </c>
      <c r="K52" s="2" t="s">
        <v>2497</v>
      </c>
      <c r="L52" s="2" t="str">
        <f>iferror(vlookup(N52,MP!E:E,1,false),"")</f>
        <v>NganzaiBaduKwayamti</v>
      </c>
      <c r="M52" s="2" t="str">
        <f t="shared" si="1"/>
        <v>duplicate</v>
      </c>
      <c r="N52" s="2" t="str">
        <f t="shared" si="2"/>
        <v>NganzaiBaduKwayamti</v>
      </c>
      <c r="O52" s="2" t="s">
        <v>101</v>
      </c>
      <c r="P52" s="2" t="s">
        <v>3499</v>
      </c>
      <c r="R52" s="2" t="s">
        <v>1987</v>
      </c>
      <c r="S52" s="2">
        <v>0.0</v>
      </c>
      <c r="T52" s="2">
        <v>0.0</v>
      </c>
      <c r="U52" s="2">
        <v>12.66738667</v>
      </c>
      <c r="V52" s="2">
        <v>13.201205</v>
      </c>
      <c r="W52" s="2" t="s">
        <v>1939</v>
      </c>
      <c r="X52" s="2">
        <v>12.667445</v>
      </c>
      <c r="Y52" s="2">
        <v>13.20122167</v>
      </c>
      <c r="Z52" s="2" t="s">
        <v>1939</v>
      </c>
      <c r="AA52" s="2">
        <v>15.0</v>
      </c>
      <c r="AB52" s="2">
        <v>4.0</v>
      </c>
      <c r="AC52" s="2">
        <v>4.0</v>
      </c>
      <c r="AD52" s="2" t="s">
        <v>3500</v>
      </c>
      <c r="AE52" s="2">
        <v>3.0</v>
      </c>
      <c r="AF52" s="2">
        <v>5.0</v>
      </c>
      <c r="AG52" s="2">
        <v>4.0</v>
      </c>
      <c r="AH52" s="2">
        <v>5.0</v>
      </c>
      <c r="AI52" s="2">
        <v>0.0</v>
      </c>
      <c r="AJ52" s="2">
        <v>17.0</v>
      </c>
      <c r="AK52" s="2" t="s">
        <v>3501</v>
      </c>
      <c r="AM52" s="2">
        <v>16.0</v>
      </c>
      <c r="AN52" s="2" t="s">
        <v>38</v>
      </c>
      <c r="AO52" t="str">
        <f>if(VLOOKUP(C52,'Copy of FE_ODK_Fixed.csv'!F:BC,1,false)=C52,VLOOKUP(C52,'Copy of FE_ODK_Fixed.csv'!F:BC,49,false),)</f>
        <v>Yes</v>
      </c>
      <c r="AP52" t="str">
        <f>if(VLOOKUP(C52,'Copy of FE_ODK_Fixed.csv'!F:BC,1,false)=C52,VLOOKUP(C52,'Copy of FE_ODK_Fixed.csv'!F:BC,50,false),)</f>
        <v>Yes</v>
      </c>
    </row>
    <row r="53">
      <c r="A53" s="2" t="s">
        <v>1931</v>
      </c>
      <c r="B53" s="2" t="s">
        <v>3502</v>
      </c>
      <c r="C53" s="2" t="s">
        <v>3503</v>
      </c>
      <c r="D53" s="2" t="s">
        <v>3504</v>
      </c>
      <c r="E53" s="49">
        <v>8.66E14</v>
      </c>
      <c r="F53" s="2">
        <v>126.0</v>
      </c>
      <c r="G53" s="2" t="s">
        <v>34</v>
      </c>
      <c r="H53" s="2">
        <v>12602.0</v>
      </c>
      <c r="I53" s="2" t="s">
        <v>35</v>
      </c>
      <c r="J53" s="2" t="s">
        <v>53</v>
      </c>
      <c r="K53" s="2" t="s">
        <v>2497</v>
      </c>
      <c r="L53" s="2" t="str">
        <f>iferror(vlookup(N53,MP!E:E,1,false),"")</f>
        <v>NganzaiBaduKwayamti</v>
      </c>
      <c r="M53" s="2" t="str">
        <f t="shared" si="1"/>
        <v>duplicate</v>
      </c>
      <c r="N53" s="2" t="str">
        <f t="shared" si="2"/>
        <v>NganzaiBaduKwayamti</v>
      </c>
      <c r="O53" s="2" t="s">
        <v>101</v>
      </c>
      <c r="P53" s="2" t="s">
        <v>3499</v>
      </c>
      <c r="R53" s="2" t="s">
        <v>1987</v>
      </c>
      <c r="S53" s="2">
        <v>0.0</v>
      </c>
      <c r="T53" s="2">
        <v>0.0</v>
      </c>
      <c r="U53" s="2">
        <v>12.66744667</v>
      </c>
      <c r="V53" s="2">
        <v>13.201225</v>
      </c>
      <c r="W53" s="2" t="s">
        <v>1939</v>
      </c>
      <c r="X53" s="2">
        <v>12.66744667</v>
      </c>
      <c r="Y53" s="2">
        <v>13.201225</v>
      </c>
      <c r="Z53" s="2" t="s">
        <v>1939</v>
      </c>
      <c r="AA53" s="2">
        <v>15.0</v>
      </c>
      <c r="AB53" s="2">
        <v>4.0</v>
      </c>
      <c r="AC53" s="2">
        <v>4.0</v>
      </c>
      <c r="AD53" s="2" t="s">
        <v>3505</v>
      </c>
      <c r="AE53" s="2">
        <v>3.0</v>
      </c>
      <c r="AF53" s="2">
        <v>5.0</v>
      </c>
      <c r="AG53" s="2">
        <v>4.0</v>
      </c>
      <c r="AH53" s="2">
        <v>5.0</v>
      </c>
      <c r="AI53" s="2">
        <v>0.0</v>
      </c>
      <c r="AJ53" s="2">
        <v>17.0</v>
      </c>
      <c r="AK53" s="2" t="s">
        <v>3506</v>
      </c>
      <c r="AM53" s="2">
        <v>16.0</v>
      </c>
      <c r="AN53" s="2" t="s">
        <v>38</v>
      </c>
      <c r="AO53" t="str">
        <f>if(VLOOKUP(C53,'Copy of FE_ODK_Fixed.csv'!F:BC,1,false)=C53,VLOOKUP(C53,'Copy of FE_ODK_Fixed.csv'!F:BC,49,false),)</f>
        <v>Yes</v>
      </c>
      <c r="AP53" t="str">
        <f>if(VLOOKUP(C53,'Copy of FE_ODK_Fixed.csv'!F:BC,1,false)=C53,VLOOKUP(C53,'Copy of FE_ODK_Fixed.csv'!F:BC,50,false),)</f>
        <v>Yes</v>
      </c>
    </row>
    <row r="54">
      <c r="A54" s="2" t="s">
        <v>1931</v>
      </c>
      <c r="B54" s="2" t="s">
        <v>3507</v>
      </c>
      <c r="C54" s="2" t="s">
        <v>3508</v>
      </c>
      <c r="D54" s="2" t="s">
        <v>3509</v>
      </c>
      <c r="E54" s="49">
        <v>8.66E14</v>
      </c>
      <c r="F54" s="2">
        <v>126.0</v>
      </c>
      <c r="G54" s="2" t="s">
        <v>34</v>
      </c>
      <c r="H54" s="2">
        <v>12604.0</v>
      </c>
      <c r="I54" s="2" t="s">
        <v>282</v>
      </c>
      <c r="J54" s="2" t="s">
        <v>53</v>
      </c>
      <c r="K54" s="2" t="s">
        <v>3287</v>
      </c>
      <c r="L54" s="2" t="str">
        <f>iferror(vlookup(N54,MP!E:E,1,false),"")</f>
        <v>NganzaiGajiramTujamiri</v>
      </c>
      <c r="M54" s="2" t="str">
        <f t="shared" si="1"/>
        <v>unique</v>
      </c>
      <c r="N54" s="2" t="str">
        <f t="shared" si="2"/>
        <v>NganzaiGajiramTujamiri</v>
      </c>
      <c r="O54" s="2" t="s">
        <v>303</v>
      </c>
      <c r="P54" s="2" t="s">
        <v>3510</v>
      </c>
      <c r="R54" s="2" t="s">
        <v>3487</v>
      </c>
      <c r="S54" s="2">
        <v>0.0</v>
      </c>
      <c r="T54" s="2">
        <v>0.0</v>
      </c>
      <c r="U54" s="2">
        <v>12.39194</v>
      </c>
      <c r="V54" s="2">
        <v>13.12142167</v>
      </c>
      <c r="W54" s="2" t="s">
        <v>1939</v>
      </c>
      <c r="X54" s="2">
        <v>12.39194</v>
      </c>
      <c r="Y54" s="2">
        <v>13.12142167</v>
      </c>
      <c r="Z54" s="2" t="s">
        <v>1939</v>
      </c>
      <c r="AA54" s="2">
        <v>2.0</v>
      </c>
      <c r="AB54" s="2">
        <v>1.0</v>
      </c>
      <c r="AC54" s="2">
        <v>2.0</v>
      </c>
      <c r="AD54" s="2" t="s">
        <v>3511</v>
      </c>
      <c r="AE54" s="2">
        <v>0.0</v>
      </c>
      <c r="AF54" s="2">
        <v>0.0</v>
      </c>
      <c r="AG54" s="2">
        <v>0.0</v>
      </c>
      <c r="AH54" s="2">
        <v>0.0</v>
      </c>
      <c r="AI54" s="2">
        <v>0.0</v>
      </c>
      <c r="AJ54" s="2">
        <v>0.0</v>
      </c>
      <c r="AK54" s="2" t="s">
        <v>3512</v>
      </c>
      <c r="AM54" s="2">
        <v>32.0</v>
      </c>
      <c r="AN54" s="2" t="s">
        <v>38</v>
      </c>
      <c r="AO54" t="str">
        <f>if(VLOOKUP(C54,'Copy of FE_ODK_Fixed.csv'!F:BC,1,false)=C54,VLOOKUP(C54,'Copy of FE_ODK_Fixed.csv'!F:BC,49,false),)</f>
        <v>No</v>
      </c>
      <c r="AP54" t="str">
        <f>if(VLOOKUP(C54,'Copy of FE_ODK_Fixed.csv'!F:BC,1,false)=C54,VLOOKUP(C54,'Copy of FE_ODK_Fixed.csv'!F:BC,50,false),)</f>
        <v>Yes</v>
      </c>
    </row>
    <row r="55">
      <c r="A55" s="2" t="s">
        <v>1931</v>
      </c>
      <c r="B55" s="2" t="s">
        <v>3513</v>
      </c>
      <c r="C55" s="2" t="s">
        <v>3514</v>
      </c>
      <c r="D55" s="2" t="s">
        <v>3515</v>
      </c>
      <c r="E55" s="49">
        <v>8.66E14</v>
      </c>
      <c r="F55" s="2">
        <v>126.0</v>
      </c>
      <c r="G55" s="2" t="s">
        <v>34</v>
      </c>
      <c r="H55" s="2">
        <v>12604.0</v>
      </c>
      <c r="I55" s="2" t="s">
        <v>282</v>
      </c>
      <c r="J55" s="2" t="s">
        <v>53</v>
      </c>
      <c r="K55" s="2" t="s">
        <v>3287</v>
      </c>
      <c r="L55" s="2" t="str">
        <f>iferror(vlookup(N55,MP!E:E,1,false),"")</f>
        <v>NganzaiGajiramZairam Bulama Sanda</v>
      </c>
      <c r="M55" s="2" t="str">
        <f t="shared" si="1"/>
        <v>unique</v>
      </c>
      <c r="N55" s="2" t="str">
        <f t="shared" si="2"/>
        <v>NganzaiGajiramZairam Bulama Sanda</v>
      </c>
      <c r="O55" s="2" t="s">
        <v>306</v>
      </c>
      <c r="P55" s="2" t="s">
        <v>3516</v>
      </c>
      <c r="R55" s="2" t="s">
        <v>3517</v>
      </c>
      <c r="S55" s="2">
        <v>0.0</v>
      </c>
      <c r="T55" s="2">
        <v>0.0</v>
      </c>
      <c r="U55" s="2">
        <v>12.39205167</v>
      </c>
      <c r="V55" s="2">
        <v>13.12160333</v>
      </c>
      <c r="W55" s="2" t="s">
        <v>1939</v>
      </c>
      <c r="X55" s="2">
        <v>12.39194</v>
      </c>
      <c r="Y55" s="2">
        <v>13.12142167</v>
      </c>
      <c r="Z55" s="2" t="s">
        <v>1939</v>
      </c>
      <c r="AA55" s="2">
        <v>2.0</v>
      </c>
      <c r="AB55" s="2">
        <v>2.0</v>
      </c>
      <c r="AC55" s="2">
        <v>2.0</v>
      </c>
      <c r="AD55" s="2" t="s">
        <v>3518</v>
      </c>
      <c r="AE55" s="2">
        <v>0.0</v>
      </c>
      <c r="AF55" s="2">
        <v>0.0</v>
      </c>
      <c r="AG55" s="2">
        <v>0.0</v>
      </c>
      <c r="AH55" s="2">
        <v>0.0</v>
      </c>
      <c r="AI55" s="2">
        <v>0.0</v>
      </c>
      <c r="AJ55" s="2">
        <v>0.0</v>
      </c>
      <c r="AK55" s="2" t="s">
        <v>3519</v>
      </c>
      <c r="AM55" s="2">
        <v>23.0</v>
      </c>
      <c r="AN55" s="2" t="s">
        <v>38</v>
      </c>
      <c r="AO55" t="str">
        <f>if(VLOOKUP(C55,'Copy of FE_ODK_Fixed.csv'!F:BC,1,false)=C55,VLOOKUP(C55,'Copy of FE_ODK_Fixed.csv'!F:BC,49,false),)</f>
        <v>No</v>
      </c>
      <c r="AP55" t="str">
        <f>if(VLOOKUP(C55,'Copy of FE_ODK_Fixed.csv'!F:BC,1,false)=C55,VLOOKUP(C55,'Copy of FE_ODK_Fixed.csv'!F:BC,50,false),)</f>
        <v>Yes</v>
      </c>
    </row>
    <row r="56">
      <c r="A56" s="2" t="s">
        <v>1931</v>
      </c>
      <c r="B56" s="2" t="s">
        <v>3520</v>
      </c>
      <c r="C56" s="2" t="s">
        <v>3521</v>
      </c>
      <c r="D56" s="2" t="s">
        <v>3522</v>
      </c>
      <c r="E56" s="49">
        <v>8.66E14</v>
      </c>
      <c r="F56" s="2">
        <v>126.0</v>
      </c>
      <c r="G56" s="2" t="s">
        <v>34</v>
      </c>
      <c r="H56" s="2">
        <v>12604.0</v>
      </c>
      <c r="I56" s="2" t="s">
        <v>282</v>
      </c>
      <c r="J56" s="2" t="s">
        <v>53</v>
      </c>
      <c r="K56" s="2" t="s">
        <v>3287</v>
      </c>
      <c r="L56" s="2" t="str">
        <f>iferror(vlookup(N56,MP!E:E,1,false),"")</f>
        <v>NganzaiGajiramZairam Gana</v>
      </c>
      <c r="M56" s="2" t="str">
        <f t="shared" si="1"/>
        <v>unique</v>
      </c>
      <c r="N56" s="2" t="str">
        <f t="shared" si="2"/>
        <v>NganzaiGajiramZairam Gana</v>
      </c>
      <c r="O56" s="2" t="s">
        <v>309</v>
      </c>
      <c r="P56" s="2" t="s">
        <v>3523</v>
      </c>
      <c r="R56" s="2" t="s">
        <v>3524</v>
      </c>
      <c r="S56" s="2">
        <v>0.0</v>
      </c>
      <c r="T56" s="2">
        <v>0.0</v>
      </c>
      <c r="U56" s="2">
        <v>12.39203667</v>
      </c>
      <c r="V56" s="2">
        <v>13.12141</v>
      </c>
      <c r="W56" s="2" t="s">
        <v>1939</v>
      </c>
      <c r="X56" s="2">
        <v>12.39209167</v>
      </c>
      <c r="Y56" s="2">
        <v>13.12169333</v>
      </c>
      <c r="Z56" s="2" t="s">
        <v>1939</v>
      </c>
      <c r="AA56" s="2">
        <v>2.0</v>
      </c>
      <c r="AB56" s="2">
        <v>2.0</v>
      </c>
      <c r="AC56" s="2">
        <v>2.0</v>
      </c>
      <c r="AD56" s="2" t="s">
        <v>3525</v>
      </c>
      <c r="AE56" s="2">
        <v>0.0</v>
      </c>
      <c r="AF56" s="2">
        <v>0.0</v>
      </c>
      <c r="AG56" s="2">
        <v>0.0</v>
      </c>
      <c r="AH56" s="2">
        <v>0.0</v>
      </c>
      <c r="AI56" s="2">
        <v>0.0</v>
      </c>
      <c r="AJ56" s="2">
        <v>0.0</v>
      </c>
      <c r="AK56" s="2" t="s">
        <v>3526</v>
      </c>
      <c r="AM56" s="2">
        <v>41.0</v>
      </c>
      <c r="AN56" s="2" t="s">
        <v>38</v>
      </c>
      <c r="AO56" t="str">
        <f>if(VLOOKUP(C56,'Copy of FE_ODK_Fixed.csv'!F:BC,1,false)=C56,VLOOKUP(C56,'Copy of FE_ODK_Fixed.csv'!F:BC,49,false),)</f>
        <v>No</v>
      </c>
      <c r="AP56" t="str">
        <f>if(VLOOKUP(C56,'Copy of FE_ODK_Fixed.csv'!F:BC,1,false)=C56,VLOOKUP(C56,'Copy of FE_ODK_Fixed.csv'!F:BC,50,false),)</f>
        <v>Yes</v>
      </c>
    </row>
    <row r="57">
      <c r="A57" s="2" t="s">
        <v>1931</v>
      </c>
      <c r="B57" s="2" t="s">
        <v>3527</v>
      </c>
      <c r="C57" s="2" t="s">
        <v>3528</v>
      </c>
      <c r="D57" s="2" t="s">
        <v>3529</v>
      </c>
      <c r="E57" s="49">
        <v>8.66E14</v>
      </c>
      <c r="F57" s="2">
        <v>126.0</v>
      </c>
      <c r="G57" s="2" t="s">
        <v>34</v>
      </c>
      <c r="H57" s="2">
        <v>12604.0</v>
      </c>
      <c r="I57" s="2" t="s">
        <v>282</v>
      </c>
      <c r="J57" s="2" t="s">
        <v>53</v>
      </c>
      <c r="K57" s="2" t="s">
        <v>3287</v>
      </c>
      <c r="L57" s="2" t="str">
        <f>iferror(vlookup(N57,MP!E:E,1,false),"")</f>
        <v>NganzaiGajiramZairam Kura</v>
      </c>
      <c r="M57" s="2" t="str">
        <f t="shared" si="1"/>
        <v>unique</v>
      </c>
      <c r="N57" s="2" t="str">
        <f t="shared" si="2"/>
        <v>NganzaiGajiramZairam Kura</v>
      </c>
      <c r="O57" s="2" t="s">
        <v>314</v>
      </c>
      <c r="P57" s="2" t="s">
        <v>3530</v>
      </c>
      <c r="R57" s="2" t="s">
        <v>3517</v>
      </c>
      <c r="S57" s="2">
        <v>0.0</v>
      </c>
      <c r="T57" s="2">
        <v>0.0</v>
      </c>
      <c r="U57" s="2">
        <v>12.38846</v>
      </c>
      <c r="V57" s="2">
        <v>13.12563667</v>
      </c>
      <c r="W57" s="2" t="s">
        <v>1939</v>
      </c>
      <c r="X57" s="2">
        <v>12.38960167</v>
      </c>
      <c r="Y57" s="2">
        <v>13.12392167</v>
      </c>
      <c r="Z57" s="2" t="s">
        <v>1939</v>
      </c>
      <c r="AA57" s="2">
        <v>2.0</v>
      </c>
      <c r="AB57" s="2">
        <v>2.0</v>
      </c>
      <c r="AC57" s="2">
        <v>2.0</v>
      </c>
      <c r="AD57" s="2" t="s">
        <v>3531</v>
      </c>
      <c r="AE57" s="2">
        <v>0.0</v>
      </c>
      <c r="AF57" s="2">
        <v>0.0</v>
      </c>
      <c r="AG57" s="2">
        <v>0.0</v>
      </c>
      <c r="AH57" s="2">
        <v>0.0</v>
      </c>
      <c r="AI57" s="2">
        <v>0.0</v>
      </c>
      <c r="AJ57" s="2">
        <v>0.0</v>
      </c>
      <c r="AK57" s="2" t="s">
        <v>3532</v>
      </c>
      <c r="AM57" s="2">
        <v>48.0</v>
      </c>
      <c r="AN57" s="2" t="s">
        <v>828</v>
      </c>
      <c r="AO57" t="str">
        <f>if(VLOOKUP(C57,'Copy of FE_ODK_Fixed.csv'!F:BC,1,false)=C57,VLOOKUP(C57,'Copy of FE_ODK_Fixed.csv'!F:BC,49,false),)</f>
        <v>No</v>
      </c>
      <c r="AP57" t="str">
        <f>if(VLOOKUP(C57,'Copy of FE_ODK_Fixed.csv'!F:BC,1,false)=C57,VLOOKUP(C57,'Copy of FE_ODK_Fixed.csv'!F:BC,50,false),)</f>
        <v>Yes</v>
      </c>
    </row>
    <row r="58">
      <c r="A58" s="2" t="s">
        <v>1931</v>
      </c>
      <c r="B58" s="2" t="s">
        <v>3533</v>
      </c>
      <c r="C58" s="2" t="s">
        <v>3534</v>
      </c>
      <c r="D58" s="2" t="s">
        <v>3535</v>
      </c>
      <c r="E58" s="49">
        <v>8.67E14</v>
      </c>
      <c r="F58" s="2">
        <v>126.0</v>
      </c>
      <c r="G58" s="2" t="s">
        <v>34</v>
      </c>
      <c r="H58" s="2">
        <v>12602.0</v>
      </c>
      <c r="I58" s="2" t="s">
        <v>35</v>
      </c>
      <c r="J58" s="2" t="s">
        <v>53</v>
      </c>
      <c r="K58" s="2" t="s">
        <v>2497</v>
      </c>
      <c r="L58" s="2" t="str">
        <f>iferror(vlookup(N58,MP!E:E,1,false),"")</f>
        <v>NganzaiBaduBurari</v>
      </c>
      <c r="M58" s="2" t="str">
        <f t="shared" si="1"/>
        <v>duplicate</v>
      </c>
      <c r="N58" s="2" t="str">
        <f t="shared" si="2"/>
        <v>NganzaiBaduBurari</v>
      </c>
      <c r="O58" s="2" t="s">
        <v>81</v>
      </c>
      <c r="P58" s="2" t="s">
        <v>3307</v>
      </c>
      <c r="S58" s="2">
        <v>0.0</v>
      </c>
      <c r="T58" s="2">
        <v>0.0</v>
      </c>
      <c r="U58" s="2">
        <v>12.67887833</v>
      </c>
      <c r="V58" s="2">
        <v>13.19846333</v>
      </c>
      <c r="W58" s="2" t="s">
        <v>1939</v>
      </c>
      <c r="X58" s="2">
        <v>12.678855</v>
      </c>
      <c r="Y58" s="2">
        <v>13.19851333</v>
      </c>
      <c r="Z58" s="2" t="s">
        <v>1939</v>
      </c>
      <c r="AA58" s="2">
        <v>15.0</v>
      </c>
      <c r="AB58" s="2">
        <v>4.0</v>
      </c>
      <c r="AC58" s="2">
        <v>4.0</v>
      </c>
      <c r="AD58" s="2" t="s">
        <v>3536</v>
      </c>
      <c r="AE58" s="2">
        <v>5.0</v>
      </c>
      <c r="AF58" s="2">
        <v>4.0</v>
      </c>
      <c r="AG58" s="2">
        <v>3.0</v>
      </c>
      <c r="AH58" s="2">
        <v>5.0</v>
      </c>
      <c r="AI58" s="2">
        <v>0.0</v>
      </c>
      <c r="AJ58" s="2">
        <v>17.0</v>
      </c>
      <c r="AK58" s="2" t="s">
        <v>3537</v>
      </c>
      <c r="AM58" s="2">
        <v>27.0</v>
      </c>
      <c r="AN58" s="2" t="s">
        <v>38</v>
      </c>
      <c r="AO58" t="str">
        <f>if(VLOOKUP(C58,'Copy of FE_ODK_Fixed.csv'!F:BC,1,false)=C58,VLOOKUP(C58,'Copy of FE_ODK_Fixed.csv'!F:BC,49,false),)</f>
        <v>No</v>
      </c>
      <c r="AP58" t="str">
        <f>if(VLOOKUP(C58,'Copy of FE_ODK_Fixed.csv'!F:BC,1,false)=C58,VLOOKUP(C58,'Copy of FE_ODK_Fixed.csv'!F:BC,50,false),)</f>
        <v>Yes</v>
      </c>
    </row>
    <row r="59">
      <c r="A59" s="2" t="s">
        <v>1931</v>
      </c>
      <c r="B59" s="2" t="s">
        <v>3538</v>
      </c>
      <c r="C59" s="2" t="s">
        <v>3539</v>
      </c>
      <c r="D59" s="2" t="s">
        <v>3540</v>
      </c>
      <c r="E59" s="49">
        <v>8.66E14</v>
      </c>
      <c r="F59" s="2">
        <v>126.0</v>
      </c>
      <c r="G59" s="2" t="s">
        <v>34</v>
      </c>
      <c r="H59" s="2">
        <v>12602.0</v>
      </c>
      <c r="I59" s="2" t="s">
        <v>35</v>
      </c>
      <c r="J59" s="2" t="s">
        <v>53</v>
      </c>
      <c r="K59" s="2" t="s">
        <v>2497</v>
      </c>
      <c r="L59" s="2" t="str">
        <f>iferror(vlookup(N59,MP!E:E,1,false),"")</f>
        <v>NganzaiBaduBurari</v>
      </c>
      <c r="M59" s="2" t="str">
        <f t="shared" si="1"/>
        <v>duplicate</v>
      </c>
      <c r="N59" s="2" t="str">
        <f t="shared" si="2"/>
        <v>NganzaiBaduBurari</v>
      </c>
      <c r="O59" s="2" t="s">
        <v>81</v>
      </c>
      <c r="P59" s="2" t="s">
        <v>3307</v>
      </c>
      <c r="S59" s="2">
        <v>0.0</v>
      </c>
      <c r="T59" s="2">
        <v>0.0</v>
      </c>
      <c r="U59" s="2">
        <v>12.67896167</v>
      </c>
      <c r="V59" s="2">
        <v>13.19858167</v>
      </c>
      <c r="W59" s="2" t="s">
        <v>1939</v>
      </c>
      <c r="X59" s="2">
        <v>12.67885167</v>
      </c>
      <c r="Y59" s="2">
        <v>13.19855333</v>
      </c>
      <c r="Z59" s="2" t="s">
        <v>1939</v>
      </c>
      <c r="AA59" s="2">
        <v>15.0</v>
      </c>
      <c r="AB59" s="2">
        <v>4.0</v>
      </c>
      <c r="AC59" s="2">
        <v>4.0</v>
      </c>
      <c r="AD59" s="2" t="s">
        <v>3541</v>
      </c>
      <c r="AE59" s="2">
        <v>5.0</v>
      </c>
      <c r="AF59" s="2">
        <v>4.0</v>
      </c>
      <c r="AG59" s="2">
        <v>3.0</v>
      </c>
      <c r="AH59" s="2">
        <v>5.0</v>
      </c>
      <c r="AI59" s="2">
        <v>0.0</v>
      </c>
      <c r="AJ59" s="2">
        <v>17.0</v>
      </c>
      <c r="AK59" s="2" t="s">
        <v>3542</v>
      </c>
      <c r="AM59" s="2">
        <v>27.0</v>
      </c>
      <c r="AN59" s="2" t="s">
        <v>38</v>
      </c>
      <c r="AO59" t="str">
        <f>if(VLOOKUP(C59,'Copy of FE_ODK_Fixed.csv'!F:BC,1,false)=C59,VLOOKUP(C59,'Copy of FE_ODK_Fixed.csv'!F:BC,49,false),)</f>
        <v>No</v>
      </c>
      <c r="AP59" t="str">
        <f>if(VLOOKUP(C59,'Copy of FE_ODK_Fixed.csv'!F:BC,1,false)=C59,VLOOKUP(C59,'Copy of FE_ODK_Fixed.csv'!F:BC,50,false),)</f>
        <v>Yes</v>
      </c>
    </row>
    <row r="60">
      <c r="A60" s="2" t="s">
        <v>1931</v>
      </c>
      <c r="B60" s="2" t="s">
        <v>3543</v>
      </c>
      <c r="C60" s="2" t="s">
        <v>3544</v>
      </c>
      <c r="D60" s="2" t="s">
        <v>3545</v>
      </c>
      <c r="E60" s="49">
        <v>8.67E14</v>
      </c>
      <c r="F60" s="2">
        <v>126.0</v>
      </c>
      <c r="G60" s="2" t="s">
        <v>34</v>
      </c>
      <c r="H60" s="2">
        <v>12602.0</v>
      </c>
      <c r="I60" s="2" t="s">
        <v>35</v>
      </c>
      <c r="J60" s="2" t="s">
        <v>53</v>
      </c>
      <c r="K60" s="2" t="s">
        <v>2497</v>
      </c>
      <c r="L60" s="2" t="str">
        <f>iferror(vlookup(N60,MP!E:E,1,false),"")</f>
        <v>NganzaiBaduSuwunti</v>
      </c>
      <c r="M60" s="2" t="str">
        <f t="shared" si="1"/>
        <v>duplicate</v>
      </c>
      <c r="N60" s="2" t="str">
        <f t="shared" si="2"/>
        <v>NganzaiBaduSuwunti</v>
      </c>
      <c r="O60" s="2" t="s">
        <v>147</v>
      </c>
      <c r="P60" s="2" t="s">
        <v>3546</v>
      </c>
      <c r="S60" s="2">
        <v>0.0</v>
      </c>
      <c r="T60" s="2">
        <v>0.0</v>
      </c>
      <c r="U60" s="2">
        <v>12.73076833</v>
      </c>
      <c r="V60" s="2">
        <v>13.20010167</v>
      </c>
      <c r="W60" s="2" t="s">
        <v>1939</v>
      </c>
      <c r="X60" s="2">
        <v>12.7308</v>
      </c>
      <c r="Y60" s="2">
        <v>13.20006167</v>
      </c>
      <c r="Z60" s="2" t="s">
        <v>1939</v>
      </c>
      <c r="AA60" s="2">
        <v>20.0</v>
      </c>
      <c r="AB60" s="2">
        <v>3.0</v>
      </c>
      <c r="AC60" s="2">
        <v>4.0</v>
      </c>
      <c r="AD60" s="2" t="s">
        <v>3547</v>
      </c>
      <c r="AE60" s="2">
        <v>3.0</v>
      </c>
      <c r="AF60" s="2">
        <v>3.0</v>
      </c>
      <c r="AG60" s="2">
        <v>6.0</v>
      </c>
      <c r="AH60" s="2">
        <v>4.0</v>
      </c>
      <c r="AI60" s="2">
        <v>0.0</v>
      </c>
      <c r="AJ60" s="2">
        <v>16.0</v>
      </c>
      <c r="AK60" s="2" t="s">
        <v>3548</v>
      </c>
      <c r="AM60" s="2">
        <v>20.0</v>
      </c>
      <c r="AN60" s="2" t="s">
        <v>38</v>
      </c>
      <c r="AO60" t="str">
        <f>if(VLOOKUP(C60,'Copy of FE_ODK_Fixed.csv'!F:BC,1,false)=C60,VLOOKUP(C60,'Copy of FE_ODK_Fixed.csv'!F:BC,49,false),)</f>
        <v>Yes</v>
      </c>
      <c r="AP60" t="str">
        <f>if(VLOOKUP(C60,'Copy of FE_ODK_Fixed.csv'!F:BC,1,false)=C60,VLOOKUP(C60,'Copy of FE_ODK_Fixed.csv'!F:BC,50,false),)</f>
        <v>Yes</v>
      </c>
    </row>
    <row r="61">
      <c r="A61" s="2" t="s">
        <v>1931</v>
      </c>
      <c r="B61" s="2" t="s">
        <v>3549</v>
      </c>
      <c r="C61" s="2" t="s">
        <v>3550</v>
      </c>
      <c r="D61" s="2" t="s">
        <v>3551</v>
      </c>
      <c r="E61" s="49">
        <v>8.66E14</v>
      </c>
      <c r="F61" s="2">
        <v>126.0</v>
      </c>
      <c r="G61" s="2" t="s">
        <v>34</v>
      </c>
      <c r="H61" s="2">
        <v>12602.0</v>
      </c>
      <c r="I61" s="2" t="s">
        <v>35</v>
      </c>
      <c r="J61" s="2" t="s">
        <v>53</v>
      </c>
      <c r="K61" s="2" t="s">
        <v>2497</v>
      </c>
      <c r="L61" s="2" t="str">
        <f>iferror(vlookup(N61,MP!E:E,1,false),"")</f>
        <v>NganzaiBaduSuwunti</v>
      </c>
      <c r="M61" s="2" t="str">
        <f t="shared" si="1"/>
        <v>duplicate</v>
      </c>
      <c r="N61" s="2" t="str">
        <f t="shared" si="2"/>
        <v>NganzaiBaduSuwunti</v>
      </c>
      <c r="O61" s="2" t="s">
        <v>147</v>
      </c>
      <c r="P61" s="2" t="s">
        <v>3546</v>
      </c>
      <c r="S61" s="2">
        <v>0.0</v>
      </c>
      <c r="T61" s="2">
        <v>0.0</v>
      </c>
      <c r="U61" s="2">
        <v>12.73081</v>
      </c>
      <c r="V61" s="2">
        <v>13.20008667</v>
      </c>
      <c r="W61" s="2" t="s">
        <v>1939</v>
      </c>
      <c r="X61" s="2">
        <v>12.73081333</v>
      </c>
      <c r="Y61" s="2">
        <v>13.20006667</v>
      </c>
      <c r="Z61" s="2" t="s">
        <v>1939</v>
      </c>
      <c r="AA61" s="2">
        <v>20.0</v>
      </c>
      <c r="AB61" s="2">
        <v>3.0</v>
      </c>
      <c r="AC61" s="2">
        <v>4.0</v>
      </c>
      <c r="AD61" s="2" t="s">
        <v>3552</v>
      </c>
      <c r="AE61" s="2">
        <v>3.0</v>
      </c>
      <c r="AF61" s="2">
        <v>3.0</v>
      </c>
      <c r="AG61" s="2">
        <v>6.0</v>
      </c>
      <c r="AH61" s="2">
        <v>4.0</v>
      </c>
      <c r="AI61" s="2">
        <v>0.0</v>
      </c>
      <c r="AJ61" s="2">
        <v>16.0</v>
      </c>
      <c r="AK61" s="2" t="s">
        <v>3553</v>
      </c>
      <c r="AM61" s="2">
        <v>20.0</v>
      </c>
      <c r="AN61" s="2" t="s">
        <v>38</v>
      </c>
      <c r="AO61" t="str">
        <f>if(VLOOKUP(C61,'Copy of FE_ODK_Fixed.csv'!F:BC,1,false)=C61,VLOOKUP(C61,'Copy of FE_ODK_Fixed.csv'!F:BC,49,false),)</f>
        <v>Yes</v>
      </c>
      <c r="AP61" t="str">
        <f>if(VLOOKUP(C61,'Copy of FE_ODK_Fixed.csv'!F:BC,1,false)=C61,VLOOKUP(C61,'Copy of FE_ODK_Fixed.csv'!F:BC,50,false),)</f>
        <v>Yes</v>
      </c>
    </row>
    <row r="62">
      <c r="A62" s="2" t="s">
        <v>1931</v>
      </c>
      <c r="B62" s="2" t="s">
        <v>3554</v>
      </c>
      <c r="C62" s="2" t="s">
        <v>3555</v>
      </c>
      <c r="D62" s="2" t="s">
        <v>3556</v>
      </c>
      <c r="E62" s="49">
        <v>8.67E14</v>
      </c>
      <c r="F62" s="2">
        <v>126.0</v>
      </c>
      <c r="G62" s="2" t="s">
        <v>34</v>
      </c>
      <c r="H62" s="2">
        <v>12602.0</v>
      </c>
      <c r="I62" s="2" t="s">
        <v>35</v>
      </c>
      <c r="J62" s="2" t="s">
        <v>53</v>
      </c>
      <c r="K62" s="2" t="s">
        <v>2497</v>
      </c>
      <c r="L62" s="2" t="str">
        <f>iferror(vlookup(N62,MP!E:E,1,false),"")</f>
        <v>NganzaiBaduModu Baliri</v>
      </c>
      <c r="M62" s="2" t="str">
        <f t="shared" si="1"/>
        <v>duplicate</v>
      </c>
      <c r="N62" s="2" t="str">
        <f t="shared" si="2"/>
        <v>NganzaiBaduModu Baliri</v>
      </c>
      <c r="O62" s="2" t="s">
        <v>136</v>
      </c>
      <c r="P62" s="2" t="s">
        <v>3557</v>
      </c>
      <c r="S62" s="2">
        <v>0.0</v>
      </c>
      <c r="T62" s="2">
        <v>0.0</v>
      </c>
      <c r="U62" s="2">
        <v>12.72965167</v>
      </c>
      <c r="V62" s="2">
        <v>13.20720667</v>
      </c>
      <c r="W62" s="2" t="s">
        <v>1939</v>
      </c>
      <c r="X62" s="2">
        <v>12.729855</v>
      </c>
      <c r="Y62" s="2">
        <v>13.20700167</v>
      </c>
      <c r="Z62" s="2" t="s">
        <v>1939</v>
      </c>
      <c r="AA62" s="2">
        <v>13.0</v>
      </c>
      <c r="AB62" s="2">
        <v>2.0</v>
      </c>
      <c r="AC62" s="2">
        <v>4.0</v>
      </c>
      <c r="AD62" s="2" t="s">
        <v>3558</v>
      </c>
      <c r="AE62" s="2">
        <v>2.0</v>
      </c>
      <c r="AF62" s="2">
        <v>3.0</v>
      </c>
      <c r="AG62" s="2">
        <v>6.0</v>
      </c>
      <c r="AH62" s="2">
        <v>3.0</v>
      </c>
      <c r="AI62" s="2">
        <v>0.0</v>
      </c>
      <c r="AJ62" s="2">
        <v>14.0</v>
      </c>
      <c r="AK62" s="2" t="s">
        <v>3559</v>
      </c>
      <c r="AM62" s="2">
        <v>5.0</v>
      </c>
      <c r="AN62" s="2" t="s">
        <v>38</v>
      </c>
      <c r="AO62" t="str">
        <f>if(VLOOKUP(C62,'Copy of FE_ODK_Fixed.csv'!F:BC,1,false)=C62,VLOOKUP(C62,'Copy of FE_ODK_Fixed.csv'!F:BC,49,false),)</f>
        <v>Yes</v>
      </c>
      <c r="AP62" t="str">
        <f>if(VLOOKUP(C62,'Copy of FE_ODK_Fixed.csv'!F:BC,1,false)=C62,VLOOKUP(C62,'Copy of FE_ODK_Fixed.csv'!F:BC,50,false),)</f>
        <v>Yes</v>
      </c>
    </row>
    <row r="63">
      <c r="A63" s="2" t="s">
        <v>1931</v>
      </c>
      <c r="B63" s="2" t="s">
        <v>3560</v>
      </c>
      <c r="C63" s="2" t="s">
        <v>3561</v>
      </c>
      <c r="D63" s="2" t="s">
        <v>3562</v>
      </c>
      <c r="E63" s="49">
        <v>8.66E14</v>
      </c>
      <c r="F63" s="2">
        <v>126.0</v>
      </c>
      <c r="G63" s="2" t="s">
        <v>34</v>
      </c>
      <c r="H63" s="2">
        <v>12602.0</v>
      </c>
      <c r="I63" s="2" t="s">
        <v>35</v>
      </c>
      <c r="J63" s="2" t="s">
        <v>53</v>
      </c>
      <c r="K63" s="2" t="s">
        <v>2497</v>
      </c>
      <c r="L63" s="2" t="str">
        <f>iferror(vlookup(N63,MP!E:E,1,false),"")</f>
        <v>NganzaiBaduModu Baliri</v>
      </c>
      <c r="M63" s="2" t="str">
        <f t="shared" si="1"/>
        <v>duplicate</v>
      </c>
      <c r="N63" s="2" t="str">
        <f t="shared" si="2"/>
        <v>NganzaiBaduModu Baliri</v>
      </c>
      <c r="O63" s="2" t="s">
        <v>136</v>
      </c>
      <c r="P63" s="2" t="s">
        <v>3557</v>
      </c>
      <c r="S63" s="2">
        <v>0.0</v>
      </c>
      <c r="T63" s="2">
        <v>0.0</v>
      </c>
      <c r="U63" s="2">
        <v>12.72964833</v>
      </c>
      <c r="V63" s="2">
        <v>13.20720333</v>
      </c>
      <c r="W63" s="2" t="s">
        <v>1939</v>
      </c>
      <c r="X63" s="2">
        <v>12.72985167</v>
      </c>
      <c r="Y63" s="2">
        <v>13.20703167</v>
      </c>
      <c r="Z63" s="2" t="s">
        <v>1939</v>
      </c>
      <c r="AA63" s="2">
        <v>13.0</v>
      </c>
      <c r="AB63" s="2">
        <v>2.0</v>
      </c>
      <c r="AC63" s="2">
        <v>4.0</v>
      </c>
      <c r="AD63" s="2" t="s">
        <v>3563</v>
      </c>
      <c r="AE63" s="2">
        <v>2.0</v>
      </c>
      <c r="AF63" s="2">
        <v>3.0</v>
      </c>
      <c r="AG63" s="2">
        <v>6.0</v>
      </c>
      <c r="AH63" s="2">
        <v>3.0</v>
      </c>
      <c r="AI63" s="2">
        <v>0.0</v>
      </c>
      <c r="AJ63" s="2">
        <v>14.0</v>
      </c>
      <c r="AK63" s="2" t="s">
        <v>3564</v>
      </c>
      <c r="AM63" s="2">
        <v>5.0</v>
      </c>
      <c r="AN63" s="2" t="s">
        <v>38</v>
      </c>
      <c r="AO63" t="str">
        <f>if(VLOOKUP(C63,'Copy of FE_ODK_Fixed.csv'!F:BC,1,false)=C63,VLOOKUP(C63,'Copy of FE_ODK_Fixed.csv'!F:BC,49,false),)</f>
        <v>Yes</v>
      </c>
      <c r="AP63" t="str">
        <f>if(VLOOKUP(C63,'Copy of FE_ODK_Fixed.csv'!F:BC,1,false)=C63,VLOOKUP(C63,'Copy of FE_ODK_Fixed.csv'!F:BC,50,false),)</f>
        <v>Yes</v>
      </c>
    </row>
    <row r="64">
      <c r="A64" s="2" t="s">
        <v>1931</v>
      </c>
      <c r="B64" s="2" t="s">
        <v>3565</v>
      </c>
      <c r="C64" s="2" t="s">
        <v>3566</v>
      </c>
      <c r="D64" s="2" t="s">
        <v>3567</v>
      </c>
      <c r="E64" s="49">
        <v>8.67E14</v>
      </c>
      <c r="F64" s="2">
        <v>126.0</v>
      </c>
      <c r="G64" s="2" t="s">
        <v>34</v>
      </c>
      <c r="H64" s="2">
        <v>12602.0</v>
      </c>
      <c r="I64" s="2" t="s">
        <v>35</v>
      </c>
      <c r="J64" s="2" t="s">
        <v>53</v>
      </c>
      <c r="K64" s="2" t="s">
        <v>2497</v>
      </c>
      <c r="L64" s="2" t="str">
        <f>iferror(vlookup(N64,MP!E:E,1,false),"")</f>
        <v>NganzaiBaduBadu Lawanti</v>
      </c>
      <c r="M64" s="2" t="str">
        <f t="shared" si="1"/>
        <v>duplicate</v>
      </c>
      <c r="N64" s="2" t="str">
        <f t="shared" si="2"/>
        <v>NganzaiBaduBadu Lawanti</v>
      </c>
      <c r="O64" s="2" t="s">
        <v>64</v>
      </c>
      <c r="P64" s="2" t="s">
        <v>3568</v>
      </c>
      <c r="S64" s="2">
        <v>0.0</v>
      </c>
      <c r="T64" s="2">
        <v>0.0</v>
      </c>
      <c r="U64" s="2">
        <v>12.70476667</v>
      </c>
      <c r="V64" s="2">
        <v>13.21725833</v>
      </c>
      <c r="W64" s="2" t="s">
        <v>1939</v>
      </c>
      <c r="X64" s="2">
        <v>12.70506667</v>
      </c>
      <c r="Y64" s="2">
        <v>13.21718333</v>
      </c>
      <c r="Z64" s="2" t="s">
        <v>1939</v>
      </c>
      <c r="AA64" s="2">
        <v>15.0</v>
      </c>
      <c r="AB64" s="2">
        <v>4.0</v>
      </c>
      <c r="AC64" s="2">
        <v>4.0</v>
      </c>
      <c r="AD64" s="2" t="s">
        <v>3569</v>
      </c>
      <c r="AE64" s="2">
        <v>5.0</v>
      </c>
      <c r="AF64" s="2">
        <v>5.0</v>
      </c>
      <c r="AG64" s="2">
        <v>9.0</v>
      </c>
      <c r="AH64" s="2">
        <v>5.0</v>
      </c>
      <c r="AI64" s="2">
        <v>0.0</v>
      </c>
      <c r="AJ64" s="2">
        <v>24.0</v>
      </c>
      <c r="AK64" s="2" t="s">
        <v>3570</v>
      </c>
      <c r="AM64" s="2">
        <v>16.0</v>
      </c>
      <c r="AN64" s="2" t="s">
        <v>38</v>
      </c>
      <c r="AO64" t="str">
        <f>if(VLOOKUP(C64,'Copy of FE_ODK_Fixed.csv'!F:BC,1,false)=C64,VLOOKUP(C64,'Copy of FE_ODK_Fixed.csv'!F:BC,49,false),)</f>
        <v>No</v>
      </c>
      <c r="AP64" t="str">
        <f>if(VLOOKUP(C64,'Copy of FE_ODK_Fixed.csv'!F:BC,1,false)=C64,VLOOKUP(C64,'Copy of FE_ODK_Fixed.csv'!F:BC,50,false),)</f>
        <v>Yes</v>
      </c>
    </row>
    <row r="65">
      <c r="A65" s="2" t="s">
        <v>1931</v>
      </c>
      <c r="B65" s="2" t="s">
        <v>3571</v>
      </c>
      <c r="C65" s="2" t="s">
        <v>3572</v>
      </c>
      <c r="D65" s="2" t="s">
        <v>3573</v>
      </c>
      <c r="E65" s="49">
        <v>8.66E14</v>
      </c>
      <c r="F65" s="2">
        <v>126.0</v>
      </c>
      <c r="G65" s="2" t="s">
        <v>34</v>
      </c>
      <c r="H65" s="2">
        <v>12602.0</v>
      </c>
      <c r="I65" s="2" t="s">
        <v>35</v>
      </c>
      <c r="J65" s="2" t="s">
        <v>53</v>
      </c>
      <c r="K65" s="2" t="s">
        <v>2497</v>
      </c>
      <c r="L65" s="2" t="str">
        <f>iferror(vlookup(N65,MP!E:E,1,false),"")</f>
        <v>NganzaiBaduBadu Lawanti</v>
      </c>
      <c r="M65" s="2" t="str">
        <f t="shared" si="1"/>
        <v>duplicate</v>
      </c>
      <c r="N65" s="2" t="str">
        <f t="shared" si="2"/>
        <v>NganzaiBaduBadu Lawanti</v>
      </c>
      <c r="O65" s="2" t="s">
        <v>64</v>
      </c>
      <c r="P65" s="2" t="s">
        <v>3568</v>
      </c>
      <c r="S65" s="2">
        <v>0.0</v>
      </c>
      <c r="T65" s="2">
        <v>0.0</v>
      </c>
      <c r="U65" s="2">
        <v>12.704725</v>
      </c>
      <c r="V65" s="2">
        <v>13.21717833</v>
      </c>
      <c r="W65" s="2" t="s">
        <v>1939</v>
      </c>
      <c r="X65" s="2">
        <v>12.70504667</v>
      </c>
      <c r="Y65" s="2">
        <v>13.21717167</v>
      </c>
      <c r="Z65" s="2" t="s">
        <v>1939</v>
      </c>
      <c r="AA65" s="2">
        <v>15.0</v>
      </c>
      <c r="AB65" s="2">
        <v>4.0</v>
      </c>
      <c r="AC65" s="2">
        <v>4.0</v>
      </c>
      <c r="AD65" s="2" t="s">
        <v>3574</v>
      </c>
      <c r="AE65" s="2">
        <v>5.0</v>
      </c>
      <c r="AF65" s="2">
        <v>5.0</v>
      </c>
      <c r="AG65" s="2">
        <v>9.0</v>
      </c>
      <c r="AH65" s="2">
        <v>5.0</v>
      </c>
      <c r="AI65" s="2">
        <v>0.0</v>
      </c>
      <c r="AJ65" s="2">
        <v>24.0</v>
      </c>
      <c r="AK65" s="2" t="s">
        <v>3575</v>
      </c>
      <c r="AM65" s="2">
        <v>16.0</v>
      </c>
      <c r="AN65" s="2" t="s">
        <v>38</v>
      </c>
      <c r="AO65" t="str">
        <f>if(VLOOKUP(C65,'Copy of FE_ODK_Fixed.csv'!F:BC,1,false)=C65,VLOOKUP(C65,'Copy of FE_ODK_Fixed.csv'!F:BC,49,false),)</f>
        <v>No</v>
      </c>
      <c r="AP65" t="str">
        <f>if(VLOOKUP(C65,'Copy of FE_ODK_Fixed.csv'!F:BC,1,false)=C65,VLOOKUP(C65,'Copy of FE_ODK_Fixed.csv'!F:BC,50,false),)</f>
        <v>Yes</v>
      </c>
    </row>
    <row r="66">
      <c r="A66" s="2" t="s">
        <v>1931</v>
      </c>
      <c r="B66" s="2" t="s">
        <v>3576</v>
      </c>
      <c r="C66" s="2" t="s">
        <v>3577</v>
      </c>
      <c r="D66" s="2" t="s">
        <v>3578</v>
      </c>
      <c r="E66" s="49">
        <v>8.66E14</v>
      </c>
      <c r="F66" s="2">
        <v>114.0</v>
      </c>
      <c r="G66" s="2" t="s">
        <v>1087</v>
      </c>
      <c r="H66" s="2">
        <v>11411.0</v>
      </c>
      <c r="I66" s="2" t="s">
        <v>1217</v>
      </c>
      <c r="J66" s="2" t="s">
        <v>53</v>
      </c>
      <c r="K66" s="2" t="s">
        <v>3579</v>
      </c>
      <c r="L66" s="2" t="str">
        <f>iferror(vlookup(N66,MP!E:E,1,false),"")</f>
        <v/>
      </c>
      <c r="M66" s="2" t="str">
        <f t="shared" si="1"/>
        <v>duplicate</v>
      </c>
      <c r="N66" s="2" t="str">
        <f t="shared" si="2"/>
        <v>KagaNgamduSheruri</v>
      </c>
      <c r="O66" s="2" t="s">
        <v>576</v>
      </c>
      <c r="P66" s="2" t="s">
        <v>3580</v>
      </c>
      <c r="R66" s="2" t="s">
        <v>3581</v>
      </c>
      <c r="S66" s="2">
        <v>53.0</v>
      </c>
      <c r="T66" s="2">
        <v>60.0</v>
      </c>
      <c r="U66" s="2">
        <v>11.85659333</v>
      </c>
      <c r="V66" s="2">
        <v>12.327835</v>
      </c>
      <c r="W66" s="2" t="s">
        <v>1939</v>
      </c>
      <c r="X66" s="2">
        <v>11.74737333</v>
      </c>
      <c r="Y66" s="2">
        <v>12.351245</v>
      </c>
      <c r="Z66" s="2" t="s">
        <v>1939</v>
      </c>
      <c r="AA66" s="2">
        <v>4.0</v>
      </c>
      <c r="AB66" s="2">
        <v>14.0</v>
      </c>
      <c r="AC66" s="2">
        <v>2.0</v>
      </c>
      <c r="AD66" s="2" t="s">
        <v>3582</v>
      </c>
      <c r="AE66" s="2">
        <v>7.0</v>
      </c>
      <c r="AF66" s="2">
        <v>9.0</v>
      </c>
      <c r="AG66" s="2">
        <v>25.0</v>
      </c>
      <c r="AH66" s="2">
        <v>12.0</v>
      </c>
      <c r="AI66" s="2">
        <v>38.0</v>
      </c>
      <c r="AJ66" s="2">
        <v>53.0</v>
      </c>
      <c r="AK66" s="2" t="s">
        <v>3583</v>
      </c>
      <c r="AM66" s="2">
        <v>6.0</v>
      </c>
      <c r="AN66" s="2" t="s">
        <v>828</v>
      </c>
      <c r="AO66" t="str">
        <f>if(VLOOKUP(C66,'Copy of FE_ODK_Fixed.csv'!F:BC,1,false)=C66,VLOOKUP(C66,'Copy of FE_ODK_Fixed.csv'!F:BC,49,false),)</f>
        <v>No</v>
      </c>
      <c r="AP66" t="str">
        <f>if(VLOOKUP(C66,'Copy of FE_ODK_Fixed.csv'!F:BC,1,false)=C66,VLOOKUP(C66,'Copy of FE_ODK_Fixed.csv'!F:BC,50,false),)</f>
        <v>Yes</v>
      </c>
    </row>
    <row r="67">
      <c r="A67" s="2" t="s">
        <v>1931</v>
      </c>
      <c r="B67" s="2" t="s">
        <v>3584</v>
      </c>
      <c r="C67" s="2" t="s">
        <v>3585</v>
      </c>
      <c r="D67" s="2" t="s">
        <v>3586</v>
      </c>
      <c r="E67" s="49">
        <v>8.64E14</v>
      </c>
      <c r="F67" s="2">
        <v>114.0</v>
      </c>
      <c r="G67" s="2" t="s">
        <v>1087</v>
      </c>
      <c r="H67" s="2">
        <v>11411.0</v>
      </c>
      <c r="I67" s="2" t="s">
        <v>1217</v>
      </c>
      <c r="J67" s="2" t="s">
        <v>53</v>
      </c>
      <c r="K67" s="2" t="s">
        <v>3587</v>
      </c>
      <c r="L67" s="2" t="str">
        <f>iferror(vlookup(N67,MP!E:E,1,false),"")</f>
        <v/>
      </c>
      <c r="M67" s="2" t="str">
        <f t="shared" si="1"/>
        <v>duplicate</v>
      </c>
      <c r="N67" s="2" t="str">
        <f t="shared" si="2"/>
        <v>KagaNgamduSheruri</v>
      </c>
      <c r="O67" s="2" t="s">
        <v>576</v>
      </c>
      <c r="P67" s="2" t="s">
        <v>3580</v>
      </c>
      <c r="R67" s="2" t="s">
        <v>3588</v>
      </c>
      <c r="S67" s="2">
        <v>0.0</v>
      </c>
      <c r="T67" s="2">
        <v>0.0</v>
      </c>
      <c r="U67" s="2">
        <v>11.84779333</v>
      </c>
      <c r="V67" s="2">
        <v>12.3316</v>
      </c>
      <c r="W67" s="2" t="s">
        <v>1939</v>
      </c>
      <c r="X67" s="2">
        <v>11.74774333</v>
      </c>
      <c r="Y67" s="2">
        <v>12.35111333</v>
      </c>
      <c r="Z67" s="2" t="s">
        <v>1939</v>
      </c>
      <c r="AA67" s="2">
        <v>4.0</v>
      </c>
      <c r="AB67" s="2">
        <v>14.0</v>
      </c>
      <c r="AC67" s="2">
        <v>2.0</v>
      </c>
      <c r="AD67" s="2" t="s">
        <v>3589</v>
      </c>
      <c r="AE67" s="2">
        <v>0.0</v>
      </c>
      <c r="AF67" s="2">
        <v>0.0</v>
      </c>
      <c r="AG67" s="2">
        <v>0.0</v>
      </c>
      <c r="AH67" s="2">
        <v>0.0</v>
      </c>
      <c r="AI67" s="2">
        <v>0.0</v>
      </c>
      <c r="AJ67" s="2">
        <v>0.0</v>
      </c>
      <c r="AK67" s="2" t="s">
        <v>3590</v>
      </c>
      <c r="AM67" s="2">
        <v>6.0</v>
      </c>
      <c r="AN67" s="2" t="s">
        <v>828</v>
      </c>
      <c r="AO67" t="str">
        <f>if(VLOOKUP(C67,'Copy of FE_ODK_Fixed.csv'!F:BC,1,false)=C67,VLOOKUP(C67,'Copy of FE_ODK_Fixed.csv'!F:BC,49,false),)</f>
        <v>No</v>
      </c>
      <c r="AP67" t="str">
        <f>if(VLOOKUP(C67,'Copy of FE_ODK_Fixed.csv'!F:BC,1,false)=C67,VLOOKUP(C67,'Copy of FE_ODK_Fixed.csv'!F:BC,50,false),)</f>
        <v>Yes</v>
      </c>
    </row>
    <row r="68">
      <c r="A68" s="2" t="s">
        <v>1931</v>
      </c>
      <c r="B68" s="2" t="s">
        <v>3591</v>
      </c>
      <c r="C68" s="2" t="s">
        <v>3592</v>
      </c>
      <c r="D68" s="2" t="s">
        <v>3593</v>
      </c>
      <c r="E68" s="49">
        <v>8.67E14</v>
      </c>
      <c r="F68" s="2">
        <v>120.0</v>
      </c>
      <c r="G68" s="2" t="s">
        <v>1496</v>
      </c>
      <c r="H68" s="2">
        <v>12008.0</v>
      </c>
      <c r="I68" s="2" t="s">
        <v>1563</v>
      </c>
      <c r="J68" s="2" t="s">
        <v>53</v>
      </c>
      <c r="K68" s="2" t="s">
        <v>2724</v>
      </c>
      <c r="L68" s="2" t="str">
        <f>iferror(vlookup(N68,MP!E:E,1,false),"")</f>
        <v/>
      </c>
      <c r="M68" s="2" t="str">
        <f t="shared" si="1"/>
        <v>unique</v>
      </c>
      <c r="N68" s="2" t="str">
        <f t="shared" si="2"/>
        <v>MagumeriKareramAidari</v>
      </c>
      <c r="O68" s="2" t="s">
        <v>1564</v>
      </c>
      <c r="P68" s="2" t="s">
        <v>2725</v>
      </c>
      <c r="R68" s="2" t="s">
        <v>3169</v>
      </c>
      <c r="S68" s="2">
        <v>3.0</v>
      </c>
      <c r="T68" s="2">
        <v>12.0</v>
      </c>
      <c r="U68" s="2">
        <v>12.19411167</v>
      </c>
      <c r="V68" s="2">
        <v>12.73963667</v>
      </c>
      <c r="W68" s="2" t="s">
        <v>1939</v>
      </c>
      <c r="X68" s="2">
        <v>12.19386667</v>
      </c>
      <c r="Y68" s="2">
        <v>12.73953333</v>
      </c>
      <c r="Z68" s="2" t="s">
        <v>1939</v>
      </c>
      <c r="AA68" s="2">
        <v>20.0</v>
      </c>
      <c r="AB68" s="2">
        <v>3.0</v>
      </c>
      <c r="AC68" s="2">
        <v>4.0</v>
      </c>
      <c r="AD68" s="2" t="s">
        <v>3594</v>
      </c>
      <c r="AE68" s="2">
        <v>0.0</v>
      </c>
      <c r="AF68" s="2">
        <v>0.0</v>
      </c>
      <c r="AG68" s="2">
        <v>2.0</v>
      </c>
      <c r="AH68" s="2">
        <v>2.0</v>
      </c>
      <c r="AI68" s="2">
        <v>5.0</v>
      </c>
      <c r="AJ68" s="2">
        <v>4.0</v>
      </c>
      <c r="AK68" s="2" t="s">
        <v>3595</v>
      </c>
      <c r="AM68" s="2">
        <v>19.0</v>
      </c>
      <c r="AN68" s="2" t="s">
        <v>38</v>
      </c>
      <c r="AO68" t="str">
        <f>if(VLOOKUP(C68,'Copy of FE_ODK_Fixed.csv'!F:BC,1,false)=C68,VLOOKUP(C68,'Copy of FE_ODK_Fixed.csv'!F:BC,49,false),)</f>
        <v>No</v>
      </c>
      <c r="AP68" t="str">
        <f>if(VLOOKUP(C68,'Copy of FE_ODK_Fixed.csv'!F:BC,1,false)=C68,VLOOKUP(C68,'Copy of FE_ODK_Fixed.csv'!F:BC,50,false),)</f>
        <v>No</v>
      </c>
    </row>
    <row r="69">
      <c r="A69" s="2" t="s">
        <v>1931</v>
      </c>
      <c r="B69" s="2" t="s">
        <v>3596</v>
      </c>
      <c r="C69" s="2" t="s">
        <v>3597</v>
      </c>
      <c r="D69" s="2" t="s">
        <v>3598</v>
      </c>
      <c r="E69" s="49">
        <v>8.66E14</v>
      </c>
      <c r="F69" s="2">
        <v>126.0</v>
      </c>
      <c r="G69" s="2" t="s">
        <v>34</v>
      </c>
      <c r="H69" s="2">
        <v>12601.0</v>
      </c>
      <c r="I69" s="2" t="s">
        <v>220</v>
      </c>
      <c r="J69" s="2" t="s">
        <v>53</v>
      </c>
      <c r="K69" s="2" t="s">
        <v>2681</v>
      </c>
      <c r="L69" s="2" t="str">
        <f>iferror(vlookup(N69,MP!E:E,1,false),"")</f>
        <v>NganzaiGadaiKyari Ganari</v>
      </c>
      <c r="M69" s="2" t="str">
        <f t="shared" si="1"/>
        <v>unique</v>
      </c>
      <c r="N69" s="2" t="str">
        <f t="shared" si="2"/>
        <v>NganzaiGadaiKyari Ganari</v>
      </c>
      <c r="O69" s="2" t="s">
        <v>246</v>
      </c>
      <c r="P69" s="2" t="s">
        <v>3599</v>
      </c>
      <c r="S69" s="2">
        <v>28.0</v>
      </c>
      <c r="T69" s="2">
        <v>2.0</v>
      </c>
      <c r="U69" s="2">
        <v>12.36693333</v>
      </c>
      <c r="V69" s="2">
        <v>12.87933167</v>
      </c>
      <c r="W69" s="2" t="s">
        <v>1939</v>
      </c>
      <c r="X69" s="2">
        <v>12.367205</v>
      </c>
      <c r="Y69" s="2">
        <v>12.87946167</v>
      </c>
      <c r="Z69" s="2" t="s">
        <v>1939</v>
      </c>
      <c r="AA69" s="2">
        <v>6.0</v>
      </c>
      <c r="AB69" s="2">
        <v>7.0</v>
      </c>
      <c r="AC69" s="2">
        <v>3.0</v>
      </c>
      <c r="AD69" s="2" t="s">
        <v>3600</v>
      </c>
      <c r="AE69" s="2">
        <v>4.0</v>
      </c>
      <c r="AF69" s="2">
        <v>7.0</v>
      </c>
      <c r="AG69" s="2">
        <v>27.0</v>
      </c>
      <c r="AH69" s="2">
        <v>15.0</v>
      </c>
      <c r="AI69" s="2">
        <v>5.0</v>
      </c>
      <c r="AJ69" s="2">
        <v>53.0</v>
      </c>
      <c r="AK69" s="2" t="s">
        <v>3601</v>
      </c>
      <c r="AM69" s="2">
        <v>21.0</v>
      </c>
      <c r="AN69" s="2" t="s">
        <v>38</v>
      </c>
      <c r="AO69" t="str">
        <f>if(VLOOKUP(C69,'Copy of FE_ODK_Fixed.csv'!F:BC,1,false)=C69,VLOOKUP(C69,'Copy of FE_ODK_Fixed.csv'!F:BC,49,false),)</f>
        <v>Yes</v>
      </c>
      <c r="AP69" t="str">
        <f>if(VLOOKUP(C69,'Copy of FE_ODK_Fixed.csv'!F:BC,1,false)=C69,VLOOKUP(C69,'Copy of FE_ODK_Fixed.csv'!F:BC,50,false),)</f>
        <v>Yes</v>
      </c>
    </row>
    <row r="70">
      <c r="A70" s="2" t="s">
        <v>1931</v>
      </c>
      <c r="B70" s="2" t="s">
        <v>3602</v>
      </c>
      <c r="C70" s="2" t="s">
        <v>3603</v>
      </c>
      <c r="D70" s="2" t="s">
        <v>3604</v>
      </c>
      <c r="E70" s="49">
        <v>8.67E14</v>
      </c>
      <c r="F70" s="2">
        <v>120.0</v>
      </c>
      <c r="G70" s="2" t="s">
        <v>1496</v>
      </c>
      <c r="H70" s="2">
        <v>12008.0</v>
      </c>
      <c r="I70" s="2" t="s">
        <v>1563</v>
      </c>
      <c r="J70" s="2" t="s">
        <v>53</v>
      </c>
      <c r="K70" s="2" t="s">
        <v>2724</v>
      </c>
      <c r="L70" s="2" t="str">
        <f>iferror(vlookup(N70,MP!E:E,1,false),"")</f>
        <v/>
      </c>
      <c r="M70" s="2" t="str">
        <f t="shared" si="1"/>
        <v>unique</v>
      </c>
      <c r="N70" s="2" t="str">
        <f t="shared" si="2"/>
        <v>MagumeriKareramBirimari</v>
      </c>
      <c r="O70" s="2" t="s">
        <v>1567</v>
      </c>
      <c r="P70" s="2" t="s">
        <v>3605</v>
      </c>
      <c r="R70" s="2" t="s">
        <v>3169</v>
      </c>
      <c r="S70" s="2">
        <v>6.0</v>
      </c>
      <c r="T70" s="2">
        <v>12.0</v>
      </c>
      <c r="U70" s="2">
        <v>12.18939667</v>
      </c>
      <c r="V70" s="2">
        <v>12.73973167</v>
      </c>
      <c r="W70" s="2" t="s">
        <v>1939</v>
      </c>
      <c r="X70" s="2">
        <v>12.190475</v>
      </c>
      <c r="Y70" s="2">
        <v>12.73912833</v>
      </c>
      <c r="Z70" s="2" t="s">
        <v>1939</v>
      </c>
      <c r="AA70" s="2">
        <v>20.0</v>
      </c>
      <c r="AB70" s="2">
        <v>3.0</v>
      </c>
      <c r="AC70" s="2">
        <v>4.0</v>
      </c>
      <c r="AD70" s="2" t="s">
        <v>3606</v>
      </c>
      <c r="AE70" s="2">
        <v>0.0</v>
      </c>
      <c r="AF70" s="2">
        <v>0.0</v>
      </c>
      <c r="AG70" s="2">
        <v>2.0</v>
      </c>
      <c r="AH70" s="2">
        <v>2.0</v>
      </c>
      <c r="AI70" s="2">
        <v>3.0</v>
      </c>
      <c r="AJ70" s="2">
        <v>4.0</v>
      </c>
      <c r="AK70" s="2" t="s">
        <v>3607</v>
      </c>
      <c r="AM70" s="2">
        <v>57.0</v>
      </c>
      <c r="AN70" s="2" t="s">
        <v>828</v>
      </c>
      <c r="AO70" t="str">
        <f>if(VLOOKUP(C70,'Copy of FE_ODK_Fixed.csv'!F:BC,1,false)=C70,VLOOKUP(C70,'Copy of FE_ODK_Fixed.csv'!F:BC,49,false),)</f>
        <v>Yes</v>
      </c>
      <c r="AP70" t="str">
        <f>if(VLOOKUP(C70,'Copy of FE_ODK_Fixed.csv'!F:BC,1,false)=C70,VLOOKUP(C70,'Copy of FE_ODK_Fixed.csv'!F:BC,50,false),)</f>
        <v>Yes</v>
      </c>
    </row>
    <row r="71">
      <c r="A71" s="2" t="s">
        <v>1931</v>
      </c>
      <c r="B71" s="2" t="s">
        <v>3608</v>
      </c>
      <c r="C71" s="2" t="s">
        <v>3609</v>
      </c>
      <c r="D71" s="2" t="s">
        <v>3610</v>
      </c>
      <c r="E71" s="49">
        <v>8.67E14</v>
      </c>
      <c r="F71" s="2">
        <v>120.0</v>
      </c>
      <c r="G71" s="2" t="s">
        <v>1496</v>
      </c>
      <c r="H71" s="2">
        <v>12008.0</v>
      </c>
      <c r="I71" s="2" t="s">
        <v>1563</v>
      </c>
      <c r="J71" s="2" t="s">
        <v>53</v>
      </c>
      <c r="K71" s="2" t="s">
        <v>2724</v>
      </c>
      <c r="L71" s="2" t="str">
        <f>iferror(vlookup(N71,MP!E:E,1,false),"")</f>
        <v/>
      </c>
      <c r="M71" s="2" t="str">
        <f t="shared" si="1"/>
        <v>unique</v>
      </c>
      <c r="N71" s="2" t="str">
        <f t="shared" si="2"/>
        <v>MagumeriKareramBukar Sulumti</v>
      </c>
      <c r="O71" s="2" t="s">
        <v>1570</v>
      </c>
      <c r="P71" s="2" t="s">
        <v>3611</v>
      </c>
      <c r="R71" s="2" t="s">
        <v>3169</v>
      </c>
      <c r="S71" s="2">
        <v>6.0</v>
      </c>
      <c r="T71" s="2">
        <v>12.0</v>
      </c>
      <c r="U71" s="2">
        <v>12.18460667</v>
      </c>
      <c r="V71" s="2">
        <v>12.73667167</v>
      </c>
      <c r="W71" s="2" t="s">
        <v>1939</v>
      </c>
      <c r="X71" s="2">
        <v>12.18534167</v>
      </c>
      <c r="Y71" s="2">
        <v>12.73694167</v>
      </c>
      <c r="Z71" s="2" t="s">
        <v>1939</v>
      </c>
      <c r="AA71" s="2">
        <v>20.0</v>
      </c>
      <c r="AB71" s="2">
        <v>3.0</v>
      </c>
      <c r="AC71" s="2">
        <v>4.0</v>
      </c>
      <c r="AD71" s="2" t="s">
        <v>3612</v>
      </c>
      <c r="AE71" s="2">
        <v>1.0</v>
      </c>
      <c r="AF71" s="2">
        <v>0.0</v>
      </c>
      <c r="AG71" s="2">
        <v>2.0</v>
      </c>
      <c r="AH71" s="2">
        <v>2.0</v>
      </c>
      <c r="AI71" s="2">
        <v>5.0</v>
      </c>
      <c r="AJ71" s="2">
        <v>2.0</v>
      </c>
      <c r="AK71" s="2" t="s">
        <v>3613</v>
      </c>
      <c r="AM71" s="2">
        <v>15.0</v>
      </c>
      <c r="AN71" s="2" t="s">
        <v>828</v>
      </c>
      <c r="AO71" t="str">
        <f>if(VLOOKUP(C71,'Copy of FE_ODK_Fixed.csv'!F:BC,1,false)=C71,VLOOKUP(C71,'Copy of FE_ODK_Fixed.csv'!F:BC,49,false),)</f>
        <v>No</v>
      </c>
      <c r="AP71" t="str">
        <f>if(VLOOKUP(C71,'Copy of FE_ODK_Fixed.csv'!F:BC,1,false)=C71,VLOOKUP(C71,'Copy of FE_ODK_Fixed.csv'!F:BC,50,false),)</f>
        <v>Yes</v>
      </c>
    </row>
    <row r="72">
      <c r="A72" s="2" t="s">
        <v>1931</v>
      </c>
      <c r="B72" s="2" t="s">
        <v>3614</v>
      </c>
      <c r="C72" s="2" t="s">
        <v>3615</v>
      </c>
      <c r="D72" s="2" t="s">
        <v>3616</v>
      </c>
      <c r="E72" s="49">
        <v>8.67E14</v>
      </c>
      <c r="F72" s="2">
        <v>120.0</v>
      </c>
      <c r="G72" s="2" t="s">
        <v>1496</v>
      </c>
      <c r="H72" s="2">
        <v>12008.0</v>
      </c>
      <c r="I72" s="2" t="s">
        <v>1563</v>
      </c>
      <c r="J72" s="2" t="s">
        <v>53</v>
      </c>
      <c r="K72" s="2" t="s">
        <v>2724</v>
      </c>
      <c r="L72" s="2" t="str">
        <f>iferror(vlookup(N72,MP!E:E,1,false),"")</f>
        <v/>
      </c>
      <c r="M72" s="2" t="str">
        <f t="shared" si="1"/>
        <v>unique</v>
      </c>
      <c r="N72" s="2" t="str">
        <f t="shared" si="2"/>
        <v>MagumeriKareramBurimari</v>
      </c>
      <c r="O72" s="2" t="s">
        <v>1576</v>
      </c>
      <c r="P72" s="2" t="s">
        <v>3617</v>
      </c>
      <c r="R72" s="2" t="s">
        <v>3169</v>
      </c>
      <c r="S72" s="2">
        <v>6.0</v>
      </c>
      <c r="T72" s="2">
        <v>15.0</v>
      </c>
      <c r="U72" s="2">
        <v>12.19350667</v>
      </c>
      <c r="V72" s="2">
        <v>12.730065</v>
      </c>
      <c r="W72" s="2" t="s">
        <v>1939</v>
      </c>
      <c r="X72" s="2">
        <v>12.19347833</v>
      </c>
      <c r="Y72" s="2">
        <v>12.73012833</v>
      </c>
      <c r="Z72" s="2" t="s">
        <v>1939</v>
      </c>
      <c r="AA72" s="2">
        <v>20.0</v>
      </c>
      <c r="AB72" s="2">
        <v>3.0</v>
      </c>
      <c r="AC72" s="2">
        <v>4.0</v>
      </c>
      <c r="AD72" s="2" t="s">
        <v>3618</v>
      </c>
      <c r="AE72" s="2">
        <v>0.0</v>
      </c>
      <c r="AF72" s="2">
        <v>0.0</v>
      </c>
      <c r="AG72" s="2">
        <v>0.0</v>
      </c>
      <c r="AH72" s="2">
        <v>0.0</v>
      </c>
      <c r="AI72" s="2">
        <v>5.0</v>
      </c>
      <c r="AJ72" s="2">
        <v>0.0</v>
      </c>
      <c r="AK72" s="2" t="s">
        <v>3619</v>
      </c>
      <c r="AM72" s="2">
        <v>57.0</v>
      </c>
      <c r="AN72" s="2" t="s">
        <v>38</v>
      </c>
      <c r="AO72" t="str">
        <f>if(VLOOKUP(C72,'Copy of FE_ODK_Fixed.csv'!F:BC,1,false)=C72,VLOOKUP(C72,'Copy of FE_ODK_Fixed.csv'!F:BC,49,false),)</f>
        <v>No</v>
      </c>
      <c r="AP72" t="str">
        <f>if(VLOOKUP(C72,'Copy of FE_ODK_Fixed.csv'!F:BC,1,false)=C72,VLOOKUP(C72,'Copy of FE_ODK_Fixed.csv'!F:BC,50,false),)</f>
        <v>Yes</v>
      </c>
    </row>
    <row r="73">
      <c r="A73" s="2" t="s">
        <v>1931</v>
      </c>
      <c r="B73" s="2" t="s">
        <v>3620</v>
      </c>
      <c r="C73" s="2" t="s">
        <v>3621</v>
      </c>
      <c r="D73" s="2" t="s">
        <v>3622</v>
      </c>
      <c r="E73" s="49">
        <v>8.66E14</v>
      </c>
      <c r="F73" s="2">
        <v>116.0</v>
      </c>
      <c r="G73" s="2" t="s">
        <v>1365</v>
      </c>
      <c r="H73" s="2">
        <v>11602.0</v>
      </c>
      <c r="I73" s="2" t="s">
        <v>1366</v>
      </c>
      <c r="J73" s="2" t="s">
        <v>53</v>
      </c>
      <c r="K73" s="2" t="s">
        <v>3623</v>
      </c>
      <c r="L73" s="2" t="str">
        <f>iferror(vlookup(N73,MP!E:E,1,false),"")</f>
        <v/>
      </c>
      <c r="M73" s="2" t="str">
        <f t="shared" si="1"/>
        <v>duplicate</v>
      </c>
      <c r="N73" s="2" t="str">
        <f t="shared" si="2"/>
        <v>KondugaAunoBullemiri Bulama Aliye</v>
      </c>
      <c r="O73" s="2" t="s">
        <v>1367</v>
      </c>
      <c r="P73" s="2" t="s">
        <v>3451</v>
      </c>
      <c r="R73" s="2" t="s">
        <v>3433</v>
      </c>
      <c r="S73" s="2">
        <v>19.0</v>
      </c>
      <c r="T73" s="2">
        <v>3.0</v>
      </c>
      <c r="U73" s="2">
        <v>12.02295</v>
      </c>
      <c r="V73" s="2">
        <v>13.06341</v>
      </c>
      <c r="W73" s="2" t="s">
        <v>1939</v>
      </c>
      <c r="X73" s="2">
        <v>12.02685</v>
      </c>
      <c r="Y73" s="2">
        <v>13.016925</v>
      </c>
      <c r="Z73" s="2" t="s">
        <v>1939</v>
      </c>
      <c r="AA73" s="2">
        <v>4.0</v>
      </c>
      <c r="AB73" s="2">
        <v>2.0</v>
      </c>
      <c r="AC73" s="2">
        <v>2.0</v>
      </c>
      <c r="AD73" s="2" t="s">
        <v>3624</v>
      </c>
      <c r="AE73" s="2">
        <v>0.0</v>
      </c>
      <c r="AF73" s="2">
        <v>5.0</v>
      </c>
      <c r="AG73" s="2">
        <v>6.0</v>
      </c>
      <c r="AH73" s="2">
        <v>2.0</v>
      </c>
      <c r="AI73" s="2">
        <v>3.0</v>
      </c>
      <c r="AJ73" s="2">
        <v>13.0</v>
      </c>
      <c r="AK73" s="2" t="s">
        <v>3625</v>
      </c>
      <c r="AM73" s="2">
        <v>43.0</v>
      </c>
      <c r="AN73" s="2" t="s">
        <v>828</v>
      </c>
      <c r="AO73" t="str">
        <f>if(VLOOKUP(C73,'Copy of FE_ODK_Fixed.csv'!F:BC,1,false)=C73,VLOOKUP(C73,'Copy of FE_ODK_Fixed.csv'!F:BC,49,false),)</f>
        <v>Yes</v>
      </c>
      <c r="AP73" t="str">
        <f>if(VLOOKUP(C73,'Copy of FE_ODK_Fixed.csv'!F:BC,1,false)=C73,VLOOKUP(C73,'Copy of FE_ODK_Fixed.csv'!F:BC,50,false),)</f>
        <v>Yes</v>
      </c>
    </row>
    <row r="74">
      <c r="A74" s="2" t="s">
        <v>1931</v>
      </c>
      <c r="B74" s="2" t="s">
        <v>3626</v>
      </c>
      <c r="C74" s="2" t="s">
        <v>3627</v>
      </c>
      <c r="D74" s="2" t="s">
        <v>3628</v>
      </c>
      <c r="E74" s="49">
        <v>8.67E14</v>
      </c>
      <c r="F74" s="2">
        <v>120.0</v>
      </c>
      <c r="G74" s="2" t="s">
        <v>1496</v>
      </c>
      <c r="H74" s="2">
        <v>12008.0</v>
      </c>
      <c r="I74" s="2" t="s">
        <v>1563</v>
      </c>
      <c r="J74" s="2" t="s">
        <v>53</v>
      </c>
      <c r="K74" s="2" t="s">
        <v>2724</v>
      </c>
      <c r="L74" s="2" t="str">
        <f>iferror(vlookup(N74,MP!E:E,1,false),"")</f>
        <v/>
      </c>
      <c r="M74" s="2" t="str">
        <f t="shared" si="1"/>
        <v>unique</v>
      </c>
      <c r="N74" s="2" t="str">
        <f t="shared" si="2"/>
        <v>MagumeriKareramGasauwamari</v>
      </c>
      <c r="O74" s="2" t="s">
        <v>1579</v>
      </c>
      <c r="P74" s="2" t="s">
        <v>3629</v>
      </c>
      <c r="R74" s="2" t="s">
        <v>3630</v>
      </c>
      <c r="S74" s="2">
        <v>6.0</v>
      </c>
      <c r="T74" s="2">
        <v>12.0</v>
      </c>
      <c r="U74" s="2">
        <v>12.18700333</v>
      </c>
      <c r="V74" s="2">
        <v>12.727525</v>
      </c>
      <c r="W74" s="2" t="s">
        <v>1939</v>
      </c>
      <c r="X74" s="2">
        <v>12.186765</v>
      </c>
      <c r="Y74" s="2">
        <v>12.72750833</v>
      </c>
      <c r="Z74" s="2" t="s">
        <v>1939</v>
      </c>
      <c r="AA74" s="2">
        <v>20.0</v>
      </c>
      <c r="AB74" s="2">
        <v>3.0</v>
      </c>
      <c r="AC74" s="2">
        <v>4.0</v>
      </c>
      <c r="AD74" s="2" t="s">
        <v>3631</v>
      </c>
      <c r="AE74" s="2">
        <v>0.0</v>
      </c>
      <c r="AF74" s="2">
        <v>0.0</v>
      </c>
      <c r="AG74" s="2">
        <v>0.0</v>
      </c>
      <c r="AH74" s="2">
        <v>0.0</v>
      </c>
      <c r="AI74" s="2">
        <v>3.0</v>
      </c>
      <c r="AJ74" s="2">
        <v>0.0</v>
      </c>
      <c r="AK74" s="2" t="s">
        <v>3632</v>
      </c>
      <c r="AM74" s="2">
        <v>74.0</v>
      </c>
      <c r="AN74" s="2" t="s">
        <v>38</v>
      </c>
      <c r="AO74" t="str">
        <f>if(VLOOKUP(C74,'Copy of FE_ODK_Fixed.csv'!F:BC,1,false)=C74,VLOOKUP(C74,'Copy of FE_ODK_Fixed.csv'!F:BC,49,false),)</f>
        <v>No</v>
      </c>
      <c r="AP74" t="str">
        <f>if(VLOOKUP(C74,'Copy of FE_ODK_Fixed.csv'!F:BC,1,false)=C74,VLOOKUP(C74,'Copy of FE_ODK_Fixed.csv'!F:BC,50,false),)</f>
        <v>Yes</v>
      </c>
    </row>
    <row r="75">
      <c r="A75" s="2" t="s">
        <v>1931</v>
      </c>
      <c r="B75" s="2" t="s">
        <v>3633</v>
      </c>
      <c r="C75" s="2" t="s">
        <v>3634</v>
      </c>
      <c r="D75" s="2" t="s">
        <v>3635</v>
      </c>
      <c r="E75" s="49">
        <v>8.67E14</v>
      </c>
      <c r="F75" s="2">
        <v>120.0</v>
      </c>
      <c r="G75" s="2" t="s">
        <v>1496</v>
      </c>
      <c r="H75" s="2">
        <v>12008.0</v>
      </c>
      <c r="I75" s="2" t="s">
        <v>1563</v>
      </c>
      <c r="J75" s="2" t="s">
        <v>53</v>
      </c>
      <c r="K75" s="2" t="s">
        <v>2724</v>
      </c>
      <c r="L75" s="2" t="str">
        <f>iferror(vlookup(N75,MP!E:E,1,false),"")</f>
        <v/>
      </c>
      <c r="M75" s="2" t="str">
        <f t="shared" si="1"/>
        <v>unique</v>
      </c>
      <c r="N75" s="2" t="str">
        <f t="shared" si="2"/>
        <v>MagumeriKareramKallura Mallam Mitti</v>
      </c>
      <c r="O75" s="2" t="s">
        <v>1587</v>
      </c>
      <c r="P75" s="2" t="s">
        <v>3636</v>
      </c>
      <c r="R75" s="2" t="s">
        <v>3169</v>
      </c>
      <c r="S75" s="2">
        <v>3.0</v>
      </c>
      <c r="T75" s="2">
        <v>12.0</v>
      </c>
      <c r="U75" s="2">
        <v>12.17783</v>
      </c>
      <c r="V75" s="2">
        <v>12.747775</v>
      </c>
      <c r="W75" s="2" t="s">
        <v>1939</v>
      </c>
      <c r="X75" s="2">
        <v>12.17780167</v>
      </c>
      <c r="Y75" s="2">
        <v>12.74774167</v>
      </c>
      <c r="Z75" s="2" t="s">
        <v>1939</v>
      </c>
      <c r="AA75" s="2">
        <v>20.0</v>
      </c>
      <c r="AB75" s="2">
        <v>4.0</v>
      </c>
      <c r="AC75" s="2">
        <v>4.0</v>
      </c>
      <c r="AD75" s="2" t="s">
        <v>3637</v>
      </c>
      <c r="AE75" s="2">
        <v>1.0</v>
      </c>
      <c r="AF75" s="2">
        <v>0.0</v>
      </c>
      <c r="AG75" s="2">
        <v>2.0</v>
      </c>
      <c r="AH75" s="2">
        <v>3.0</v>
      </c>
      <c r="AI75" s="2">
        <v>5.0</v>
      </c>
      <c r="AJ75" s="2">
        <v>3.0</v>
      </c>
      <c r="AK75" s="2" t="s">
        <v>3638</v>
      </c>
      <c r="AM75" s="2">
        <v>4.0</v>
      </c>
      <c r="AN75" s="2" t="s">
        <v>38</v>
      </c>
      <c r="AO75" t="str">
        <f>if(VLOOKUP(C75,'Copy of FE_ODK_Fixed.csv'!F:BC,1,false)=C75,VLOOKUP(C75,'Copy of FE_ODK_Fixed.csv'!F:BC,49,false),)</f>
        <v>Yes</v>
      </c>
      <c r="AP75" t="str">
        <f>if(VLOOKUP(C75,'Copy of FE_ODK_Fixed.csv'!F:BC,1,false)=C75,VLOOKUP(C75,'Copy of FE_ODK_Fixed.csv'!F:BC,50,false),)</f>
        <v>Yes</v>
      </c>
    </row>
    <row r="76">
      <c r="A76" s="2" t="s">
        <v>1931</v>
      </c>
      <c r="B76" s="2" t="s">
        <v>3639</v>
      </c>
      <c r="C76" s="2" t="s">
        <v>3640</v>
      </c>
      <c r="D76" s="2" t="s">
        <v>3641</v>
      </c>
      <c r="E76" s="49">
        <v>8.66E14</v>
      </c>
      <c r="F76" s="2">
        <v>116.0</v>
      </c>
      <c r="G76" s="2" t="s">
        <v>1365</v>
      </c>
      <c r="H76" s="2">
        <v>11602.0</v>
      </c>
      <c r="I76" s="2" t="s">
        <v>1366</v>
      </c>
      <c r="J76" s="2" t="s">
        <v>53</v>
      </c>
      <c r="K76" s="2" t="s">
        <v>3642</v>
      </c>
      <c r="L76" s="2" t="str">
        <f>iferror(vlookup(N76,MP!E:E,1,false),"")</f>
        <v/>
      </c>
      <c r="M76" s="2" t="str">
        <f t="shared" si="1"/>
        <v>unique</v>
      </c>
      <c r="N76" s="2" t="str">
        <f t="shared" si="2"/>
        <v>KondugaAunoNjimtular</v>
      </c>
      <c r="O76" s="2" t="s">
        <v>1423</v>
      </c>
      <c r="P76" s="2" t="s">
        <v>3643</v>
      </c>
      <c r="R76" s="2" t="s">
        <v>3452</v>
      </c>
      <c r="S76" s="2">
        <v>25.0</v>
      </c>
      <c r="T76" s="2">
        <v>10.0</v>
      </c>
      <c r="U76" s="2">
        <v>12.016</v>
      </c>
      <c r="V76" s="2">
        <v>13.06120667</v>
      </c>
      <c r="W76" s="2" t="s">
        <v>1939</v>
      </c>
      <c r="X76" s="2">
        <v>12.065645</v>
      </c>
      <c r="Y76" s="2">
        <v>13.0705</v>
      </c>
      <c r="Z76" s="2" t="s">
        <v>1939</v>
      </c>
      <c r="AA76" s="2">
        <v>4.0</v>
      </c>
      <c r="AB76" s="2">
        <v>2.0</v>
      </c>
      <c r="AC76" s="2">
        <v>2.0</v>
      </c>
      <c r="AD76" s="2" t="s">
        <v>3644</v>
      </c>
      <c r="AE76" s="2">
        <v>0.0</v>
      </c>
      <c r="AF76" s="2">
        <v>6.0</v>
      </c>
      <c r="AG76" s="2">
        <v>7.0</v>
      </c>
      <c r="AH76" s="2">
        <v>2.0</v>
      </c>
      <c r="AI76" s="2">
        <v>3.0</v>
      </c>
      <c r="AJ76" s="2">
        <v>15.0</v>
      </c>
      <c r="AK76" s="2" t="s">
        <v>3645</v>
      </c>
      <c r="AM76" s="2">
        <v>30.0</v>
      </c>
      <c r="AN76" s="2" t="s">
        <v>828</v>
      </c>
      <c r="AO76" t="str">
        <f>if(VLOOKUP(C76,'Copy of FE_ODK_Fixed.csv'!F:BC,1,false)=C76,VLOOKUP(C76,'Copy of FE_ODK_Fixed.csv'!F:BC,49,false),)</f>
        <v>Yes</v>
      </c>
      <c r="AP76" t="str">
        <f>if(VLOOKUP(C76,'Copy of FE_ODK_Fixed.csv'!F:BC,1,false)=C76,VLOOKUP(C76,'Copy of FE_ODK_Fixed.csv'!F:BC,50,false),)</f>
        <v>Yes</v>
      </c>
    </row>
    <row r="77">
      <c r="A77" s="2" t="s">
        <v>1931</v>
      </c>
      <c r="B77" s="2" t="s">
        <v>3646</v>
      </c>
      <c r="C77" s="2" t="s">
        <v>3647</v>
      </c>
      <c r="D77" s="2" t="s">
        <v>3648</v>
      </c>
      <c r="E77" s="49">
        <v>8.67E14</v>
      </c>
      <c r="F77" s="2">
        <v>120.0</v>
      </c>
      <c r="G77" s="2" t="s">
        <v>1496</v>
      </c>
      <c r="H77" s="2">
        <v>12008.0</v>
      </c>
      <c r="I77" s="2" t="s">
        <v>1563</v>
      </c>
      <c r="J77" s="2" t="s">
        <v>53</v>
      </c>
      <c r="K77" s="2" t="s">
        <v>2724</v>
      </c>
      <c r="L77" s="2" t="str">
        <f>iferror(vlookup(N77,MP!E:E,1,false),"")</f>
        <v/>
      </c>
      <c r="M77" s="2" t="str">
        <f t="shared" si="1"/>
        <v>unique</v>
      </c>
      <c r="N77" s="2" t="str">
        <f t="shared" si="2"/>
        <v>MagumeriKareramKalura Ali Wadiri</v>
      </c>
      <c r="O77" s="2" t="s">
        <v>1591</v>
      </c>
      <c r="P77" s="2" t="s">
        <v>3649</v>
      </c>
      <c r="R77" s="2" t="s">
        <v>3650</v>
      </c>
      <c r="S77" s="2">
        <v>5.0</v>
      </c>
      <c r="T77" s="2">
        <v>9.0</v>
      </c>
      <c r="U77" s="2">
        <v>12.17440667</v>
      </c>
      <c r="V77" s="2">
        <v>12.74913833</v>
      </c>
      <c r="W77" s="2" t="s">
        <v>1939</v>
      </c>
      <c r="X77" s="2">
        <v>12.17888667</v>
      </c>
      <c r="Y77" s="2">
        <v>12.74802833</v>
      </c>
      <c r="Z77" s="2" t="s">
        <v>1939</v>
      </c>
      <c r="AA77" s="2">
        <v>20.0</v>
      </c>
      <c r="AB77" s="2">
        <v>4.0</v>
      </c>
      <c r="AC77" s="2">
        <v>4.0</v>
      </c>
      <c r="AD77" s="2" t="s">
        <v>3651</v>
      </c>
      <c r="AE77" s="2">
        <v>1.0</v>
      </c>
      <c r="AF77" s="2">
        <v>0.0</v>
      </c>
      <c r="AG77" s="2">
        <v>2.0</v>
      </c>
      <c r="AH77" s="2">
        <v>3.0</v>
      </c>
      <c r="AI77" s="2">
        <v>5.0</v>
      </c>
      <c r="AJ77" s="2">
        <v>4.0</v>
      </c>
      <c r="AK77" s="2" t="s">
        <v>3652</v>
      </c>
      <c r="AM77" s="2">
        <v>9.0</v>
      </c>
      <c r="AN77" s="2" t="s">
        <v>828</v>
      </c>
      <c r="AO77" t="str">
        <f>if(VLOOKUP(C77,'Copy of FE_ODK_Fixed.csv'!F:BC,1,false)=C77,VLOOKUP(C77,'Copy of FE_ODK_Fixed.csv'!F:BC,49,false),)</f>
        <v>Yes</v>
      </c>
      <c r="AP77" t="str">
        <f>if(VLOOKUP(C77,'Copy of FE_ODK_Fixed.csv'!F:BC,1,false)=C77,VLOOKUP(C77,'Copy of FE_ODK_Fixed.csv'!F:BC,50,false),)</f>
        <v>Yes</v>
      </c>
    </row>
    <row r="78">
      <c r="A78" s="2" t="s">
        <v>1931</v>
      </c>
      <c r="B78" s="2" t="s">
        <v>3653</v>
      </c>
      <c r="C78" s="2" t="s">
        <v>3654</v>
      </c>
      <c r="D78" s="2" t="s">
        <v>3655</v>
      </c>
      <c r="E78" s="49">
        <v>8.67E14</v>
      </c>
      <c r="F78" s="2">
        <v>120.0</v>
      </c>
      <c r="G78" s="2" t="s">
        <v>1496</v>
      </c>
      <c r="H78" s="2">
        <v>12008.0</v>
      </c>
      <c r="I78" s="2" t="s">
        <v>1563</v>
      </c>
      <c r="J78" s="2" t="s">
        <v>53</v>
      </c>
      <c r="K78" s="2" t="s">
        <v>2724</v>
      </c>
      <c r="L78" s="2" t="str">
        <f>iferror(vlookup(N78,MP!E:E,1,false),"")</f>
        <v/>
      </c>
      <c r="M78" s="2" t="str">
        <f t="shared" si="1"/>
        <v>unique</v>
      </c>
      <c r="N78" s="2" t="str">
        <f t="shared" si="2"/>
        <v>MagumeriKareramKwayamti Bukar Jolomi</v>
      </c>
      <c r="O78" s="2" t="s">
        <v>1594</v>
      </c>
      <c r="P78" s="2" t="s">
        <v>3656</v>
      </c>
      <c r="R78" s="2" t="s">
        <v>3169</v>
      </c>
      <c r="S78" s="2">
        <v>3.0</v>
      </c>
      <c r="T78" s="2">
        <v>6.0</v>
      </c>
      <c r="U78" s="2">
        <v>12.17213667</v>
      </c>
      <c r="V78" s="2">
        <v>12.74747</v>
      </c>
      <c r="W78" s="2" t="s">
        <v>1939</v>
      </c>
      <c r="X78" s="2">
        <v>12.17214833</v>
      </c>
      <c r="Y78" s="2">
        <v>12.74740167</v>
      </c>
      <c r="Z78" s="2" t="s">
        <v>1939</v>
      </c>
      <c r="AA78" s="2">
        <v>20.0</v>
      </c>
      <c r="AB78" s="2">
        <v>4.0</v>
      </c>
      <c r="AC78" s="2">
        <v>4.0</v>
      </c>
      <c r="AD78" s="2" t="s">
        <v>3657</v>
      </c>
      <c r="AE78" s="2">
        <v>0.0</v>
      </c>
      <c r="AF78" s="2">
        <v>0.0</v>
      </c>
      <c r="AG78" s="2">
        <v>2.0</v>
      </c>
      <c r="AH78" s="2">
        <v>2.0</v>
      </c>
      <c r="AI78" s="2">
        <v>5.0</v>
      </c>
      <c r="AJ78" s="2">
        <v>2.0</v>
      </c>
      <c r="AK78" s="2" t="s">
        <v>3658</v>
      </c>
      <c r="AM78" s="2">
        <v>16.0</v>
      </c>
      <c r="AN78" s="2" t="s">
        <v>38</v>
      </c>
      <c r="AO78" t="str">
        <f>if(VLOOKUP(C78,'Copy of FE_ODK_Fixed.csv'!F:BC,1,false)=C78,VLOOKUP(C78,'Copy of FE_ODK_Fixed.csv'!F:BC,49,false),)</f>
        <v>No</v>
      </c>
      <c r="AP78" t="str">
        <f>if(VLOOKUP(C78,'Copy of FE_ODK_Fixed.csv'!F:BC,1,false)=C78,VLOOKUP(C78,'Copy of FE_ODK_Fixed.csv'!F:BC,50,false),)</f>
        <v>Yes</v>
      </c>
    </row>
    <row r="79">
      <c r="A79" s="2" t="s">
        <v>1931</v>
      </c>
      <c r="B79" s="2" t="s">
        <v>3659</v>
      </c>
      <c r="C79" s="2" t="s">
        <v>3660</v>
      </c>
      <c r="D79" s="2" t="s">
        <v>3661</v>
      </c>
      <c r="E79" s="49">
        <v>8.67E14</v>
      </c>
      <c r="F79" s="2">
        <v>120.0</v>
      </c>
      <c r="G79" s="2" t="s">
        <v>1496</v>
      </c>
      <c r="H79" s="2">
        <v>12008.0</v>
      </c>
      <c r="I79" s="2" t="s">
        <v>1563</v>
      </c>
      <c r="J79" s="2" t="s">
        <v>53</v>
      </c>
      <c r="K79" s="2" t="s">
        <v>2724</v>
      </c>
      <c r="L79" s="2" t="str">
        <f>iferror(vlookup(N79,MP!E:E,1,false),"")</f>
        <v/>
      </c>
      <c r="M79" s="2" t="str">
        <f t="shared" si="1"/>
        <v>unique</v>
      </c>
      <c r="N79" s="2" t="str">
        <f t="shared" si="2"/>
        <v>MagumeriKareramKwayamti Yuramti</v>
      </c>
      <c r="O79" s="2" t="s">
        <v>1597</v>
      </c>
      <c r="P79" s="2" t="s">
        <v>3662</v>
      </c>
      <c r="R79" s="2" t="s">
        <v>2769</v>
      </c>
      <c r="S79" s="2">
        <v>0.0</v>
      </c>
      <c r="T79" s="2">
        <v>0.0</v>
      </c>
      <c r="U79" s="2">
        <v>12.17415333</v>
      </c>
      <c r="V79" s="2">
        <v>12.75798833</v>
      </c>
      <c r="W79" s="2" t="s">
        <v>1939</v>
      </c>
      <c r="X79" s="2">
        <v>12.174645</v>
      </c>
      <c r="Y79" s="2">
        <v>12.75739667</v>
      </c>
      <c r="Z79" s="2" t="s">
        <v>1939</v>
      </c>
      <c r="AA79" s="2">
        <v>20.0</v>
      </c>
      <c r="AB79" s="2">
        <v>4.0</v>
      </c>
      <c r="AC79" s="2">
        <v>4.0</v>
      </c>
      <c r="AD79" s="2" t="s">
        <v>3663</v>
      </c>
      <c r="AE79" s="2">
        <v>0.0</v>
      </c>
      <c r="AF79" s="2">
        <v>0.0</v>
      </c>
      <c r="AG79" s="2">
        <v>0.0</v>
      </c>
      <c r="AH79" s="2">
        <v>0.0</v>
      </c>
      <c r="AI79" s="2">
        <v>0.0</v>
      </c>
      <c r="AJ79" s="2">
        <v>0.0</v>
      </c>
      <c r="AK79" s="2" t="s">
        <v>3664</v>
      </c>
      <c r="AM79" s="2">
        <v>24.0</v>
      </c>
      <c r="AN79" s="2" t="s">
        <v>828</v>
      </c>
      <c r="AO79" t="str">
        <f>if(VLOOKUP(C79,'Copy of FE_ODK_Fixed.csv'!F:BC,1,false)=C79,VLOOKUP(C79,'Copy of FE_ODK_Fixed.csv'!F:BC,49,false),)</f>
        <v>Yes</v>
      </c>
      <c r="AP79" t="str">
        <f>if(VLOOKUP(C79,'Copy of FE_ODK_Fixed.csv'!F:BC,1,false)=C79,VLOOKUP(C79,'Copy of FE_ODK_Fixed.csv'!F:BC,50,false),)</f>
        <v>Yes</v>
      </c>
    </row>
    <row r="80">
      <c r="A80" s="2" t="s">
        <v>1931</v>
      </c>
      <c r="B80" s="2" t="s">
        <v>3665</v>
      </c>
      <c r="C80" s="2" t="s">
        <v>3666</v>
      </c>
      <c r="D80" s="2" t="s">
        <v>3667</v>
      </c>
      <c r="E80" s="49">
        <v>8.66E14</v>
      </c>
      <c r="F80" s="2">
        <v>126.0</v>
      </c>
      <c r="G80" s="2" t="s">
        <v>34</v>
      </c>
      <c r="H80" s="2">
        <v>12601.0</v>
      </c>
      <c r="I80" s="2" t="s">
        <v>220</v>
      </c>
      <c r="J80" s="2" t="s">
        <v>53</v>
      </c>
      <c r="K80" s="2" t="s">
        <v>2681</v>
      </c>
      <c r="L80" s="2" t="str">
        <f>iferror(vlookup(N80,MP!E:E,1,false),"")</f>
        <v>NganzaiGadaiNguzo Modu Ngubdori</v>
      </c>
      <c r="M80" s="2" t="str">
        <f t="shared" si="1"/>
        <v>unique</v>
      </c>
      <c r="N80" s="2" t="str">
        <f t="shared" si="2"/>
        <v>NganzaiGadaiNguzo Modu Ngubdori</v>
      </c>
      <c r="O80" s="2" t="s">
        <v>263</v>
      </c>
      <c r="P80" s="2" t="s">
        <v>3668</v>
      </c>
      <c r="S80" s="2">
        <v>14.0</v>
      </c>
      <c r="T80" s="2">
        <v>0.0</v>
      </c>
      <c r="U80" s="2">
        <v>12.50547833</v>
      </c>
      <c r="V80" s="2">
        <v>12.96964</v>
      </c>
      <c r="W80" s="2" t="s">
        <v>1939</v>
      </c>
      <c r="X80" s="2">
        <v>12.50545667</v>
      </c>
      <c r="Y80" s="2">
        <v>12.96962667</v>
      </c>
      <c r="Z80" s="2" t="s">
        <v>1939</v>
      </c>
      <c r="AA80" s="2">
        <v>4.0</v>
      </c>
      <c r="AB80" s="2">
        <v>4.0</v>
      </c>
      <c r="AC80" s="2">
        <v>2.0</v>
      </c>
      <c r="AD80" s="2" t="s">
        <v>3669</v>
      </c>
      <c r="AE80" s="2">
        <v>1.0</v>
      </c>
      <c r="AF80" s="2">
        <v>3.0</v>
      </c>
      <c r="AG80" s="2">
        <v>4.0</v>
      </c>
      <c r="AH80" s="2">
        <v>3.0</v>
      </c>
      <c r="AI80" s="2">
        <v>2.0</v>
      </c>
      <c r="AJ80" s="2">
        <v>11.0</v>
      </c>
      <c r="AK80" s="2" t="s">
        <v>3670</v>
      </c>
      <c r="AM80" s="2">
        <v>2.0</v>
      </c>
      <c r="AN80" s="2" t="s">
        <v>38</v>
      </c>
      <c r="AO80" t="str">
        <f>if(VLOOKUP(C80,'Copy of FE_ODK_Fixed.csv'!F:BC,1,false)=C80,VLOOKUP(C80,'Copy of FE_ODK_Fixed.csv'!F:BC,49,false),)</f>
        <v>Yes</v>
      </c>
      <c r="AP80" t="str">
        <f>if(VLOOKUP(C80,'Copy of FE_ODK_Fixed.csv'!F:BC,1,false)=C80,VLOOKUP(C80,'Copy of FE_ODK_Fixed.csv'!F:BC,50,false),)</f>
        <v>Yes</v>
      </c>
    </row>
    <row r="81">
      <c r="A81" s="2" t="s">
        <v>1931</v>
      </c>
      <c r="B81" s="2" t="s">
        <v>3671</v>
      </c>
      <c r="C81" s="2" t="s">
        <v>3672</v>
      </c>
      <c r="D81" s="2" t="s">
        <v>3673</v>
      </c>
      <c r="E81" s="49">
        <v>8.67E14</v>
      </c>
      <c r="F81" s="2">
        <v>120.0</v>
      </c>
      <c r="G81" s="2" t="s">
        <v>1496</v>
      </c>
      <c r="H81" s="2">
        <v>12008.0</v>
      </c>
      <c r="I81" s="2" t="s">
        <v>1563</v>
      </c>
      <c r="J81" s="2" t="s">
        <v>53</v>
      </c>
      <c r="K81" s="2" t="s">
        <v>2724</v>
      </c>
      <c r="L81" s="2" t="str">
        <f>iferror(vlookup(N81,MP!E:E,1,false),"")</f>
        <v/>
      </c>
      <c r="M81" s="2" t="str">
        <f t="shared" si="1"/>
        <v>duplicate</v>
      </c>
      <c r="N81" s="2" t="str">
        <f t="shared" si="2"/>
        <v>MagumeriKareramMalam Galtimari</v>
      </c>
      <c r="O81" s="2" t="s">
        <v>1600</v>
      </c>
      <c r="P81" s="2" t="s">
        <v>3674</v>
      </c>
      <c r="R81" s="2" t="s">
        <v>2769</v>
      </c>
      <c r="S81" s="2">
        <v>2.0</v>
      </c>
      <c r="T81" s="2">
        <v>8.0</v>
      </c>
      <c r="U81" s="2">
        <v>12.16920667</v>
      </c>
      <c r="V81" s="2">
        <v>12.76685167</v>
      </c>
      <c r="W81" s="2" t="s">
        <v>1939</v>
      </c>
      <c r="X81" s="2">
        <v>12.17442167</v>
      </c>
      <c r="Y81" s="2">
        <v>12.757255</v>
      </c>
      <c r="Z81" s="2" t="s">
        <v>1939</v>
      </c>
      <c r="AA81" s="2">
        <v>20.0</v>
      </c>
      <c r="AB81" s="2">
        <v>3.0</v>
      </c>
      <c r="AC81" s="2">
        <v>4.0</v>
      </c>
      <c r="AD81" s="2" t="s">
        <v>3675</v>
      </c>
      <c r="AE81" s="2">
        <v>0.0</v>
      </c>
      <c r="AF81" s="2">
        <v>0.0</v>
      </c>
      <c r="AG81" s="2">
        <v>1.0</v>
      </c>
      <c r="AH81" s="2">
        <v>2.0</v>
      </c>
      <c r="AI81" s="2">
        <v>5.0</v>
      </c>
      <c r="AJ81" s="2">
        <v>2.0</v>
      </c>
      <c r="AK81" s="2" t="s">
        <v>3676</v>
      </c>
      <c r="AM81" s="2">
        <v>17.0</v>
      </c>
      <c r="AN81" s="2" t="s">
        <v>828</v>
      </c>
      <c r="AO81" t="str">
        <f>if(VLOOKUP(C81,'Copy of FE_ODK_Fixed.csv'!F:BC,1,false)=C81,VLOOKUP(C81,'Copy of FE_ODK_Fixed.csv'!F:BC,49,false),)</f>
        <v>Yes</v>
      </c>
      <c r="AP81" t="str">
        <f>if(VLOOKUP(C81,'Copy of FE_ODK_Fixed.csv'!F:BC,1,false)=C81,VLOOKUP(C81,'Copy of FE_ODK_Fixed.csv'!F:BC,50,false),)</f>
        <v>Yes</v>
      </c>
    </row>
    <row r="82">
      <c r="A82" s="2" t="s">
        <v>1931</v>
      </c>
      <c r="B82" s="2" t="s">
        <v>3677</v>
      </c>
      <c r="C82" s="2" t="s">
        <v>3678</v>
      </c>
      <c r="D82" s="2" t="s">
        <v>3679</v>
      </c>
      <c r="E82" s="49">
        <v>8.66E14</v>
      </c>
      <c r="F82" s="2">
        <v>126.0</v>
      </c>
      <c r="G82" s="2" t="s">
        <v>34</v>
      </c>
      <c r="H82" s="2">
        <v>12601.0</v>
      </c>
      <c r="I82" s="2" t="s">
        <v>220</v>
      </c>
      <c r="J82" s="2" t="s">
        <v>53</v>
      </c>
      <c r="K82" s="2" t="s">
        <v>2681</v>
      </c>
      <c r="L82" s="2" t="str">
        <f>iferror(vlookup(N82,MP!E:E,1,false),"")</f>
        <v>NganzaiGadaiYauri</v>
      </c>
      <c r="M82" s="2" t="str">
        <f t="shared" si="1"/>
        <v>unique</v>
      </c>
      <c r="N82" s="2" t="str">
        <f t="shared" si="2"/>
        <v>NganzaiGadaiYauri</v>
      </c>
      <c r="O82" s="2" t="s">
        <v>277</v>
      </c>
      <c r="P82" s="2" t="s">
        <v>3680</v>
      </c>
      <c r="S82" s="2">
        <v>2.0</v>
      </c>
      <c r="T82" s="2">
        <v>0.0</v>
      </c>
      <c r="U82" s="2">
        <v>12.50463667</v>
      </c>
      <c r="V82" s="2">
        <v>12.99746667</v>
      </c>
      <c r="W82" s="2" t="s">
        <v>1939</v>
      </c>
      <c r="X82" s="2">
        <v>12.50466833</v>
      </c>
      <c r="Y82" s="2">
        <v>12.99743667</v>
      </c>
      <c r="Z82" s="2" t="s">
        <v>1939</v>
      </c>
      <c r="AA82" s="2">
        <v>2.0</v>
      </c>
      <c r="AB82" s="2">
        <v>0.0</v>
      </c>
      <c r="AC82" s="2">
        <v>1.0</v>
      </c>
      <c r="AD82" s="2" t="s">
        <v>3681</v>
      </c>
      <c r="AE82" s="2">
        <v>1.0</v>
      </c>
      <c r="AF82" s="2">
        <v>1.0</v>
      </c>
      <c r="AG82" s="2">
        <v>2.0</v>
      </c>
      <c r="AH82" s="2">
        <v>0.0</v>
      </c>
      <c r="AI82" s="2">
        <v>0.0</v>
      </c>
      <c r="AJ82" s="2">
        <v>4.0</v>
      </c>
      <c r="AK82" s="2" t="s">
        <v>3682</v>
      </c>
      <c r="AM82" s="2">
        <v>6.0</v>
      </c>
      <c r="AN82" s="2" t="s">
        <v>38</v>
      </c>
      <c r="AO82" t="str">
        <f>if(VLOOKUP(C82,'Copy of FE_ODK_Fixed.csv'!F:BC,1,false)=C82,VLOOKUP(C82,'Copy of FE_ODK_Fixed.csv'!F:BC,49,false),)</f>
        <v>No</v>
      </c>
      <c r="AP82" t="str">
        <f>if(VLOOKUP(C82,'Copy of FE_ODK_Fixed.csv'!F:BC,1,false)=C82,VLOOKUP(C82,'Copy of FE_ODK_Fixed.csv'!F:BC,50,false),)</f>
        <v>Yes</v>
      </c>
    </row>
    <row r="83">
      <c r="A83" s="2" t="s">
        <v>1931</v>
      </c>
      <c r="B83" s="2" t="s">
        <v>3683</v>
      </c>
      <c r="C83" s="2" t="s">
        <v>3684</v>
      </c>
      <c r="D83" s="2" t="s">
        <v>3685</v>
      </c>
      <c r="E83" s="49">
        <v>8.67E14</v>
      </c>
      <c r="F83" s="2">
        <v>120.0</v>
      </c>
      <c r="G83" s="2" t="s">
        <v>1496</v>
      </c>
      <c r="H83" s="2">
        <v>12008.0</v>
      </c>
      <c r="I83" s="2" t="s">
        <v>1563</v>
      </c>
      <c r="J83" s="2" t="s">
        <v>53</v>
      </c>
      <c r="K83" s="2" t="s">
        <v>2724</v>
      </c>
      <c r="L83" s="2" t="str">
        <f>iferror(vlookup(N83,MP!E:E,1,false),"")</f>
        <v/>
      </c>
      <c r="M83" s="2" t="str">
        <f t="shared" si="1"/>
        <v>duplicate</v>
      </c>
      <c r="N83" s="2" t="str">
        <f t="shared" si="2"/>
        <v>MagumeriKareramMalam Galtimari</v>
      </c>
      <c r="O83" s="2" t="s">
        <v>1600</v>
      </c>
      <c r="P83" s="2" t="s">
        <v>3674</v>
      </c>
      <c r="R83" s="2" t="s">
        <v>3169</v>
      </c>
      <c r="S83" s="2">
        <v>3.0</v>
      </c>
      <c r="T83" s="2">
        <v>5.0</v>
      </c>
      <c r="U83" s="2">
        <v>12.16955</v>
      </c>
      <c r="V83" s="2">
        <v>12.77354667</v>
      </c>
      <c r="W83" s="2" t="s">
        <v>1939</v>
      </c>
      <c r="X83" s="2">
        <v>12.16920667</v>
      </c>
      <c r="Y83" s="2">
        <v>12.76685167</v>
      </c>
      <c r="Z83" s="2" t="s">
        <v>1939</v>
      </c>
      <c r="AA83" s="2">
        <v>20.0</v>
      </c>
      <c r="AB83" s="2">
        <v>3.0</v>
      </c>
      <c r="AC83" s="2">
        <v>4.0</v>
      </c>
      <c r="AD83" s="2" t="s">
        <v>3686</v>
      </c>
      <c r="AE83" s="2">
        <v>0.0</v>
      </c>
      <c r="AF83" s="2">
        <v>0.0</v>
      </c>
      <c r="AG83" s="2">
        <v>0.0</v>
      </c>
      <c r="AH83" s="2">
        <v>2.0</v>
      </c>
      <c r="AI83" s="2">
        <v>5.0</v>
      </c>
      <c r="AJ83" s="2">
        <v>2.0</v>
      </c>
      <c r="AK83" s="2" t="s">
        <v>3687</v>
      </c>
      <c r="AM83" s="2">
        <v>17.0</v>
      </c>
      <c r="AN83" s="2" t="s">
        <v>38</v>
      </c>
      <c r="AO83" t="str">
        <f>if(VLOOKUP(C83,'Copy of FE_ODK_Fixed.csv'!F:BC,1,false)=C83,VLOOKUP(C83,'Copy of FE_ODK_Fixed.csv'!F:BC,49,false),)</f>
        <v>Yes</v>
      </c>
      <c r="AP83" t="str">
        <f>if(VLOOKUP(C83,'Copy of FE_ODK_Fixed.csv'!F:BC,1,false)=C83,VLOOKUP(C83,'Copy of FE_ODK_Fixed.csv'!F:BC,50,false),)</f>
        <v>Yes</v>
      </c>
    </row>
    <row r="84">
      <c r="A84" s="2" t="s">
        <v>1931</v>
      </c>
      <c r="B84" s="2" t="s">
        <v>3688</v>
      </c>
      <c r="C84" s="2" t="s">
        <v>3689</v>
      </c>
      <c r="D84" s="2" t="s">
        <v>3690</v>
      </c>
      <c r="E84" s="49">
        <v>8.67E14</v>
      </c>
      <c r="F84" s="2">
        <v>120.0</v>
      </c>
      <c r="G84" s="2" t="s">
        <v>1496</v>
      </c>
      <c r="H84" s="2">
        <v>12008.0</v>
      </c>
      <c r="I84" s="2" t="s">
        <v>1563</v>
      </c>
      <c r="J84" s="2" t="s">
        <v>53</v>
      </c>
      <c r="K84" s="2" t="s">
        <v>2724</v>
      </c>
      <c r="L84" s="2" t="str">
        <f>iferror(vlookup(N84,MP!E:E,1,false),"")</f>
        <v/>
      </c>
      <c r="M84" s="2" t="str">
        <f t="shared" si="1"/>
        <v>unique</v>
      </c>
      <c r="N84" s="2" t="str">
        <f t="shared" si="2"/>
        <v>MagumeriKareramMbatcha Wadari</v>
      </c>
      <c r="O84" s="2" t="s">
        <v>1603</v>
      </c>
      <c r="P84" s="2" t="s">
        <v>3691</v>
      </c>
      <c r="R84" s="2" t="s">
        <v>3692</v>
      </c>
      <c r="S84" s="2">
        <v>6.0</v>
      </c>
      <c r="T84" s="2">
        <v>9.0</v>
      </c>
      <c r="U84" s="2">
        <v>12.17225833</v>
      </c>
      <c r="V84" s="2">
        <v>12.78021333</v>
      </c>
      <c r="W84" s="2" t="s">
        <v>1939</v>
      </c>
      <c r="X84" s="2">
        <v>12.17146167</v>
      </c>
      <c r="Y84" s="2">
        <v>12.775315</v>
      </c>
      <c r="Z84" s="2" t="s">
        <v>1939</v>
      </c>
      <c r="AA84" s="2">
        <v>20.0</v>
      </c>
      <c r="AB84" s="2">
        <v>3.0</v>
      </c>
      <c r="AC84" s="2">
        <v>4.0</v>
      </c>
      <c r="AD84" s="2" t="s">
        <v>3693</v>
      </c>
      <c r="AE84" s="2">
        <v>0.0</v>
      </c>
      <c r="AF84" s="2">
        <v>0.0</v>
      </c>
      <c r="AG84" s="2">
        <v>1.0</v>
      </c>
      <c r="AH84" s="2">
        <v>2.0</v>
      </c>
      <c r="AI84" s="2">
        <v>3.0</v>
      </c>
      <c r="AJ84" s="2">
        <v>2.0</v>
      </c>
      <c r="AK84" s="2" t="s">
        <v>3694</v>
      </c>
      <c r="AM84" s="2">
        <v>85.0</v>
      </c>
      <c r="AN84" s="2" t="s">
        <v>828</v>
      </c>
      <c r="AO84" t="str">
        <f>if(VLOOKUP(C84,'Copy of FE_ODK_Fixed.csv'!F:BC,1,false)=C84,VLOOKUP(C84,'Copy of FE_ODK_Fixed.csv'!F:BC,49,false),)</f>
        <v>No</v>
      </c>
      <c r="AP84" t="str">
        <f>if(VLOOKUP(C84,'Copy of FE_ODK_Fixed.csv'!F:BC,1,false)=C84,VLOOKUP(C84,'Copy of FE_ODK_Fixed.csv'!F:BC,50,false),)</f>
        <v>Yes</v>
      </c>
    </row>
    <row r="85">
      <c r="A85" s="2" t="s">
        <v>1931</v>
      </c>
      <c r="B85" s="2" t="s">
        <v>3695</v>
      </c>
      <c r="C85" s="2" t="s">
        <v>3696</v>
      </c>
      <c r="D85" s="2" t="s">
        <v>3697</v>
      </c>
      <c r="E85" s="49">
        <v>8.67E14</v>
      </c>
      <c r="F85" s="2">
        <v>120.0</v>
      </c>
      <c r="G85" s="2" t="s">
        <v>1496</v>
      </c>
      <c r="H85" s="2">
        <v>12008.0</v>
      </c>
      <c r="I85" s="2" t="s">
        <v>1563</v>
      </c>
      <c r="J85" s="2" t="s">
        <v>53</v>
      </c>
      <c r="K85" s="2" t="s">
        <v>2724</v>
      </c>
      <c r="L85" s="2" t="str">
        <f>iferror(vlookup(N85,MP!E:E,1,false),"")</f>
        <v/>
      </c>
      <c r="M85" s="2" t="str">
        <f t="shared" si="1"/>
        <v>unique</v>
      </c>
      <c r="N85" s="2" t="str">
        <f t="shared" si="2"/>
        <v>MagumeriKareramMusanari</v>
      </c>
      <c r="O85" s="2" t="s">
        <v>1606</v>
      </c>
      <c r="P85" s="2" t="s">
        <v>3698</v>
      </c>
      <c r="R85" s="2" t="s">
        <v>3169</v>
      </c>
      <c r="S85" s="2">
        <v>6.0</v>
      </c>
      <c r="T85" s="2">
        <v>8.0</v>
      </c>
      <c r="U85" s="2">
        <v>12.167395</v>
      </c>
      <c r="V85" s="2">
        <v>12.80128</v>
      </c>
      <c r="W85" s="2" t="s">
        <v>1939</v>
      </c>
      <c r="X85" s="2">
        <v>12.171255</v>
      </c>
      <c r="Y85" s="2">
        <v>12.78698</v>
      </c>
      <c r="Z85" s="2" t="s">
        <v>1939</v>
      </c>
      <c r="AA85" s="2">
        <v>20.0</v>
      </c>
      <c r="AB85" s="2">
        <v>3.0</v>
      </c>
      <c r="AC85" s="2">
        <v>4.0</v>
      </c>
      <c r="AD85" s="2" t="s">
        <v>3699</v>
      </c>
      <c r="AE85" s="2">
        <v>0.0</v>
      </c>
      <c r="AF85" s="2">
        <v>0.0</v>
      </c>
      <c r="AG85" s="2">
        <v>0.0</v>
      </c>
      <c r="AH85" s="2">
        <v>2.0</v>
      </c>
      <c r="AI85" s="2">
        <v>6.0</v>
      </c>
      <c r="AJ85" s="2">
        <v>2.0</v>
      </c>
      <c r="AK85" s="2" t="s">
        <v>3700</v>
      </c>
      <c r="AM85" s="2">
        <v>100.0</v>
      </c>
      <c r="AN85" s="2" t="s">
        <v>828</v>
      </c>
      <c r="AO85" t="str">
        <f>if(VLOOKUP(C85,'Copy of FE_ODK_Fixed.csv'!F:BC,1,false)=C85,VLOOKUP(C85,'Copy of FE_ODK_Fixed.csv'!F:BC,49,false),)</f>
        <v>Yes</v>
      </c>
      <c r="AP85" t="str">
        <f>if(VLOOKUP(C85,'Copy of FE_ODK_Fixed.csv'!F:BC,1,false)=C85,VLOOKUP(C85,'Copy of FE_ODK_Fixed.csv'!F:BC,50,false),)</f>
        <v>Yes</v>
      </c>
    </row>
    <row r="86">
      <c r="A86" s="2" t="s">
        <v>1931</v>
      </c>
      <c r="B86" s="2" t="s">
        <v>3701</v>
      </c>
      <c r="C86" s="2" t="s">
        <v>3702</v>
      </c>
      <c r="D86" s="2" t="s">
        <v>3703</v>
      </c>
      <c r="E86" s="49">
        <v>8.67E14</v>
      </c>
      <c r="F86" s="2">
        <v>120.0</v>
      </c>
      <c r="G86" s="2" t="s">
        <v>1496</v>
      </c>
      <c r="H86" s="2">
        <v>12008.0</v>
      </c>
      <c r="I86" s="2" t="s">
        <v>1563</v>
      </c>
      <c r="J86" s="2" t="s">
        <v>53</v>
      </c>
      <c r="K86" s="2" t="s">
        <v>2724</v>
      </c>
      <c r="L86" s="2" t="str">
        <f>iferror(vlookup(N86,MP!E:E,1,false),"")</f>
        <v/>
      </c>
      <c r="M86" s="2" t="str">
        <f t="shared" si="1"/>
        <v>unique</v>
      </c>
      <c r="N86" s="2" t="str">
        <f t="shared" si="2"/>
        <v>MagumeriKareramWaleram</v>
      </c>
      <c r="O86" s="2" t="s">
        <v>1609</v>
      </c>
      <c r="P86" s="2" t="s">
        <v>3704</v>
      </c>
      <c r="R86" s="2" t="s">
        <v>3169</v>
      </c>
      <c r="S86" s="2">
        <v>3.0</v>
      </c>
      <c r="T86" s="2">
        <v>5.0</v>
      </c>
      <c r="U86" s="2">
        <v>12.11398833</v>
      </c>
      <c r="V86" s="2">
        <v>12.82624833</v>
      </c>
      <c r="W86" s="2" t="s">
        <v>1939</v>
      </c>
      <c r="X86" s="2">
        <v>12.15509</v>
      </c>
      <c r="Y86" s="2">
        <v>12.8083</v>
      </c>
      <c r="Z86" s="2" t="s">
        <v>1939</v>
      </c>
      <c r="AA86" s="2">
        <v>20.0</v>
      </c>
      <c r="AB86" s="2">
        <v>3.0</v>
      </c>
      <c r="AC86" s="2">
        <v>4.0</v>
      </c>
      <c r="AD86" s="2" t="s">
        <v>3705</v>
      </c>
      <c r="AE86" s="2">
        <v>0.0</v>
      </c>
      <c r="AF86" s="2">
        <v>0.0</v>
      </c>
      <c r="AG86" s="2">
        <v>1.0</v>
      </c>
      <c r="AH86" s="2">
        <v>2.0</v>
      </c>
      <c r="AI86" s="2">
        <v>4.0</v>
      </c>
      <c r="AJ86" s="2">
        <v>2.0</v>
      </c>
      <c r="AK86" s="2" t="s">
        <v>3706</v>
      </c>
      <c r="AM86" s="2">
        <v>19.0</v>
      </c>
      <c r="AN86" s="2" t="s">
        <v>828</v>
      </c>
      <c r="AO86" t="str">
        <f>if(VLOOKUP(C86,'Copy of FE_ODK_Fixed.csv'!F:BC,1,false)=C86,VLOOKUP(C86,'Copy of FE_ODK_Fixed.csv'!F:BC,49,false),)</f>
        <v>No</v>
      </c>
      <c r="AP86" t="str">
        <f>if(VLOOKUP(C86,'Copy of FE_ODK_Fixed.csv'!F:BC,1,false)=C86,VLOOKUP(C86,'Copy of FE_ODK_Fixed.csv'!F:BC,50,false),)</f>
        <v>Yes</v>
      </c>
    </row>
    <row r="87">
      <c r="A87" s="2" t="s">
        <v>1931</v>
      </c>
      <c r="B87" s="2" t="s">
        <v>3707</v>
      </c>
      <c r="C87" s="2" t="s">
        <v>3708</v>
      </c>
      <c r="D87" s="2" t="s">
        <v>3709</v>
      </c>
      <c r="E87" s="49">
        <v>8.66E14</v>
      </c>
      <c r="F87" s="2">
        <v>114.0</v>
      </c>
      <c r="G87" s="2" t="s">
        <v>1087</v>
      </c>
      <c r="H87" s="2">
        <v>11410.0</v>
      </c>
      <c r="I87" s="2" t="s">
        <v>1120</v>
      </c>
      <c r="J87" s="2" t="s">
        <v>53</v>
      </c>
      <c r="K87" s="2" t="s">
        <v>3587</v>
      </c>
      <c r="L87" s="2" t="str">
        <f>iferror(vlookup(N87,MP!E:E,1,false),"")</f>
        <v/>
      </c>
      <c r="M87" s="2" t="str">
        <f t="shared" si="1"/>
        <v>unique</v>
      </c>
      <c r="N87" s="2" t="str">
        <f t="shared" si="2"/>
        <v>KagaMainokMallam Borti</v>
      </c>
      <c r="O87" s="2" t="s">
        <v>1137</v>
      </c>
      <c r="P87" s="2" t="s">
        <v>3710</v>
      </c>
      <c r="S87" s="2">
        <v>60.0</v>
      </c>
      <c r="T87" s="2">
        <v>35.0</v>
      </c>
      <c r="U87" s="2">
        <v>11.811215</v>
      </c>
      <c r="V87" s="2">
        <v>12.61982833</v>
      </c>
      <c r="W87" s="2" t="s">
        <v>1939</v>
      </c>
      <c r="X87" s="2">
        <v>11.79216667</v>
      </c>
      <c r="Y87" s="2">
        <v>12.612245</v>
      </c>
      <c r="Z87" s="2" t="s">
        <v>1939</v>
      </c>
      <c r="AA87" s="2">
        <v>6.0</v>
      </c>
      <c r="AB87" s="2">
        <v>6.0</v>
      </c>
      <c r="AC87" s="2">
        <v>2.0</v>
      </c>
      <c r="AD87" s="2" t="s">
        <v>3711</v>
      </c>
      <c r="AE87" s="2">
        <v>8.0</v>
      </c>
      <c r="AF87" s="2">
        <v>9.0</v>
      </c>
      <c r="AG87" s="2">
        <v>14.0</v>
      </c>
      <c r="AH87" s="2">
        <v>12.0</v>
      </c>
      <c r="AI87" s="2">
        <v>25.0</v>
      </c>
      <c r="AJ87" s="2">
        <v>43.0</v>
      </c>
      <c r="AK87" s="2" t="s">
        <v>3712</v>
      </c>
      <c r="AM87" s="2">
        <v>39.0</v>
      </c>
      <c r="AN87" s="2" t="s">
        <v>828</v>
      </c>
      <c r="AO87" t="str">
        <f>if(VLOOKUP(C87,'Copy of FE_ODK_Fixed.csv'!F:BC,1,false)=C87,VLOOKUP(C87,'Copy of FE_ODK_Fixed.csv'!F:BC,49,false),)</f>
        <v>Yes</v>
      </c>
      <c r="AP87" t="str">
        <f>if(VLOOKUP(C87,'Copy of FE_ODK_Fixed.csv'!F:BC,1,false)=C87,VLOOKUP(C87,'Copy of FE_ODK_Fixed.csv'!F:BC,50,false),)</f>
        <v>Yes</v>
      </c>
    </row>
    <row r="88">
      <c r="A88" s="2" t="s">
        <v>1931</v>
      </c>
      <c r="B88" s="2" t="s">
        <v>3713</v>
      </c>
      <c r="C88" s="2" t="s">
        <v>3714</v>
      </c>
      <c r="D88" s="2" t="s">
        <v>3715</v>
      </c>
      <c r="E88" s="49">
        <v>8.65E14</v>
      </c>
      <c r="F88" s="2">
        <v>114.0</v>
      </c>
      <c r="G88" s="2" t="s">
        <v>1087</v>
      </c>
      <c r="H88" s="2">
        <v>11406.0</v>
      </c>
      <c r="I88" s="2" t="s">
        <v>1147</v>
      </c>
      <c r="J88" s="2" t="s">
        <v>53</v>
      </c>
      <c r="K88" s="2" t="s">
        <v>3218</v>
      </c>
      <c r="L88" s="2" t="str">
        <f>iferror(vlookup(N88,MP!E:E,1,false),"")</f>
        <v/>
      </c>
      <c r="M88" s="2" t="str">
        <f t="shared" si="1"/>
        <v>unique</v>
      </c>
      <c r="N88" s="2" t="str">
        <f t="shared" si="2"/>
        <v>KagaMargubaUsmanti</v>
      </c>
      <c r="O88" s="2" t="s">
        <v>1140</v>
      </c>
      <c r="P88" s="2" t="s">
        <v>3716</v>
      </c>
      <c r="R88" s="2" t="s">
        <v>3717</v>
      </c>
      <c r="S88" s="2">
        <v>42.0</v>
      </c>
      <c r="T88" s="2">
        <v>47.0</v>
      </c>
      <c r="U88" s="2">
        <v>11.64549667</v>
      </c>
      <c r="V88" s="2">
        <v>12.55375333</v>
      </c>
      <c r="W88" s="2" t="s">
        <v>1939</v>
      </c>
      <c r="X88" s="2">
        <v>11.64548833</v>
      </c>
      <c r="Y88" s="2">
        <v>12.55375833</v>
      </c>
      <c r="Z88" s="2" t="s">
        <v>1939</v>
      </c>
      <c r="AA88" s="2">
        <v>4.0</v>
      </c>
      <c r="AB88" s="2">
        <v>8.0</v>
      </c>
      <c r="AC88" s="2">
        <v>2.0</v>
      </c>
      <c r="AD88" s="2" t="s">
        <v>3718</v>
      </c>
      <c r="AE88" s="2">
        <v>2.0</v>
      </c>
      <c r="AF88" s="2">
        <v>9.0</v>
      </c>
      <c r="AG88" s="2">
        <v>16.0</v>
      </c>
      <c r="AH88" s="2">
        <v>11.0</v>
      </c>
      <c r="AI88" s="2">
        <v>7.0</v>
      </c>
      <c r="AJ88" s="2">
        <v>38.0</v>
      </c>
      <c r="AK88" s="2" t="s">
        <v>3719</v>
      </c>
      <c r="AM88" s="2">
        <v>6.0</v>
      </c>
      <c r="AN88" s="2" t="s">
        <v>38</v>
      </c>
      <c r="AO88" t="str">
        <f>if(VLOOKUP(C88,'Copy of FE_ODK_Fixed.csv'!F:BC,1,false)=C88,VLOOKUP(C88,'Copy of FE_ODK_Fixed.csv'!F:BC,49,false),)</f>
        <v>Yes</v>
      </c>
      <c r="AP88" t="str">
        <f>if(VLOOKUP(C88,'Copy of FE_ODK_Fixed.csv'!F:BC,1,false)=C88,VLOOKUP(C88,'Copy of FE_ODK_Fixed.csv'!F:BC,50,false),)</f>
        <v>Yes</v>
      </c>
    </row>
    <row r="89">
      <c r="A89" s="2" t="s">
        <v>1931</v>
      </c>
      <c r="B89" s="2" t="s">
        <v>3720</v>
      </c>
      <c r="C89" s="2" t="s">
        <v>3721</v>
      </c>
      <c r="D89" s="2" t="s">
        <v>3722</v>
      </c>
      <c r="E89" s="49">
        <v>8.66E14</v>
      </c>
      <c r="F89" s="2">
        <v>120.0</v>
      </c>
      <c r="G89" s="2" t="s">
        <v>1496</v>
      </c>
      <c r="H89" s="2">
        <v>12010.0</v>
      </c>
      <c r="I89" s="2" t="s">
        <v>1640</v>
      </c>
      <c r="J89" s="2" t="s">
        <v>53</v>
      </c>
      <c r="K89" s="2" t="s">
        <v>3239</v>
      </c>
      <c r="L89" s="2" t="str">
        <f>iferror(vlookup(N89,MP!E:E,1,false),"")</f>
        <v/>
      </c>
      <c r="M89" s="2" t="str">
        <f t="shared" si="1"/>
        <v>unique</v>
      </c>
      <c r="N89" s="2" t="str">
        <f t="shared" si="2"/>
        <v>MagumeriNgammaFuri</v>
      </c>
      <c r="O89" s="2" t="s">
        <v>1645</v>
      </c>
      <c r="P89" s="2" t="s">
        <v>3723</v>
      </c>
      <c r="R89" s="2" t="s">
        <v>3724</v>
      </c>
      <c r="S89" s="2">
        <v>3.0</v>
      </c>
      <c r="T89" s="2">
        <v>2.0</v>
      </c>
      <c r="U89" s="2">
        <v>12.36547667</v>
      </c>
      <c r="V89" s="2">
        <v>12.76638</v>
      </c>
      <c r="W89" s="2" t="s">
        <v>1939</v>
      </c>
      <c r="X89" s="2">
        <v>12.36557</v>
      </c>
      <c r="Y89" s="2">
        <v>12.766385</v>
      </c>
      <c r="Z89" s="2" t="s">
        <v>1939</v>
      </c>
      <c r="AA89" s="2">
        <v>20.0</v>
      </c>
      <c r="AB89" s="2">
        <v>4.0</v>
      </c>
      <c r="AC89" s="2">
        <v>3.0</v>
      </c>
      <c r="AD89" s="2" t="s">
        <v>3725</v>
      </c>
      <c r="AE89" s="2">
        <v>1.0</v>
      </c>
      <c r="AF89" s="2">
        <v>0.0</v>
      </c>
      <c r="AG89" s="2">
        <v>0.0</v>
      </c>
      <c r="AH89" s="2">
        <v>2.0</v>
      </c>
      <c r="AI89" s="2">
        <v>1.0</v>
      </c>
      <c r="AJ89" s="2">
        <v>3.0</v>
      </c>
      <c r="AK89" s="2" t="s">
        <v>3726</v>
      </c>
      <c r="AM89" s="2">
        <v>27.0</v>
      </c>
      <c r="AN89" s="2" t="s">
        <v>38</v>
      </c>
      <c r="AO89" t="str">
        <f>if(VLOOKUP(C89,'Copy of FE_ODK_Fixed.csv'!F:BC,1,false)=C89,VLOOKUP(C89,'Copy of FE_ODK_Fixed.csv'!F:BC,49,false),)</f>
        <v>No</v>
      </c>
      <c r="AP89" t="str">
        <f>if(VLOOKUP(C89,'Copy of FE_ODK_Fixed.csv'!F:BC,1,false)=C89,VLOOKUP(C89,'Copy of FE_ODK_Fixed.csv'!F:BC,50,false),)</f>
        <v>Yes</v>
      </c>
    </row>
    <row r="90">
      <c r="A90" s="2" t="s">
        <v>1931</v>
      </c>
      <c r="B90" s="2" t="s">
        <v>3727</v>
      </c>
      <c r="C90" s="2" t="s">
        <v>3728</v>
      </c>
      <c r="D90" s="2" t="s">
        <v>3729</v>
      </c>
      <c r="E90" s="49">
        <v>8.66E14</v>
      </c>
      <c r="F90" s="2">
        <v>120.0</v>
      </c>
      <c r="G90" s="2" t="s">
        <v>1496</v>
      </c>
      <c r="H90" s="2">
        <v>12001.0</v>
      </c>
      <c r="I90" s="2" t="s">
        <v>1497</v>
      </c>
      <c r="J90" s="2" t="s">
        <v>53</v>
      </c>
      <c r="K90" s="2" t="s">
        <v>3730</v>
      </c>
      <c r="L90" s="2" t="str">
        <f>iferror(vlookup(N90,MP!E:E,1,false),"")</f>
        <v/>
      </c>
      <c r="M90" s="2" t="str">
        <f t="shared" si="1"/>
        <v>duplicate</v>
      </c>
      <c r="N90" s="2" t="str">
        <f t="shared" si="2"/>
        <v>MagumeriArdoramKunduriri</v>
      </c>
      <c r="O90" s="2" t="s">
        <v>1501</v>
      </c>
      <c r="P90" s="2" t="s">
        <v>3731</v>
      </c>
      <c r="S90" s="2">
        <v>0.0</v>
      </c>
      <c r="T90" s="2">
        <v>0.0</v>
      </c>
      <c r="U90" s="2">
        <v>12.365955</v>
      </c>
      <c r="V90" s="2">
        <v>12.72328667</v>
      </c>
      <c r="W90" s="2" t="s">
        <v>1939</v>
      </c>
      <c r="X90" s="2">
        <v>12.365955</v>
      </c>
      <c r="Y90" s="2">
        <v>12.72328667</v>
      </c>
      <c r="Z90" s="2" t="s">
        <v>1939</v>
      </c>
      <c r="AA90" s="2">
        <v>20.0</v>
      </c>
      <c r="AB90" s="2">
        <v>2.0</v>
      </c>
      <c r="AC90" s="2">
        <v>3.0</v>
      </c>
      <c r="AD90" s="2" t="s">
        <v>3732</v>
      </c>
      <c r="AE90" s="2">
        <v>0.0</v>
      </c>
      <c r="AF90" s="2">
        <v>0.0</v>
      </c>
      <c r="AG90" s="2">
        <v>1.0</v>
      </c>
      <c r="AH90" s="2">
        <v>1.0</v>
      </c>
      <c r="AI90" s="2">
        <v>0.0</v>
      </c>
      <c r="AJ90" s="2">
        <v>2.0</v>
      </c>
      <c r="AK90" s="2" t="s">
        <v>3733</v>
      </c>
      <c r="AM90" s="2">
        <v>19.0</v>
      </c>
      <c r="AN90" s="2" t="s">
        <v>38</v>
      </c>
      <c r="AO90" t="str">
        <f>if(VLOOKUP(C90,'Copy of FE_ODK_Fixed.csv'!F:BC,1,false)=C90,VLOOKUP(C90,'Copy of FE_ODK_Fixed.csv'!F:BC,49,false),)</f>
        <v>No</v>
      </c>
      <c r="AP90" t="str">
        <f>if(VLOOKUP(C90,'Copy of FE_ODK_Fixed.csv'!F:BC,1,false)=C90,VLOOKUP(C90,'Copy of FE_ODK_Fixed.csv'!F:BC,50,false),)</f>
        <v>Yes</v>
      </c>
    </row>
    <row r="91">
      <c r="A91" s="2" t="s">
        <v>1931</v>
      </c>
      <c r="B91" s="2" t="s">
        <v>3734</v>
      </c>
      <c r="C91" s="2" t="s">
        <v>3735</v>
      </c>
      <c r="D91" s="2" t="s">
        <v>3736</v>
      </c>
      <c r="E91" s="49">
        <v>8.66E14</v>
      </c>
      <c r="F91" s="2">
        <v>120.0</v>
      </c>
      <c r="G91" s="2" t="s">
        <v>1496</v>
      </c>
      <c r="H91" s="2">
        <v>12010.0</v>
      </c>
      <c r="I91" s="2" t="s">
        <v>1640</v>
      </c>
      <c r="J91" s="2" t="s">
        <v>53</v>
      </c>
      <c r="K91" s="2" t="s">
        <v>3239</v>
      </c>
      <c r="L91" s="2" t="str">
        <f>iferror(vlookup(N91,MP!E:E,1,false),"")</f>
        <v/>
      </c>
      <c r="M91" s="2" t="str">
        <f t="shared" si="1"/>
        <v>unique</v>
      </c>
      <c r="N91" s="2" t="str">
        <f t="shared" si="2"/>
        <v>MagumeriNgammaGambomiri</v>
      </c>
      <c r="O91" s="2" t="s">
        <v>1648</v>
      </c>
      <c r="P91" s="2" t="s">
        <v>3737</v>
      </c>
      <c r="R91" s="2" t="s">
        <v>3724</v>
      </c>
      <c r="S91" s="2">
        <v>2.0</v>
      </c>
      <c r="T91" s="2">
        <v>5.0</v>
      </c>
      <c r="U91" s="2">
        <v>12.36559167</v>
      </c>
      <c r="V91" s="2">
        <v>12.76642833</v>
      </c>
      <c r="W91" s="2" t="s">
        <v>1939</v>
      </c>
      <c r="X91" s="2">
        <v>12.36547667</v>
      </c>
      <c r="Y91" s="2">
        <v>12.76638</v>
      </c>
      <c r="Z91" s="2" t="s">
        <v>1939</v>
      </c>
      <c r="AA91" s="2">
        <v>20.0</v>
      </c>
      <c r="AB91" s="2">
        <v>3.0</v>
      </c>
      <c r="AC91" s="2">
        <v>3.0</v>
      </c>
      <c r="AD91" s="2" t="s">
        <v>3738</v>
      </c>
      <c r="AE91" s="2">
        <v>0.0</v>
      </c>
      <c r="AF91" s="2">
        <v>0.0</v>
      </c>
      <c r="AG91" s="2">
        <v>2.0</v>
      </c>
      <c r="AH91" s="2">
        <v>0.0</v>
      </c>
      <c r="AI91" s="2">
        <v>1.0</v>
      </c>
      <c r="AJ91" s="2">
        <v>4.0</v>
      </c>
      <c r="AK91" s="2" t="s">
        <v>3739</v>
      </c>
      <c r="AM91" s="2">
        <v>13.0</v>
      </c>
      <c r="AN91" s="2" t="s">
        <v>38</v>
      </c>
      <c r="AO91" t="str">
        <f>if(VLOOKUP(C91,'Copy of FE_ODK_Fixed.csv'!F:BC,1,false)=C91,VLOOKUP(C91,'Copy of FE_ODK_Fixed.csv'!F:BC,49,false),)</f>
        <v>No</v>
      </c>
      <c r="AP91" t="str">
        <f>if(VLOOKUP(C91,'Copy of FE_ODK_Fixed.csv'!F:BC,1,false)=C91,VLOOKUP(C91,'Copy of FE_ODK_Fixed.csv'!F:BC,50,false),)</f>
        <v>Yes</v>
      </c>
    </row>
    <row r="92">
      <c r="A92" s="2" t="s">
        <v>1931</v>
      </c>
      <c r="B92" s="2" t="s">
        <v>3740</v>
      </c>
      <c r="C92" s="2" t="s">
        <v>3741</v>
      </c>
      <c r="D92" s="2" t="s">
        <v>3742</v>
      </c>
      <c r="E92" s="49">
        <v>8.66E14</v>
      </c>
      <c r="F92" s="2">
        <v>120.0</v>
      </c>
      <c r="G92" s="2" t="s">
        <v>1496</v>
      </c>
      <c r="H92" s="2">
        <v>12010.0</v>
      </c>
      <c r="I92" s="2" t="s">
        <v>1640</v>
      </c>
      <c r="J92" s="2" t="s">
        <v>53</v>
      </c>
      <c r="K92" s="2" t="s">
        <v>3743</v>
      </c>
      <c r="L92" s="2" t="str">
        <f>iferror(vlookup(N92,MP!E:E,1,false),"")</f>
        <v/>
      </c>
      <c r="M92" s="2" t="str">
        <f t="shared" si="1"/>
        <v>unique</v>
      </c>
      <c r="N92" s="2" t="str">
        <f t="shared" si="2"/>
        <v>MagumeriNgammaGoni Alili</v>
      </c>
      <c r="O92" s="2" t="s">
        <v>1651</v>
      </c>
      <c r="P92" s="2" t="s">
        <v>3744</v>
      </c>
      <c r="R92" s="2" t="s">
        <v>3724</v>
      </c>
      <c r="S92" s="2">
        <v>1.0</v>
      </c>
      <c r="T92" s="2">
        <v>0.0</v>
      </c>
      <c r="U92" s="2">
        <v>12.36949833</v>
      </c>
      <c r="V92" s="2">
        <v>12.75173</v>
      </c>
      <c r="W92" s="2" t="s">
        <v>1939</v>
      </c>
      <c r="X92" s="2">
        <v>12.36936333</v>
      </c>
      <c r="Y92" s="2">
        <v>12.751785</v>
      </c>
      <c r="Z92" s="2" t="s">
        <v>1939</v>
      </c>
      <c r="AA92" s="2">
        <v>20.0</v>
      </c>
      <c r="AB92" s="2">
        <v>3.0</v>
      </c>
      <c r="AC92" s="2">
        <v>3.0</v>
      </c>
      <c r="AD92" s="2" t="s">
        <v>3745</v>
      </c>
      <c r="AE92" s="2">
        <v>1.0</v>
      </c>
      <c r="AF92" s="2">
        <v>0.0</v>
      </c>
      <c r="AG92" s="2">
        <v>2.0</v>
      </c>
      <c r="AH92" s="2">
        <v>0.0</v>
      </c>
      <c r="AI92" s="2">
        <v>0.0</v>
      </c>
      <c r="AJ92" s="2">
        <v>3.0</v>
      </c>
      <c r="AK92" s="2" t="s">
        <v>3746</v>
      </c>
      <c r="AM92" s="2">
        <v>30.0</v>
      </c>
      <c r="AN92" s="2" t="s">
        <v>38</v>
      </c>
      <c r="AO92" t="str">
        <f>if(VLOOKUP(C92,'Copy of FE_ODK_Fixed.csv'!F:BC,1,false)=C92,VLOOKUP(C92,'Copy of FE_ODK_Fixed.csv'!F:BC,49,false),)</f>
        <v>No</v>
      </c>
      <c r="AP92" t="str">
        <f>if(VLOOKUP(C92,'Copy of FE_ODK_Fixed.csv'!F:BC,1,false)=C92,VLOOKUP(C92,'Copy of FE_ODK_Fixed.csv'!F:BC,50,false),)</f>
        <v>Yes</v>
      </c>
    </row>
    <row r="93">
      <c r="A93" s="2" t="s">
        <v>1931</v>
      </c>
      <c r="B93" s="2" t="s">
        <v>3747</v>
      </c>
      <c r="C93" s="2" t="s">
        <v>3748</v>
      </c>
      <c r="D93" s="2" t="s">
        <v>3749</v>
      </c>
      <c r="E93" s="49">
        <v>8.66E14</v>
      </c>
      <c r="F93" s="2">
        <v>120.0</v>
      </c>
      <c r="G93" s="2" t="s">
        <v>1496</v>
      </c>
      <c r="H93" s="2">
        <v>12010.0</v>
      </c>
      <c r="I93" s="2" t="s">
        <v>1640</v>
      </c>
      <c r="J93" s="2" t="s">
        <v>53</v>
      </c>
      <c r="K93" s="2" t="s">
        <v>3743</v>
      </c>
      <c r="L93" s="2" t="str">
        <f>iferror(vlookup(N93,MP!E:E,1,false),"")</f>
        <v/>
      </c>
      <c r="M93" s="2" t="str">
        <f t="shared" si="1"/>
        <v>unique</v>
      </c>
      <c r="N93" s="2" t="str">
        <f t="shared" si="2"/>
        <v>MagumeriNgammaGoni Bukarti</v>
      </c>
      <c r="O93" s="2" t="s">
        <v>1654</v>
      </c>
      <c r="P93" s="2" t="s">
        <v>3750</v>
      </c>
      <c r="S93" s="2">
        <v>1.0</v>
      </c>
      <c r="T93" s="2">
        <v>0.0</v>
      </c>
      <c r="U93" s="2">
        <v>12.36520167</v>
      </c>
      <c r="V93" s="2">
        <v>12.72695333</v>
      </c>
      <c r="W93" s="2" t="s">
        <v>1939</v>
      </c>
      <c r="X93" s="2">
        <v>12.36564167</v>
      </c>
      <c r="Y93" s="2">
        <v>12.73588333</v>
      </c>
      <c r="Z93" s="2" t="s">
        <v>1939</v>
      </c>
      <c r="AA93" s="2">
        <v>20.0</v>
      </c>
      <c r="AB93" s="2">
        <v>2.0</v>
      </c>
      <c r="AC93" s="2">
        <v>3.0</v>
      </c>
      <c r="AD93" s="2" t="s">
        <v>3751</v>
      </c>
      <c r="AE93" s="2">
        <v>0.0</v>
      </c>
      <c r="AF93" s="2">
        <v>0.0</v>
      </c>
      <c r="AG93" s="2">
        <v>0.0</v>
      </c>
      <c r="AH93" s="2">
        <v>1.0</v>
      </c>
      <c r="AI93" s="2">
        <v>0.0</v>
      </c>
      <c r="AJ93" s="2">
        <v>3.0</v>
      </c>
      <c r="AK93" s="2" t="s">
        <v>3752</v>
      </c>
      <c r="AM93" s="2">
        <v>24.0</v>
      </c>
      <c r="AN93" s="2" t="s">
        <v>828</v>
      </c>
      <c r="AO93" t="str">
        <f>if(VLOOKUP(C93,'Copy of FE_ODK_Fixed.csv'!F:BC,1,false)=C93,VLOOKUP(C93,'Copy of FE_ODK_Fixed.csv'!F:BC,49,false),)</f>
        <v>No</v>
      </c>
      <c r="AP93" t="str">
        <f>if(VLOOKUP(C93,'Copy of FE_ODK_Fixed.csv'!F:BC,1,false)=C93,VLOOKUP(C93,'Copy of FE_ODK_Fixed.csv'!F:BC,50,false),)</f>
        <v>No</v>
      </c>
    </row>
    <row r="94">
      <c r="A94" s="2" t="s">
        <v>1931</v>
      </c>
      <c r="B94" s="2" t="s">
        <v>3753</v>
      </c>
      <c r="C94" s="2" t="s">
        <v>3754</v>
      </c>
      <c r="D94" s="2" t="s">
        <v>3755</v>
      </c>
      <c r="E94" s="49">
        <v>8.66E14</v>
      </c>
      <c r="F94" s="2">
        <v>120.0</v>
      </c>
      <c r="G94" s="2" t="s">
        <v>1496</v>
      </c>
      <c r="H94" s="2">
        <v>12010.0</v>
      </c>
      <c r="I94" s="2" t="s">
        <v>1640</v>
      </c>
      <c r="J94" s="2" t="s">
        <v>53</v>
      </c>
      <c r="K94" s="2" t="s">
        <v>3743</v>
      </c>
      <c r="L94" s="2" t="str">
        <f>iferror(vlookup(N94,MP!E:E,1,false),"")</f>
        <v/>
      </c>
      <c r="M94" s="2" t="str">
        <f t="shared" si="1"/>
        <v>unique</v>
      </c>
      <c r="N94" s="2" t="str">
        <f t="shared" si="2"/>
        <v>MagumeriNgammaGore Primary School</v>
      </c>
      <c r="O94" s="2" t="s">
        <v>1700</v>
      </c>
      <c r="P94" s="2" t="s">
        <v>3756</v>
      </c>
      <c r="S94" s="2">
        <v>0.0</v>
      </c>
      <c r="T94" s="2">
        <v>1.0</v>
      </c>
      <c r="U94" s="2">
        <v>12.36485</v>
      </c>
      <c r="V94" s="2">
        <v>12.72701333</v>
      </c>
      <c r="W94" s="2" t="s">
        <v>1939</v>
      </c>
      <c r="X94" s="2">
        <v>12.36483167</v>
      </c>
      <c r="Y94" s="2">
        <v>12.72707</v>
      </c>
      <c r="Z94" s="2" t="s">
        <v>1939</v>
      </c>
      <c r="AA94" s="2">
        <v>20.0</v>
      </c>
      <c r="AB94" s="2">
        <v>2.0</v>
      </c>
      <c r="AC94" s="2">
        <v>3.0</v>
      </c>
      <c r="AD94" s="2" t="s">
        <v>3757</v>
      </c>
      <c r="AE94" s="2">
        <v>0.0</v>
      </c>
      <c r="AF94" s="2">
        <v>0.0</v>
      </c>
      <c r="AG94" s="2">
        <v>2.0</v>
      </c>
      <c r="AH94" s="2">
        <v>2.0</v>
      </c>
      <c r="AI94" s="2">
        <v>2.0</v>
      </c>
      <c r="AJ94" s="2">
        <v>6.0</v>
      </c>
      <c r="AK94" s="2" t="s">
        <v>3758</v>
      </c>
      <c r="AN94" s="2" t="s">
        <v>38</v>
      </c>
      <c r="AO94" t="str">
        <f>if(VLOOKUP(C94,'Copy of FE_ODK_Fixed.csv'!F:BC,1,false)=C94,VLOOKUP(C94,'Copy of FE_ODK_Fixed.csv'!F:BC,49,false),)</f>
        <v>No</v>
      </c>
      <c r="AP94" t="str">
        <f>if(VLOOKUP(C94,'Copy of FE_ODK_Fixed.csv'!F:BC,1,false)=C94,VLOOKUP(C94,'Copy of FE_ODK_Fixed.csv'!F:BC,50,false),)</f>
        <v>Yes</v>
      </c>
    </row>
    <row r="95">
      <c r="A95" s="2" t="s">
        <v>1931</v>
      </c>
      <c r="B95" s="2" t="s">
        <v>3759</v>
      </c>
      <c r="C95" s="2" t="s">
        <v>3760</v>
      </c>
      <c r="D95" s="2" t="s">
        <v>3761</v>
      </c>
      <c r="E95" s="49">
        <v>8.66E14</v>
      </c>
      <c r="F95" s="2">
        <v>120.0</v>
      </c>
      <c r="G95" s="2" t="s">
        <v>1496</v>
      </c>
      <c r="H95" s="2">
        <v>12010.0</v>
      </c>
      <c r="I95" s="2" t="s">
        <v>1640</v>
      </c>
      <c r="J95" s="2" t="s">
        <v>53</v>
      </c>
      <c r="K95" s="2" t="s">
        <v>3743</v>
      </c>
      <c r="L95" s="2" t="str">
        <f>iferror(vlookup(N95,MP!E:E,1,false),"")</f>
        <v/>
      </c>
      <c r="M95" s="2" t="str">
        <f t="shared" si="1"/>
        <v>unique</v>
      </c>
      <c r="N95" s="2" t="str">
        <f t="shared" si="2"/>
        <v>MagumeriNgammaGuzumari</v>
      </c>
      <c r="O95" s="2" t="s">
        <v>341</v>
      </c>
      <c r="P95" s="2" t="s">
        <v>3762</v>
      </c>
      <c r="S95" s="2">
        <v>0.0</v>
      </c>
      <c r="T95" s="2">
        <v>0.0</v>
      </c>
      <c r="U95" s="2">
        <v>12.36592</v>
      </c>
      <c r="V95" s="2">
        <v>12.72331</v>
      </c>
      <c r="W95" s="2" t="s">
        <v>1939</v>
      </c>
      <c r="X95" s="2">
        <v>12.36591</v>
      </c>
      <c r="Y95" s="2">
        <v>12.72555167</v>
      </c>
      <c r="Z95" s="2" t="s">
        <v>1939</v>
      </c>
      <c r="AA95" s="2">
        <v>20.0</v>
      </c>
      <c r="AB95" s="2">
        <v>2.0</v>
      </c>
      <c r="AC95" s="2">
        <v>3.0</v>
      </c>
      <c r="AD95" s="2" t="s">
        <v>3763</v>
      </c>
      <c r="AE95" s="2">
        <v>2.0</v>
      </c>
      <c r="AF95" s="2">
        <v>0.0</v>
      </c>
      <c r="AG95" s="2">
        <v>1.0</v>
      </c>
      <c r="AH95" s="2">
        <v>1.0</v>
      </c>
      <c r="AI95" s="2">
        <v>1.0</v>
      </c>
      <c r="AJ95" s="2">
        <v>4.0</v>
      </c>
      <c r="AK95" s="2" t="s">
        <v>3764</v>
      </c>
      <c r="AM95" s="2">
        <v>24.0</v>
      </c>
      <c r="AN95" s="2" t="s">
        <v>828</v>
      </c>
      <c r="AO95" t="str">
        <f>if(VLOOKUP(C95,'Copy of FE_ODK_Fixed.csv'!F:BC,1,false)=C95,VLOOKUP(C95,'Copy of FE_ODK_Fixed.csv'!F:BC,49,false),)</f>
        <v>No</v>
      </c>
      <c r="AP95" t="str">
        <f>if(VLOOKUP(C95,'Copy of FE_ODK_Fixed.csv'!F:BC,1,false)=C95,VLOOKUP(C95,'Copy of FE_ODK_Fixed.csv'!F:BC,50,false),)</f>
        <v>Yes</v>
      </c>
    </row>
    <row r="96">
      <c r="A96" s="2" t="s">
        <v>1931</v>
      </c>
      <c r="B96" s="2" t="s">
        <v>3765</v>
      </c>
      <c r="C96" s="2" t="s">
        <v>3766</v>
      </c>
      <c r="D96" s="2" t="s">
        <v>3767</v>
      </c>
      <c r="E96" s="49">
        <v>8.66E14</v>
      </c>
      <c r="F96" s="2">
        <v>120.0</v>
      </c>
      <c r="G96" s="2" t="s">
        <v>1496</v>
      </c>
      <c r="H96" s="2">
        <v>12010.0</v>
      </c>
      <c r="I96" s="2" t="s">
        <v>1640</v>
      </c>
      <c r="J96" s="2" t="s">
        <v>53</v>
      </c>
      <c r="K96" s="2" t="s">
        <v>3743</v>
      </c>
      <c r="L96" s="2" t="str">
        <f>iferror(vlookup(N96,MP!E:E,1,false),"")</f>
        <v/>
      </c>
      <c r="M96" s="2" t="str">
        <f t="shared" si="1"/>
        <v>unique</v>
      </c>
      <c r="N96" s="2" t="str">
        <f t="shared" si="2"/>
        <v>MagumeriNgammaKachallari</v>
      </c>
      <c r="O96" s="2" t="s">
        <v>344</v>
      </c>
      <c r="P96" s="2" t="s">
        <v>3768</v>
      </c>
      <c r="R96" s="2" t="s">
        <v>3743</v>
      </c>
      <c r="S96" s="2">
        <v>1.0</v>
      </c>
      <c r="T96" s="2">
        <v>1.0</v>
      </c>
      <c r="U96" s="2">
        <v>12.36600333</v>
      </c>
      <c r="V96" s="2">
        <v>12.72345667</v>
      </c>
      <c r="W96" s="2" t="s">
        <v>1939</v>
      </c>
      <c r="X96" s="2">
        <v>12.36592</v>
      </c>
      <c r="Y96" s="2">
        <v>12.72331</v>
      </c>
      <c r="Z96" s="2" t="s">
        <v>1939</v>
      </c>
      <c r="AA96" s="2">
        <v>20.0</v>
      </c>
      <c r="AB96" s="2">
        <v>1.0</v>
      </c>
      <c r="AC96" s="2">
        <v>3.0</v>
      </c>
      <c r="AD96" s="2" t="s">
        <v>3769</v>
      </c>
      <c r="AE96" s="2">
        <v>1.0</v>
      </c>
      <c r="AF96" s="2">
        <v>0.0</v>
      </c>
      <c r="AG96" s="2">
        <v>0.0</v>
      </c>
      <c r="AH96" s="2">
        <v>2.0</v>
      </c>
      <c r="AI96" s="2">
        <v>0.0</v>
      </c>
      <c r="AJ96" s="2">
        <v>4.0</v>
      </c>
      <c r="AK96" s="2" t="s">
        <v>3770</v>
      </c>
      <c r="AM96" s="2">
        <v>13.0</v>
      </c>
      <c r="AN96" s="2" t="s">
        <v>38</v>
      </c>
      <c r="AO96" t="str">
        <f>if(VLOOKUP(C96,'Copy of FE_ODK_Fixed.csv'!F:BC,1,false)=C96,VLOOKUP(C96,'Copy of FE_ODK_Fixed.csv'!F:BC,49,false),)</f>
        <v>No</v>
      </c>
      <c r="AP96" t="str">
        <f>if(VLOOKUP(C96,'Copy of FE_ODK_Fixed.csv'!F:BC,1,false)=C96,VLOOKUP(C96,'Copy of FE_ODK_Fixed.csv'!F:BC,50,false),)</f>
        <v>Yes</v>
      </c>
    </row>
    <row r="97">
      <c r="A97" s="2" t="s">
        <v>1931</v>
      </c>
      <c r="B97" s="2" t="s">
        <v>3771</v>
      </c>
      <c r="C97" s="2" t="s">
        <v>3772</v>
      </c>
      <c r="D97" s="2" t="s">
        <v>3773</v>
      </c>
      <c r="E97" s="49">
        <v>8.66E14</v>
      </c>
      <c r="F97" s="2">
        <v>120.0</v>
      </c>
      <c r="G97" s="2" t="s">
        <v>1496</v>
      </c>
      <c r="H97" s="2">
        <v>12010.0</v>
      </c>
      <c r="I97" s="2" t="s">
        <v>1640</v>
      </c>
      <c r="J97" s="2" t="s">
        <v>53</v>
      </c>
      <c r="K97" s="2" t="s">
        <v>3743</v>
      </c>
      <c r="L97" s="2" t="str">
        <f>iferror(vlookup(N97,MP!E:E,1,false),"")</f>
        <v/>
      </c>
      <c r="M97" s="2" t="str">
        <f t="shared" si="1"/>
        <v>unique</v>
      </c>
      <c r="N97" s="2" t="str">
        <f t="shared" si="2"/>
        <v>MagumeriNgammaKairi Gore</v>
      </c>
      <c r="O97" s="2" t="s">
        <v>1662</v>
      </c>
      <c r="P97" s="2" t="s">
        <v>3774</v>
      </c>
      <c r="R97" s="2" t="s">
        <v>3743</v>
      </c>
      <c r="S97" s="2">
        <v>0.0</v>
      </c>
      <c r="T97" s="2">
        <v>0.0</v>
      </c>
      <c r="U97" s="2">
        <v>12.36591333</v>
      </c>
      <c r="V97" s="2">
        <v>12.72327167</v>
      </c>
      <c r="W97" s="2" t="s">
        <v>1939</v>
      </c>
      <c r="X97" s="2">
        <v>12.365985</v>
      </c>
      <c r="Y97" s="2">
        <v>12.72331667</v>
      </c>
      <c r="Z97" s="2" t="s">
        <v>1939</v>
      </c>
      <c r="AA97" s="2">
        <v>20.0</v>
      </c>
      <c r="AB97" s="2">
        <v>2.0</v>
      </c>
      <c r="AC97" s="2">
        <v>3.0</v>
      </c>
      <c r="AD97" s="2" t="s">
        <v>3775</v>
      </c>
      <c r="AE97" s="2">
        <v>1.0</v>
      </c>
      <c r="AF97" s="2">
        <v>0.0</v>
      </c>
      <c r="AG97" s="2">
        <v>1.0</v>
      </c>
      <c r="AH97" s="2">
        <v>3.0</v>
      </c>
      <c r="AI97" s="2">
        <v>1.0</v>
      </c>
      <c r="AJ97" s="2">
        <v>6.0</v>
      </c>
      <c r="AK97" s="2" t="s">
        <v>3776</v>
      </c>
      <c r="AM97" s="2">
        <v>27.0</v>
      </c>
      <c r="AN97" s="2" t="s">
        <v>38</v>
      </c>
      <c r="AO97" t="str">
        <f>if(VLOOKUP(C97,'Copy of FE_ODK_Fixed.csv'!F:BC,1,false)=C97,VLOOKUP(C97,'Copy of FE_ODK_Fixed.csv'!F:BC,49,false),)</f>
        <v>No</v>
      </c>
      <c r="AP97" t="str">
        <f>if(VLOOKUP(C97,'Copy of FE_ODK_Fixed.csv'!F:BC,1,false)=C97,VLOOKUP(C97,'Copy of FE_ODK_Fixed.csv'!F:BC,50,false),)</f>
        <v>Yes</v>
      </c>
    </row>
    <row r="98">
      <c r="A98" s="2" t="s">
        <v>1931</v>
      </c>
      <c r="B98" s="2" t="s">
        <v>3777</v>
      </c>
      <c r="C98" s="2" t="s">
        <v>3778</v>
      </c>
      <c r="D98" s="2" t="s">
        <v>3779</v>
      </c>
      <c r="E98" s="49">
        <v>8.66E14</v>
      </c>
      <c r="F98" s="2">
        <v>120.0</v>
      </c>
      <c r="G98" s="2" t="s">
        <v>1496</v>
      </c>
      <c r="H98" s="2">
        <v>12010.0</v>
      </c>
      <c r="I98" s="2" t="s">
        <v>1640</v>
      </c>
      <c r="J98" s="2" t="s">
        <v>53</v>
      </c>
      <c r="K98" s="2" t="s">
        <v>3743</v>
      </c>
      <c r="L98" s="2" t="str">
        <f>iferror(vlookup(N98,MP!E:E,1,false),"")</f>
        <v/>
      </c>
      <c r="M98" s="2" t="str">
        <f t="shared" si="1"/>
        <v>unique</v>
      </c>
      <c r="N98" s="2" t="str">
        <f t="shared" si="2"/>
        <v>MagumeriNgammaMainari</v>
      </c>
      <c r="O98" s="2" t="s">
        <v>1665</v>
      </c>
      <c r="P98" s="2" t="s">
        <v>3780</v>
      </c>
      <c r="S98" s="2">
        <v>0.0</v>
      </c>
      <c r="T98" s="2">
        <v>2.0</v>
      </c>
      <c r="U98" s="2">
        <v>12.36584333</v>
      </c>
      <c r="V98" s="2">
        <v>12.72319167</v>
      </c>
      <c r="W98" s="2" t="s">
        <v>1939</v>
      </c>
      <c r="X98" s="2">
        <v>12.36591333</v>
      </c>
      <c r="Y98" s="2">
        <v>12.72327167</v>
      </c>
      <c r="Z98" s="2" t="s">
        <v>1939</v>
      </c>
      <c r="AA98" s="2">
        <v>20.0</v>
      </c>
      <c r="AB98" s="2">
        <v>1.0</v>
      </c>
      <c r="AC98" s="2">
        <v>3.0</v>
      </c>
      <c r="AD98" s="2" t="s">
        <v>3781</v>
      </c>
      <c r="AE98" s="2">
        <v>0.0</v>
      </c>
      <c r="AF98" s="2">
        <v>0.0</v>
      </c>
      <c r="AG98" s="2">
        <v>0.0</v>
      </c>
      <c r="AH98" s="2">
        <v>3.0</v>
      </c>
      <c r="AI98" s="2">
        <v>0.0</v>
      </c>
      <c r="AJ98" s="2">
        <v>3.0</v>
      </c>
      <c r="AK98" s="2" t="s">
        <v>3782</v>
      </c>
      <c r="AM98" s="2">
        <v>26.0</v>
      </c>
      <c r="AN98" s="2" t="s">
        <v>38</v>
      </c>
      <c r="AO98" t="str">
        <f>if(VLOOKUP(C98,'Copy of FE_ODK_Fixed.csv'!F:BC,1,false)=C98,VLOOKUP(C98,'Copy of FE_ODK_Fixed.csv'!F:BC,49,false),)</f>
        <v>No</v>
      </c>
      <c r="AP98" t="str">
        <f>if(VLOOKUP(C98,'Copy of FE_ODK_Fixed.csv'!F:BC,1,false)=C98,VLOOKUP(C98,'Copy of FE_ODK_Fixed.csv'!F:BC,50,false),)</f>
        <v>Yes</v>
      </c>
    </row>
    <row r="99">
      <c r="A99" s="2" t="s">
        <v>1931</v>
      </c>
      <c r="B99" s="2" t="s">
        <v>3783</v>
      </c>
      <c r="C99" s="2" t="s">
        <v>3784</v>
      </c>
      <c r="D99" s="2" t="s">
        <v>3785</v>
      </c>
      <c r="E99" s="49">
        <v>8.66E14</v>
      </c>
      <c r="F99" s="2">
        <v>120.0</v>
      </c>
      <c r="G99" s="2" t="s">
        <v>1496</v>
      </c>
      <c r="H99" s="2">
        <v>12001.0</v>
      </c>
      <c r="I99" s="2" t="s">
        <v>1497</v>
      </c>
      <c r="J99" s="2" t="s">
        <v>53</v>
      </c>
      <c r="K99" s="2" t="s">
        <v>3730</v>
      </c>
      <c r="L99" s="2" t="str">
        <f>iferror(vlookup(N99,MP!E:E,1,false),"")</f>
        <v/>
      </c>
      <c r="M99" s="2" t="str">
        <f t="shared" si="1"/>
        <v>duplicate</v>
      </c>
      <c r="N99" s="2" t="str">
        <f t="shared" si="2"/>
        <v>MagumeriArdoramKunduriri</v>
      </c>
      <c r="O99" s="2" t="s">
        <v>1501</v>
      </c>
      <c r="P99" s="2" t="s">
        <v>3731</v>
      </c>
      <c r="S99" s="2">
        <v>1.0</v>
      </c>
      <c r="T99" s="2">
        <v>1.0</v>
      </c>
      <c r="U99" s="2">
        <v>12.36584167</v>
      </c>
      <c r="V99" s="2">
        <v>12.72325833</v>
      </c>
      <c r="W99" s="2" t="s">
        <v>1939</v>
      </c>
      <c r="X99" s="2">
        <v>12.36585</v>
      </c>
      <c r="Y99" s="2">
        <v>12.723275</v>
      </c>
      <c r="Z99" s="2" t="s">
        <v>1939</v>
      </c>
      <c r="AA99" s="2">
        <v>20.0</v>
      </c>
      <c r="AB99" s="2">
        <v>2.0</v>
      </c>
      <c r="AC99" s="2">
        <v>3.0</v>
      </c>
      <c r="AD99" s="2" t="s">
        <v>3786</v>
      </c>
      <c r="AE99" s="2">
        <v>0.0</v>
      </c>
      <c r="AF99" s="2">
        <v>0.0</v>
      </c>
      <c r="AG99" s="2">
        <v>0.0</v>
      </c>
      <c r="AH99" s="2">
        <v>3.0</v>
      </c>
      <c r="AI99" s="2">
        <v>1.0</v>
      </c>
      <c r="AJ99" s="2">
        <v>3.0</v>
      </c>
      <c r="AK99" s="2" t="s">
        <v>3787</v>
      </c>
      <c r="AM99" s="2">
        <v>19.0</v>
      </c>
      <c r="AN99" s="2" t="s">
        <v>38</v>
      </c>
      <c r="AO99" t="str">
        <f>if(VLOOKUP(C99,'Copy of FE_ODK_Fixed.csv'!F:BC,1,false)=C99,VLOOKUP(C99,'Copy of FE_ODK_Fixed.csv'!F:BC,49,false),)</f>
        <v>No</v>
      </c>
      <c r="AP99" t="str">
        <f>if(VLOOKUP(C99,'Copy of FE_ODK_Fixed.csv'!F:BC,1,false)=C99,VLOOKUP(C99,'Copy of FE_ODK_Fixed.csv'!F:BC,50,false),)</f>
        <v>Yes</v>
      </c>
    </row>
    <row r="100">
      <c r="A100" s="2" t="s">
        <v>1931</v>
      </c>
      <c r="B100" s="2" t="s">
        <v>3788</v>
      </c>
      <c r="C100" s="2" t="s">
        <v>3789</v>
      </c>
      <c r="D100" s="2" t="s">
        <v>3790</v>
      </c>
      <c r="E100" s="49">
        <v>8.66E14</v>
      </c>
      <c r="F100" s="2">
        <v>120.0</v>
      </c>
      <c r="G100" s="2" t="s">
        <v>1496</v>
      </c>
      <c r="H100" s="2">
        <v>12010.0</v>
      </c>
      <c r="I100" s="2" t="s">
        <v>1640</v>
      </c>
      <c r="J100" s="2" t="s">
        <v>53</v>
      </c>
      <c r="K100" s="2" t="s">
        <v>3743</v>
      </c>
      <c r="L100" s="2" t="str">
        <f>iferror(vlookup(N100,MP!E:E,1,false),"")</f>
        <v/>
      </c>
      <c r="M100" s="2" t="str">
        <f t="shared" si="1"/>
        <v>unique</v>
      </c>
      <c r="N100" s="2" t="str">
        <f t="shared" si="2"/>
        <v>MagumeriNgammaModu Ajiri</v>
      </c>
      <c r="O100" s="2" t="s">
        <v>1668</v>
      </c>
      <c r="P100" s="2" t="s">
        <v>3791</v>
      </c>
      <c r="S100" s="2">
        <v>2.0</v>
      </c>
      <c r="T100" s="2">
        <v>1.0</v>
      </c>
      <c r="U100" s="2">
        <v>12.36589167</v>
      </c>
      <c r="V100" s="2">
        <v>12.72328</v>
      </c>
      <c r="W100" s="2" t="s">
        <v>1939</v>
      </c>
      <c r="X100" s="2">
        <v>12.36586167</v>
      </c>
      <c r="Y100" s="2">
        <v>12.72328333</v>
      </c>
      <c r="Z100" s="2" t="s">
        <v>1939</v>
      </c>
      <c r="AA100" s="2">
        <v>20.0</v>
      </c>
      <c r="AB100" s="2">
        <v>2.0</v>
      </c>
      <c r="AC100" s="2">
        <v>3.0</v>
      </c>
      <c r="AD100" s="2" t="s">
        <v>3792</v>
      </c>
      <c r="AE100" s="2">
        <v>1.0</v>
      </c>
      <c r="AF100" s="2">
        <v>0.0</v>
      </c>
      <c r="AG100" s="2">
        <v>1.0</v>
      </c>
      <c r="AH100" s="2">
        <v>3.0</v>
      </c>
      <c r="AI100" s="2">
        <v>0.0</v>
      </c>
      <c r="AJ100" s="2">
        <v>6.0</v>
      </c>
      <c r="AK100" s="2" t="s">
        <v>3793</v>
      </c>
      <c r="AM100" s="2">
        <v>26.0</v>
      </c>
      <c r="AN100" s="2" t="s">
        <v>38</v>
      </c>
      <c r="AO100" t="str">
        <f>if(VLOOKUP(C100,'Copy of FE_ODK_Fixed.csv'!F:BC,1,false)=C100,VLOOKUP(C100,'Copy of FE_ODK_Fixed.csv'!F:BC,49,false),)</f>
        <v>No</v>
      </c>
      <c r="AP100" t="str">
        <f>if(VLOOKUP(C100,'Copy of FE_ODK_Fixed.csv'!F:BC,1,false)=C100,VLOOKUP(C100,'Copy of FE_ODK_Fixed.csv'!F:BC,50,false),)</f>
        <v>Yes</v>
      </c>
    </row>
    <row r="101">
      <c r="A101" s="2" t="s">
        <v>1931</v>
      </c>
      <c r="B101" s="2" t="s">
        <v>3794</v>
      </c>
      <c r="C101" s="2" t="s">
        <v>3795</v>
      </c>
      <c r="D101" s="2" t="s">
        <v>3796</v>
      </c>
      <c r="E101" s="49">
        <v>8.66E14</v>
      </c>
      <c r="F101" s="2">
        <v>120.0</v>
      </c>
      <c r="G101" s="2" t="s">
        <v>1496</v>
      </c>
      <c r="H101" s="2">
        <v>12010.0</v>
      </c>
      <c r="I101" s="2" t="s">
        <v>1640</v>
      </c>
      <c r="J101" s="2" t="s">
        <v>53</v>
      </c>
      <c r="K101" s="2" t="s">
        <v>3743</v>
      </c>
      <c r="L101" s="2" t="str">
        <f>iferror(vlookup(N101,MP!E:E,1,false),"")</f>
        <v/>
      </c>
      <c r="M101" s="2" t="str">
        <f t="shared" si="1"/>
        <v>unique</v>
      </c>
      <c r="N101" s="2" t="str">
        <f t="shared" si="2"/>
        <v>MagumeriNgammaNgobtori</v>
      </c>
      <c r="O101" s="2" t="s">
        <v>1671</v>
      </c>
      <c r="P101" s="2" t="s">
        <v>3797</v>
      </c>
      <c r="S101" s="2">
        <v>0.0</v>
      </c>
      <c r="T101" s="2">
        <v>0.0</v>
      </c>
      <c r="U101" s="2">
        <v>12.36553833</v>
      </c>
      <c r="V101" s="2">
        <v>12.72366</v>
      </c>
      <c r="W101" s="2" t="s">
        <v>1939</v>
      </c>
      <c r="X101" s="2">
        <v>12.36554833</v>
      </c>
      <c r="Y101" s="2">
        <v>12.72363</v>
      </c>
      <c r="Z101" s="2" t="s">
        <v>1939</v>
      </c>
      <c r="AA101" s="2">
        <v>20.0</v>
      </c>
      <c r="AB101" s="2">
        <v>1.0</v>
      </c>
      <c r="AC101" s="2">
        <v>3.0</v>
      </c>
      <c r="AD101" s="2" t="s">
        <v>3798</v>
      </c>
      <c r="AE101" s="2">
        <v>1.0</v>
      </c>
      <c r="AF101" s="2">
        <v>0.0</v>
      </c>
      <c r="AG101" s="2">
        <v>0.0</v>
      </c>
      <c r="AH101" s="2">
        <v>2.0</v>
      </c>
      <c r="AI101" s="2">
        <v>1.0</v>
      </c>
      <c r="AJ101" s="2">
        <v>3.0</v>
      </c>
      <c r="AK101" s="2" t="s">
        <v>3799</v>
      </c>
      <c r="AM101" s="2">
        <v>39.0</v>
      </c>
      <c r="AN101" s="2" t="s">
        <v>38</v>
      </c>
      <c r="AO101" t="str">
        <f>if(VLOOKUP(C101,'Copy of FE_ODK_Fixed.csv'!F:BC,1,false)=C101,VLOOKUP(C101,'Copy of FE_ODK_Fixed.csv'!F:BC,49,false),)</f>
        <v>No</v>
      </c>
      <c r="AP101" t="str">
        <f>if(VLOOKUP(C101,'Copy of FE_ODK_Fixed.csv'!F:BC,1,false)=C101,VLOOKUP(C101,'Copy of FE_ODK_Fixed.csv'!F:BC,50,false),)</f>
        <v>Yes</v>
      </c>
    </row>
    <row r="102">
      <c r="A102" s="2" t="s">
        <v>1931</v>
      </c>
      <c r="B102" s="2" t="s">
        <v>3800</v>
      </c>
      <c r="C102" s="2" t="s">
        <v>3801</v>
      </c>
      <c r="D102" s="2" t="s">
        <v>3802</v>
      </c>
      <c r="E102" s="49">
        <v>8.66E14</v>
      </c>
      <c r="F102" s="2">
        <v>120.0</v>
      </c>
      <c r="G102" s="2" t="s">
        <v>1496</v>
      </c>
      <c r="H102" s="2">
        <v>12010.0</v>
      </c>
      <c r="I102" s="2" t="s">
        <v>1640</v>
      </c>
      <c r="J102" s="2" t="s">
        <v>53</v>
      </c>
      <c r="K102" s="2" t="s">
        <v>3743</v>
      </c>
      <c r="L102" s="2" t="str">
        <f>iferror(vlookup(N102,MP!E:E,1,false),"")</f>
        <v/>
      </c>
      <c r="M102" s="2" t="str">
        <f t="shared" si="1"/>
        <v>unique</v>
      </c>
      <c r="N102" s="2" t="str">
        <f t="shared" si="2"/>
        <v>MagumeriNgammaNgortoa</v>
      </c>
      <c r="O102" s="2" t="s">
        <v>1674</v>
      </c>
      <c r="P102" s="2" t="s">
        <v>3803</v>
      </c>
      <c r="S102" s="2">
        <v>0.0</v>
      </c>
      <c r="T102" s="2">
        <v>0.0</v>
      </c>
      <c r="U102" s="2">
        <v>12.365385</v>
      </c>
      <c r="V102" s="2">
        <v>12.72353167</v>
      </c>
      <c r="W102" s="2" t="s">
        <v>1939</v>
      </c>
      <c r="X102" s="2">
        <v>12.36550667</v>
      </c>
      <c r="Y102" s="2">
        <v>12.72362833</v>
      </c>
      <c r="Z102" s="2" t="s">
        <v>1939</v>
      </c>
      <c r="AA102" s="2">
        <v>20.0</v>
      </c>
      <c r="AB102" s="2">
        <v>3.0</v>
      </c>
      <c r="AC102" s="2">
        <v>3.0</v>
      </c>
      <c r="AD102" s="2" t="s">
        <v>3804</v>
      </c>
      <c r="AE102" s="2">
        <v>0.0</v>
      </c>
      <c r="AF102" s="2">
        <v>0.0</v>
      </c>
      <c r="AG102" s="2">
        <v>0.0</v>
      </c>
      <c r="AH102" s="2">
        <v>2.0</v>
      </c>
      <c r="AI102" s="2">
        <v>0.0</v>
      </c>
      <c r="AJ102" s="2">
        <v>2.0</v>
      </c>
      <c r="AK102" s="2" t="s">
        <v>3805</v>
      </c>
      <c r="AM102" s="2">
        <v>39.0</v>
      </c>
      <c r="AN102" s="2" t="s">
        <v>38</v>
      </c>
      <c r="AO102" t="str">
        <f>if(VLOOKUP(C102,'Copy of FE_ODK_Fixed.csv'!F:BC,1,false)=C102,VLOOKUP(C102,'Copy of FE_ODK_Fixed.csv'!F:BC,49,false),)</f>
        <v>No</v>
      </c>
      <c r="AP102" t="str">
        <f>if(VLOOKUP(C102,'Copy of FE_ODK_Fixed.csv'!F:BC,1,false)=C102,VLOOKUP(C102,'Copy of FE_ODK_Fixed.csv'!F:BC,50,false),)</f>
        <v>Yes</v>
      </c>
    </row>
    <row r="103">
      <c r="A103" s="2" t="s">
        <v>1931</v>
      </c>
      <c r="B103" s="2" t="s">
        <v>3806</v>
      </c>
      <c r="C103" s="2" t="s">
        <v>3807</v>
      </c>
      <c r="D103" s="2" t="s">
        <v>3808</v>
      </c>
      <c r="E103" s="49">
        <v>8.66E14</v>
      </c>
      <c r="F103" s="2">
        <v>120.0</v>
      </c>
      <c r="G103" s="2" t="s">
        <v>1496</v>
      </c>
      <c r="H103" s="2">
        <v>12013.0</v>
      </c>
      <c r="I103" s="2" t="s">
        <v>1496</v>
      </c>
      <c r="J103" s="2" t="s">
        <v>53</v>
      </c>
      <c r="K103" s="2" t="s">
        <v>3743</v>
      </c>
      <c r="L103" s="2" t="str">
        <f>iferror(vlookup(N103,MP!E:E,1,false),"")</f>
        <v/>
      </c>
      <c r="M103" s="2" t="str">
        <f t="shared" si="1"/>
        <v>unique</v>
      </c>
      <c r="N103" s="2" t="str">
        <f t="shared" si="2"/>
        <v>MagumeriMagumeriNgurmai</v>
      </c>
      <c r="O103" s="2" t="s">
        <v>1634</v>
      </c>
      <c r="P103" s="2" t="s">
        <v>2850</v>
      </c>
      <c r="S103" s="2">
        <v>0.0</v>
      </c>
      <c r="T103" s="2">
        <v>0.0</v>
      </c>
      <c r="U103" s="2">
        <v>12.36541</v>
      </c>
      <c r="V103" s="2">
        <v>12.72342333</v>
      </c>
      <c r="W103" s="2" t="s">
        <v>1939</v>
      </c>
      <c r="X103" s="2">
        <v>12.36535</v>
      </c>
      <c r="Y103" s="2">
        <v>12.72354</v>
      </c>
      <c r="Z103" s="2" t="s">
        <v>1939</v>
      </c>
      <c r="AA103" s="2">
        <v>20.0</v>
      </c>
      <c r="AB103" s="2">
        <v>2.0</v>
      </c>
      <c r="AC103" s="2">
        <v>3.0</v>
      </c>
      <c r="AD103" s="2" t="s">
        <v>3809</v>
      </c>
      <c r="AE103" s="2">
        <v>0.0</v>
      </c>
      <c r="AF103" s="2">
        <v>0.0</v>
      </c>
      <c r="AG103" s="2">
        <v>0.0</v>
      </c>
      <c r="AH103" s="2">
        <v>0.0</v>
      </c>
      <c r="AI103" s="2">
        <v>0.0</v>
      </c>
      <c r="AJ103" s="2">
        <v>1.0</v>
      </c>
      <c r="AK103" s="2" t="s">
        <v>3810</v>
      </c>
      <c r="AM103" s="2">
        <v>25.0</v>
      </c>
      <c r="AN103" s="2" t="s">
        <v>38</v>
      </c>
      <c r="AO103" t="str">
        <f>if(VLOOKUP(C103,'Copy of FE_ODK_Fixed.csv'!F:BC,1,false)=C103,VLOOKUP(C103,'Copy of FE_ODK_Fixed.csv'!F:BC,49,false),)</f>
        <v>No</v>
      </c>
      <c r="AP103" t="str">
        <f>if(VLOOKUP(C103,'Copy of FE_ODK_Fixed.csv'!F:BC,1,false)=C103,VLOOKUP(C103,'Copy of FE_ODK_Fixed.csv'!F:BC,50,false),)</f>
        <v>Yes</v>
      </c>
    </row>
    <row r="104">
      <c r="A104" s="2" t="s">
        <v>1931</v>
      </c>
      <c r="B104" s="2" t="s">
        <v>3811</v>
      </c>
      <c r="C104" s="2" t="s">
        <v>3812</v>
      </c>
      <c r="D104" s="2" t="s">
        <v>3813</v>
      </c>
      <c r="E104" s="49">
        <v>8.66E14</v>
      </c>
      <c r="F104" s="2">
        <v>120.0</v>
      </c>
      <c r="G104" s="2" t="s">
        <v>1496</v>
      </c>
      <c r="H104" s="2">
        <v>12010.0</v>
      </c>
      <c r="I104" s="2" t="s">
        <v>1640</v>
      </c>
      <c r="J104" s="2" t="s">
        <v>53</v>
      </c>
      <c r="K104" s="2" t="s">
        <v>3814</v>
      </c>
      <c r="L104" s="2" t="str">
        <f>iferror(vlookup(N104,MP!E:E,1,false),"")</f>
        <v/>
      </c>
      <c r="M104" s="2" t="str">
        <f t="shared" si="1"/>
        <v>unique</v>
      </c>
      <c r="N104" s="2" t="str">
        <f t="shared" si="2"/>
        <v>MagumeriNgammaZarmari</v>
      </c>
      <c r="O104" s="2" t="s">
        <v>1688</v>
      </c>
      <c r="P104" s="2" t="s">
        <v>3815</v>
      </c>
      <c r="S104" s="2">
        <v>1.0</v>
      </c>
      <c r="T104" s="2">
        <v>0.0</v>
      </c>
      <c r="U104" s="2">
        <v>12.36533333</v>
      </c>
      <c r="V104" s="2">
        <v>12.72351833</v>
      </c>
      <c r="W104" s="2" t="s">
        <v>1939</v>
      </c>
      <c r="X104" s="2">
        <v>12.36541667</v>
      </c>
      <c r="Y104" s="2">
        <v>12.72356</v>
      </c>
      <c r="Z104" s="2" t="s">
        <v>1939</v>
      </c>
      <c r="AA104" s="2">
        <v>20.0</v>
      </c>
      <c r="AB104" s="2">
        <v>2.0</v>
      </c>
      <c r="AC104" s="2">
        <v>3.0</v>
      </c>
      <c r="AD104" s="2" t="s">
        <v>3816</v>
      </c>
      <c r="AE104" s="2">
        <v>0.0</v>
      </c>
      <c r="AF104" s="2">
        <v>0.0</v>
      </c>
      <c r="AG104" s="2">
        <v>1.0</v>
      </c>
      <c r="AH104" s="2">
        <v>0.0</v>
      </c>
      <c r="AI104" s="2">
        <v>0.0</v>
      </c>
      <c r="AJ104" s="2">
        <v>2.0</v>
      </c>
      <c r="AK104" s="2" t="s">
        <v>3817</v>
      </c>
      <c r="AM104" s="2">
        <v>29.0</v>
      </c>
      <c r="AN104" s="2" t="s">
        <v>38</v>
      </c>
      <c r="AO104" t="str">
        <f>if(VLOOKUP(C104,'Copy of FE_ODK_Fixed.csv'!F:BC,1,false)=C104,VLOOKUP(C104,'Copy of FE_ODK_Fixed.csv'!F:BC,49,false),)</f>
        <v>No</v>
      </c>
      <c r="AP104" t="str">
        <f>if(VLOOKUP(C104,'Copy of FE_ODK_Fixed.csv'!F:BC,1,false)=C104,VLOOKUP(C104,'Copy of FE_ODK_Fixed.csv'!F:BC,50,false),)</f>
        <v>Yes</v>
      </c>
    </row>
  </sheetData>
  <autoFilter ref="$A$1:$AP$104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0"/>
    <col customWidth="1" min="6" max="6" width="27.88"/>
    <col customWidth="1" min="7" max="7" width="21.25"/>
    <col customWidth="1" min="18" max="18" width="26.38"/>
  </cols>
  <sheetData>
    <row r="1">
      <c r="A1" s="2" t="s">
        <v>1350</v>
      </c>
      <c r="B1" s="2" t="s">
        <v>1361</v>
      </c>
      <c r="C1" s="2" t="s">
        <v>647</v>
      </c>
      <c r="D1" s="2" t="s">
        <v>3046</v>
      </c>
      <c r="E1" s="2" t="s">
        <v>1896</v>
      </c>
      <c r="F1" s="2" t="s">
        <v>1897</v>
      </c>
      <c r="G1" s="2" t="s">
        <v>1898</v>
      </c>
      <c r="H1" s="2" t="s">
        <v>1899</v>
      </c>
      <c r="I1" s="2" t="s">
        <v>1900</v>
      </c>
      <c r="J1" s="2" t="s">
        <v>1901</v>
      </c>
      <c r="K1" s="2" t="s">
        <v>1902</v>
      </c>
      <c r="L1" s="2" t="s">
        <v>1903</v>
      </c>
      <c r="M1" s="2" t="s">
        <v>652</v>
      </c>
      <c r="N1" s="2" t="s">
        <v>1904</v>
      </c>
      <c r="O1" s="2" t="s">
        <v>1907</v>
      </c>
      <c r="P1" s="2" t="s">
        <v>1908</v>
      </c>
      <c r="Q1" s="2" t="s">
        <v>1909</v>
      </c>
      <c r="R1" s="2" t="s">
        <v>1910</v>
      </c>
      <c r="S1" s="2" t="s">
        <v>3047</v>
      </c>
      <c r="T1" s="2" t="s">
        <v>3048</v>
      </c>
      <c r="U1" s="2" t="s">
        <v>3049</v>
      </c>
      <c r="V1" s="2" t="s">
        <v>3050</v>
      </c>
      <c r="W1" s="2" t="s">
        <v>3051</v>
      </c>
      <c r="X1" s="2" t="s">
        <v>3052</v>
      </c>
      <c r="Y1" s="2" t="s">
        <v>3053</v>
      </c>
      <c r="Z1" s="2" t="s">
        <v>3054</v>
      </c>
      <c r="AA1" s="2" t="s">
        <v>3055</v>
      </c>
      <c r="AB1" s="2" t="s">
        <v>3056</v>
      </c>
      <c r="AC1" s="2" t="s">
        <v>3057</v>
      </c>
      <c r="AD1" s="2" t="s">
        <v>3058</v>
      </c>
      <c r="AE1" s="2" t="s">
        <v>3059</v>
      </c>
      <c r="AF1" s="2" t="s">
        <v>3060</v>
      </c>
      <c r="AG1" s="2" t="s">
        <v>3061</v>
      </c>
      <c r="AH1" s="2" t="s">
        <v>3062</v>
      </c>
      <c r="AI1" s="2" t="s">
        <v>3063</v>
      </c>
      <c r="AJ1" s="2" t="s">
        <v>3064</v>
      </c>
      <c r="AK1" s="2" t="s">
        <v>1911</v>
      </c>
      <c r="AL1" s="2" t="s">
        <v>1912</v>
      </c>
      <c r="AM1" s="2" t="s">
        <v>1913</v>
      </c>
      <c r="AN1" s="2" t="s">
        <v>1914</v>
      </c>
      <c r="AO1" s="2" t="s">
        <v>1915</v>
      </c>
      <c r="AP1" s="2" t="s">
        <v>1916</v>
      </c>
      <c r="AQ1" s="2" t="s">
        <v>1917</v>
      </c>
      <c r="AR1" s="2" t="s">
        <v>1918</v>
      </c>
      <c r="AS1" s="2" t="s">
        <v>1919</v>
      </c>
      <c r="AT1" s="2" t="s">
        <v>1920</v>
      </c>
      <c r="AU1" s="2" t="s">
        <v>1921</v>
      </c>
      <c r="AV1" s="2" t="s">
        <v>1922</v>
      </c>
      <c r="AW1" s="2" t="s">
        <v>1923</v>
      </c>
      <c r="AX1" s="2" t="s">
        <v>1924</v>
      </c>
      <c r="AY1" s="2" t="s">
        <v>1925</v>
      </c>
      <c r="AZ1" s="2" t="s">
        <v>1926</v>
      </c>
      <c r="BA1" s="2" t="s">
        <v>1927</v>
      </c>
      <c r="BB1" s="2" t="s">
        <v>1929</v>
      </c>
      <c r="BC1" s="2" t="s">
        <v>3065</v>
      </c>
    </row>
    <row r="2">
      <c r="A2" s="2">
        <v>12.79451</v>
      </c>
      <c r="B2" s="2">
        <v>12.00124667</v>
      </c>
      <c r="C2" s="2">
        <v>124.0</v>
      </c>
      <c r="D2" s="2" t="s">
        <v>1931</v>
      </c>
      <c r="E2" s="2" t="s">
        <v>3164</v>
      </c>
      <c r="F2" s="2" t="s">
        <v>3165</v>
      </c>
      <c r="G2" s="2" t="s">
        <v>3166</v>
      </c>
      <c r="H2" s="49">
        <v>8.66E14</v>
      </c>
      <c r="I2" s="2">
        <v>120.0</v>
      </c>
      <c r="J2" s="2" t="s">
        <v>1496</v>
      </c>
      <c r="K2" s="2">
        <v>12007.0</v>
      </c>
      <c r="L2" s="2" t="s">
        <v>1534</v>
      </c>
      <c r="M2" s="2" t="s">
        <v>53</v>
      </c>
      <c r="N2" s="2" t="s">
        <v>3167</v>
      </c>
      <c r="O2" s="2" t="s">
        <v>1545</v>
      </c>
      <c r="P2" s="2" t="s">
        <v>3168</v>
      </c>
      <c r="R2" s="2" t="s">
        <v>3169</v>
      </c>
      <c r="S2" s="2">
        <v>3.0</v>
      </c>
      <c r="T2" s="2">
        <v>14.0</v>
      </c>
      <c r="U2" s="2">
        <v>12.00126833</v>
      </c>
      <c r="V2" s="2">
        <v>12.79454333</v>
      </c>
      <c r="W2" s="2" t="s">
        <v>1939</v>
      </c>
      <c r="X2" s="2">
        <v>12.00124667</v>
      </c>
      <c r="Y2" s="2">
        <v>12.79451</v>
      </c>
      <c r="Z2" s="2" t="s">
        <v>1939</v>
      </c>
      <c r="AA2" s="2">
        <v>20.0</v>
      </c>
      <c r="AB2" s="2">
        <v>3.0</v>
      </c>
      <c r="AC2" s="2">
        <v>4.0</v>
      </c>
      <c r="AD2" s="2" t="s">
        <v>3170</v>
      </c>
      <c r="AE2" s="2">
        <v>0.0</v>
      </c>
      <c r="AF2" s="2">
        <v>0.0</v>
      </c>
      <c r="AG2" s="2">
        <v>2.0</v>
      </c>
      <c r="AH2" s="2">
        <v>2.0</v>
      </c>
      <c r="AI2" s="2">
        <v>6.0</v>
      </c>
      <c r="AJ2" s="2">
        <v>4.0</v>
      </c>
      <c r="AK2" s="2" t="s">
        <v>3171</v>
      </c>
      <c r="BA2" s="2">
        <v>32.0</v>
      </c>
      <c r="BB2" s="2" t="s">
        <v>828</v>
      </c>
      <c r="BC2" s="2" t="s">
        <v>38</v>
      </c>
    </row>
    <row r="3">
      <c r="A3" s="2">
        <v>12.777835</v>
      </c>
      <c r="B3" s="2">
        <v>11.9511</v>
      </c>
      <c r="C3" s="2">
        <v>126.0</v>
      </c>
      <c r="D3" s="2" t="s">
        <v>1931</v>
      </c>
      <c r="E3" s="2" t="s">
        <v>3172</v>
      </c>
      <c r="F3" s="2" t="s">
        <v>3173</v>
      </c>
      <c r="G3" s="2" t="s">
        <v>3174</v>
      </c>
      <c r="H3" s="49">
        <v>8.66E14</v>
      </c>
      <c r="I3" s="2">
        <v>120.0</v>
      </c>
      <c r="J3" s="2" t="s">
        <v>1496</v>
      </c>
      <c r="K3" s="2">
        <v>12007.0</v>
      </c>
      <c r="L3" s="2" t="s">
        <v>1534</v>
      </c>
      <c r="M3" s="2" t="s">
        <v>53</v>
      </c>
      <c r="N3" s="2" t="s">
        <v>3167</v>
      </c>
      <c r="O3" s="2" t="s">
        <v>1554</v>
      </c>
      <c r="P3" s="2" t="s">
        <v>3175</v>
      </c>
      <c r="R3" s="2" t="s">
        <v>3169</v>
      </c>
      <c r="S3" s="2">
        <v>3.0</v>
      </c>
      <c r="T3" s="2">
        <v>12.0</v>
      </c>
      <c r="U3" s="2">
        <v>11.95109833</v>
      </c>
      <c r="V3" s="2">
        <v>12.77784167</v>
      </c>
      <c r="W3" s="2" t="s">
        <v>1939</v>
      </c>
      <c r="X3" s="2">
        <v>11.9511</v>
      </c>
      <c r="Y3" s="2">
        <v>12.777835</v>
      </c>
      <c r="Z3" s="2" t="s">
        <v>1939</v>
      </c>
      <c r="AA3" s="2">
        <v>20.0</v>
      </c>
      <c r="AB3" s="2">
        <v>3.0</v>
      </c>
      <c r="AC3" s="2">
        <v>4.0</v>
      </c>
      <c r="AD3" s="2" t="s">
        <v>3176</v>
      </c>
      <c r="AE3" s="2">
        <v>1.0</v>
      </c>
      <c r="AF3" s="2">
        <v>0.0</v>
      </c>
      <c r="AG3" s="2">
        <v>1.0</v>
      </c>
      <c r="AH3" s="2">
        <v>2.0</v>
      </c>
      <c r="AI3" s="2">
        <v>3.0</v>
      </c>
      <c r="AJ3" s="2">
        <v>3.0</v>
      </c>
      <c r="AK3" s="2" t="s">
        <v>3177</v>
      </c>
      <c r="BA3" s="2">
        <v>16.0</v>
      </c>
      <c r="BB3" s="2" t="s">
        <v>828</v>
      </c>
      <c r="BC3" s="2" t="s">
        <v>38</v>
      </c>
    </row>
    <row r="4">
      <c r="A4" s="2">
        <v>12.774325</v>
      </c>
      <c r="B4" s="2">
        <v>11.99442333</v>
      </c>
      <c r="C4" s="2">
        <v>127.0</v>
      </c>
      <c r="D4" s="2" t="s">
        <v>1931</v>
      </c>
      <c r="E4" s="2" t="s">
        <v>3178</v>
      </c>
      <c r="F4" s="2" t="s">
        <v>3179</v>
      </c>
      <c r="G4" s="2" t="s">
        <v>3180</v>
      </c>
      <c r="H4" s="49">
        <v>8.66E14</v>
      </c>
      <c r="I4" s="2">
        <v>120.0</v>
      </c>
      <c r="J4" s="2" t="s">
        <v>1496</v>
      </c>
      <c r="K4" s="2">
        <v>12007.0</v>
      </c>
      <c r="L4" s="2" t="s">
        <v>1534</v>
      </c>
      <c r="M4" s="2" t="s">
        <v>53</v>
      </c>
      <c r="N4" s="2" t="s">
        <v>3181</v>
      </c>
      <c r="O4" s="2" t="s">
        <v>1560</v>
      </c>
      <c r="P4" s="2" t="s">
        <v>3182</v>
      </c>
      <c r="R4" s="2" t="s">
        <v>3169</v>
      </c>
      <c r="S4" s="2">
        <v>3.0</v>
      </c>
      <c r="T4" s="2">
        <v>12.0</v>
      </c>
      <c r="U4" s="2">
        <v>11.99436</v>
      </c>
      <c r="V4" s="2">
        <v>12.77432333</v>
      </c>
      <c r="W4" s="2" t="s">
        <v>1939</v>
      </c>
      <c r="X4" s="2">
        <v>11.99442333</v>
      </c>
      <c r="Y4" s="2">
        <v>12.774325</v>
      </c>
      <c r="Z4" s="2" t="s">
        <v>1939</v>
      </c>
      <c r="AA4" s="2">
        <v>20.0</v>
      </c>
      <c r="AB4" s="2">
        <v>3.0</v>
      </c>
      <c r="AC4" s="2">
        <v>4.0</v>
      </c>
      <c r="AD4" s="2" t="s">
        <v>3183</v>
      </c>
      <c r="AE4" s="2">
        <v>0.0</v>
      </c>
      <c r="AF4" s="2">
        <v>0.0</v>
      </c>
      <c r="AG4" s="2">
        <v>2.0</v>
      </c>
      <c r="AH4" s="2">
        <v>2.0</v>
      </c>
      <c r="AI4" s="2">
        <v>5.0</v>
      </c>
      <c r="AJ4" s="2">
        <v>2.0</v>
      </c>
      <c r="AK4" s="2" t="s">
        <v>3184</v>
      </c>
      <c r="BA4" s="2">
        <v>18.0</v>
      </c>
      <c r="BB4" s="2" t="s">
        <v>828</v>
      </c>
      <c r="BC4" s="2" t="s">
        <v>38</v>
      </c>
    </row>
    <row r="5">
      <c r="A5" s="2">
        <v>12.78565</v>
      </c>
      <c r="B5" s="2">
        <v>12.008755</v>
      </c>
      <c r="C5" s="2">
        <v>120.0</v>
      </c>
      <c r="D5" s="2" t="s">
        <v>1931</v>
      </c>
      <c r="E5" s="2" t="s">
        <v>3185</v>
      </c>
      <c r="F5" s="2" t="s">
        <v>3186</v>
      </c>
      <c r="G5" s="2" t="s">
        <v>3187</v>
      </c>
      <c r="H5" s="49">
        <v>8.66E14</v>
      </c>
      <c r="I5" s="2">
        <v>120.0</v>
      </c>
      <c r="J5" s="2" t="s">
        <v>1496</v>
      </c>
      <c r="K5" s="2">
        <v>12007.0</v>
      </c>
      <c r="L5" s="2" t="s">
        <v>1534</v>
      </c>
      <c r="M5" s="2" t="s">
        <v>53</v>
      </c>
      <c r="N5" s="2" t="s">
        <v>3167</v>
      </c>
      <c r="O5" s="2" t="s">
        <v>1820</v>
      </c>
      <c r="P5" s="2" t="s">
        <v>3188</v>
      </c>
      <c r="R5" s="2" t="s">
        <v>2252</v>
      </c>
      <c r="S5" s="2">
        <v>6.0</v>
      </c>
      <c r="T5" s="2">
        <v>12.0</v>
      </c>
      <c r="U5" s="2">
        <v>12.00777167</v>
      </c>
      <c r="V5" s="2">
        <v>12.78634333</v>
      </c>
      <c r="W5" s="2" t="s">
        <v>1939</v>
      </c>
      <c r="X5" s="2">
        <v>12.008755</v>
      </c>
      <c r="Y5" s="2">
        <v>12.78565</v>
      </c>
      <c r="Z5" s="2" t="s">
        <v>1939</v>
      </c>
      <c r="AA5" s="2">
        <v>20.0</v>
      </c>
      <c r="AB5" s="2">
        <v>2.0</v>
      </c>
      <c r="AC5" s="2">
        <v>4.0</v>
      </c>
      <c r="AD5" s="2" t="s">
        <v>3189</v>
      </c>
      <c r="AE5" s="2">
        <v>0.0</v>
      </c>
      <c r="AF5" s="2">
        <v>0.0</v>
      </c>
      <c r="AG5" s="2">
        <v>2.0</v>
      </c>
      <c r="AH5" s="2">
        <v>2.0</v>
      </c>
      <c r="AI5" s="2">
        <v>3.0</v>
      </c>
      <c r="AJ5" s="2">
        <v>2.0</v>
      </c>
      <c r="AK5" s="2" t="s">
        <v>3190</v>
      </c>
      <c r="BB5" s="2" t="s">
        <v>828</v>
      </c>
      <c r="BC5" s="2" t="s">
        <v>38</v>
      </c>
    </row>
    <row r="6">
      <c r="A6" s="2">
        <v>12.791985</v>
      </c>
      <c r="B6" s="2">
        <v>12.00472</v>
      </c>
      <c r="C6" s="2">
        <v>123.0</v>
      </c>
      <c r="D6" s="2" t="s">
        <v>1931</v>
      </c>
      <c r="E6" s="2" t="s">
        <v>3191</v>
      </c>
      <c r="F6" s="2" t="s">
        <v>3192</v>
      </c>
      <c r="G6" s="2" t="s">
        <v>3193</v>
      </c>
      <c r="H6" s="49">
        <v>8.66E14</v>
      </c>
      <c r="I6" s="2">
        <v>120.0</v>
      </c>
      <c r="J6" s="2" t="s">
        <v>1496</v>
      </c>
      <c r="K6" s="2">
        <v>12007.0</v>
      </c>
      <c r="L6" s="2" t="s">
        <v>1534</v>
      </c>
      <c r="M6" s="2" t="s">
        <v>53</v>
      </c>
      <c r="N6" s="2" t="s">
        <v>3167</v>
      </c>
      <c r="O6" s="2" t="s">
        <v>188</v>
      </c>
      <c r="P6" s="2" t="s">
        <v>2392</v>
      </c>
      <c r="R6" s="2" t="s">
        <v>3169</v>
      </c>
      <c r="S6" s="2">
        <v>3.0</v>
      </c>
      <c r="T6" s="2">
        <v>12.0</v>
      </c>
      <c r="U6" s="2">
        <v>12.00479167</v>
      </c>
      <c r="V6" s="2">
        <v>12.79197333</v>
      </c>
      <c r="W6" s="2" t="s">
        <v>1939</v>
      </c>
      <c r="X6" s="2">
        <v>12.00472</v>
      </c>
      <c r="Y6" s="2">
        <v>12.791985</v>
      </c>
      <c r="Z6" s="2" t="s">
        <v>1939</v>
      </c>
      <c r="AA6" s="2">
        <v>20.0</v>
      </c>
      <c r="AB6" s="2">
        <v>2.0</v>
      </c>
      <c r="AC6" s="2">
        <v>4.0</v>
      </c>
      <c r="AD6" s="2" t="s">
        <v>3194</v>
      </c>
      <c r="AE6" s="2">
        <v>1.0</v>
      </c>
      <c r="AF6" s="2">
        <v>0.0</v>
      </c>
      <c r="AG6" s="2">
        <v>0.0</v>
      </c>
      <c r="AH6" s="2">
        <v>1.0</v>
      </c>
      <c r="AI6" s="2">
        <v>5.0</v>
      </c>
      <c r="AJ6" s="2">
        <v>1.0</v>
      </c>
      <c r="AK6" s="2" t="s">
        <v>3195</v>
      </c>
      <c r="BA6" s="2">
        <v>23.0</v>
      </c>
      <c r="BB6" s="2" t="s">
        <v>828</v>
      </c>
      <c r="BC6" s="2" t="s">
        <v>38</v>
      </c>
    </row>
    <row r="7">
      <c r="A7" s="2">
        <v>12.79450167</v>
      </c>
      <c r="B7" s="2">
        <v>12.001375</v>
      </c>
      <c r="C7" s="2">
        <v>121.0</v>
      </c>
      <c r="D7" s="2" t="s">
        <v>1931</v>
      </c>
      <c r="E7" s="2" t="s">
        <v>3196</v>
      </c>
      <c r="F7" s="2" t="s">
        <v>3197</v>
      </c>
      <c r="G7" s="2" t="s">
        <v>3198</v>
      </c>
      <c r="H7" s="49">
        <v>8.66E14</v>
      </c>
      <c r="I7" s="2">
        <v>120.0</v>
      </c>
      <c r="J7" s="2" t="s">
        <v>1496</v>
      </c>
      <c r="K7" s="2">
        <v>12007.0</v>
      </c>
      <c r="L7" s="2" t="s">
        <v>1534</v>
      </c>
      <c r="M7" s="2" t="s">
        <v>53</v>
      </c>
      <c r="N7" s="2" t="s">
        <v>3199</v>
      </c>
      <c r="O7" s="2" t="s">
        <v>1535</v>
      </c>
      <c r="P7" s="2" t="s">
        <v>3200</v>
      </c>
      <c r="R7" s="2" t="s">
        <v>3169</v>
      </c>
      <c r="S7" s="2">
        <v>3.0</v>
      </c>
      <c r="T7" s="2">
        <v>12.0</v>
      </c>
      <c r="U7" s="2">
        <v>12.001465</v>
      </c>
      <c r="V7" s="2">
        <v>12.79447333</v>
      </c>
      <c r="W7" s="2" t="s">
        <v>1939</v>
      </c>
      <c r="X7" s="2">
        <v>12.001375</v>
      </c>
      <c r="Y7" s="2">
        <v>12.79450167</v>
      </c>
      <c r="Z7" s="2" t="s">
        <v>1939</v>
      </c>
      <c r="AA7" s="2">
        <v>20.0</v>
      </c>
      <c r="AB7" s="2">
        <v>2.0</v>
      </c>
      <c r="AC7" s="2">
        <v>4.0</v>
      </c>
      <c r="AD7" s="2" t="s">
        <v>3201</v>
      </c>
      <c r="AE7" s="2">
        <v>0.0</v>
      </c>
      <c r="AF7" s="2">
        <v>0.0</v>
      </c>
      <c r="AG7" s="2">
        <v>0.0</v>
      </c>
      <c r="AH7" s="2">
        <v>0.0</v>
      </c>
      <c r="AI7" s="2">
        <v>6.0</v>
      </c>
      <c r="AJ7" s="2">
        <v>0.0</v>
      </c>
      <c r="AK7" s="2" t="s">
        <v>3202</v>
      </c>
      <c r="BA7" s="2">
        <v>21.0</v>
      </c>
      <c r="BB7" s="2" t="s">
        <v>828</v>
      </c>
      <c r="BC7" s="2" t="s">
        <v>38</v>
      </c>
    </row>
    <row r="8">
      <c r="A8" s="2">
        <v>12.79839333</v>
      </c>
      <c r="B8" s="2">
        <v>12.00849</v>
      </c>
      <c r="C8" s="2">
        <v>122.0</v>
      </c>
      <c r="D8" s="2" t="s">
        <v>1931</v>
      </c>
      <c r="E8" s="2" t="s">
        <v>3203</v>
      </c>
      <c r="F8" s="2" t="s">
        <v>3204</v>
      </c>
      <c r="G8" s="2" t="s">
        <v>3205</v>
      </c>
      <c r="H8" s="49">
        <v>8.66E14</v>
      </c>
      <c r="I8" s="2">
        <v>120.0</v>
      </c>
      <c r="J8" s="2" t="s">
        <v>1496</v>
      </c>
      <c r="K8" s="2">
        <v>12007.0</v>
      </c>
      <c r="L8" s="2" t="s">
        <v>1534</v>
      </c>
      <c r="M8" s="2" t="s">
        <v>53</v>
      </c>
      <c r="N8" s="2" t="s">
        <v>2724</v>
      </c>
      <c r="O8" s="2" t="s">
        <v>1346</v>
      </c>
      <c r="P8" s="2" t="s">
        <v>3206</v>
      </c>
      <c r="R8" s="2" t="s">
        <v>3169</v>
      </c>
      <c r="S8" s="2">
        <v>6.0</v>
      </c>
      <c r="T8" s="2">
        <v>12.0</v>
      </c>
      <c r="U8" s="2">
        <v>12.009925</v>
      </c>
      <c r="V8" s="2">
        <v>12.79828167</v>
      </c>
      <c r="W8" s="2" t="s">
        <v>1939</v>
      </c>
      <c r="X8" s="2">
        <v>12.00849</v>
      </c>
      <c r="Y8" s="2">
        <v>12.79839333</v>
      </c>
      <c r="Z8" s="2" t="s">
        <v>1939</v>
      </c>
      <c r="AA8" s="2">
        <v>20.0</v>
      </c>
      <c r="AB8" s="2">
        <v>2.0</v>
      </c>
      <c r="AC8" s="2">
        <v>4.0</v>
      </c>
      <c r="AD8" s="2" t="s">
        <v>3207</v>
      </c>
      <c r="AE8" s="2">
        <v>0.0</v>
      </c>
      <c r="AF8" s="2">
        <v>0.0</v>
      </c>
      <c r="AG8" s="2">
        <v>0.0</v>
      </c>
      <c r="AH8" s="2">
        <v>1.0</v>
      </c>
      <c r="AI8" s="2">
        <v>5.0</v>
      </c>
      <c r="AJ8" s="2">
        <v>1.0</v>
      </c>
      <c r="AK8" s="2" t="s">
        <v>3208</v>
      </c>
      <c r="BB8" s="2" t="s">
        <v>828</v>
      </c>
      <c r="BC8" s="2" t="s">
        <v>38</v>
      </c>
    </row>
    <row r="9">
      <c r="A9" s="2">
        <v>12.81265667</v>
      </c>
      <c r="B9" s="2">
        <v>12.01689333</v>
      </c>
      <c r="C9" s="2">
        <v>125.0</v>
      </c>
      <c r="D9" s="2" t="s">
        <v>1931</v>
      </c>
      <c r="E9" s="2" t="s">
        <v>3209</v>
      </c>
      <c r="F9" s="2" t="s">
        <v>3210</v>
      </c>
      <c r="G9" s="2" t="s">
        <v>3211</v>
      </c>
      <c r="H9" s="49">
        <v>8.66E14</v>
      </c>
      <c r="I9" s="2">
        <v>120.0</v>
      </c>
      <c r="J9" s="2" t="s">
        <v>1496</v>
      </c>
      <c r="K9" s="2">
        <v>12007.0</v>
      </c>
      <c r="L9" s="2" t="s">
        <v>1534</v>
      </c>
      <c r="M9" s="2" t="s">
        <v>53</v>
      </c>
      <c r="N9" s="2" t="s">
        <v>2724</v>
      </c>
      <c r="O9" s="2" t="s">
        <v>1824</v>
      </c>
      <c r="P9" s="2" t="s">
        <v>3212</v>
      </c>
      <c r="R9" s="2" t="s">
        <v>2252</v>
      </c>
      <c r="S9" s="2">
        <v>3.0</v>
      </c>
      <c r="T9" s="2">
        <v>12.0</v>
      </c>
      <c r="U9" s="2">
        <v>12.01776167</v>
      </c>
      <c r="V9" s="2">
        <v>12.81182667</v>
      </c>
      <c r="W9" s="2" t="s">
        <v>1939</v>
      </c>
      <c r="X9" s="2">
        <v>12.01689333</v>
      </c>
      <c r="Y9" s="2">
        <v>12.81265667</v>
      </c>
      <c r="Z9" s="2" t="s">
        <v>1939</v>
      </c>
      <c r="AA9" s="2">
        <v>20.0</v>
      </c>
      <c r="AB9" s="2">
        <v>2.0</v>
      </c>
      <c r="AC9" s="2">
        <v>4.0</v>
      </c>
      <c r="AD9" s="2" t="s">
        <v>3213</v>
      </c>
      <c r="AE9" s="2">
        <v>0.0</v>
      </c>
      <c r="AF9" s="2">
        <v>0.0</v>
      </c>
      <c r="AG9" s="2">
        <v>2.0</v>
      </c>
      <c r="AH9" s="2">
        <v>2.0</v>
      </c>
      <c r="AI9" s="2">
        <v>5.0</v>
      </c>
      <c r="AJ9" s="2">
        <v>4.0</v>
      </c>
      <c r="AK9" s="2" t="s">
        <v>3214</v>
      </c>
      <c r="BA9" s="2">
        <v>8.0</v>
      </c>
      <c r="BB9" s="2" t="s">
        <v>828</v>
      </c>
      <c r="BC9" s="2" t="s">
        <v>38</v>
      </c>
    </row>
    <row r="10">
      <c r="A10" s="2">
        <v>12.48867333</v>
      </c>
      <c r="B10" s="2">
        <v>11.80664</v>
      </c>
      <c r="C10" s="2">
        <v>92.0</v>
      </c>
      <c r="D10" s="2" t="s">
        <v>1931</v>
      </c>
      <c r="E10" s="2" t="s">
        <v>3215</v>
      </c>
      <c r="F10" s="2" t="s">
        <v>3216</v>
      </c>
      <c r="G10" s="2" t="s">
        <v>3217</v>
      </c>
      <c r="H10" s="49">
        <v>8.66E14</v>
      </c>
      <c r="I10" s="2">
        <v>114.0</v>
      </c>
      <c r="J10" s="2" t="s">
        <v>1087</v>
      </c>
      <c r="K10" s="2">
        <v>11409.0</v>
      </c>
      <c r="L10" s="2" t="s">
        <v>1088</v>
      </c>
      <c r="M10" s="2" t="s">
        <v>53</v>
      </c>
      <c r="N10" s="2" t="s">
        <v>3218</v>
      </c>
      <c r="O10" s="2" t="s">
        <v>44</v>
      </c>
      <c r="P10" s="2" t="s">
        <v>2606</v>
      </c>
      <c r="R10" s="2" t="s">
        <v>3219</v>
      </c>
      <c r="S10" s="2">
        <v>20.0</v>
      </c>
      <c r="T10" s="2">
        <v>15.0</v>
      </c>
      <c r="U10" s="2">
        <v>11.80654667</v>
      </c>
      <c r="V10" s="2">
        <v>12.48870833</v>
      </c>
      <c r="W10" s="2" t="s">
        <v>1939</v>
      </c>
      <c r="X10" s="2">
        <v>11.80664</v>
      </c>
      <c r="Y10" s="2">
        <v>12.48867333</v>
      </c>
      <c r="Z10" s="2" t="s">
        <v>1939</v>
      </c>
      <c r="AA10" s="2">
        <v>2.0</v>
      </c>
      <c r="AB10" s="2">
        <v>3.0</v>
      </c>
      <c r="AC10" s="2">
        <v>2.0</v>
      </c>
      <c r="AD10" s="2" t="s">
        <v>3220</v>
      </c>
      <c r="AE10" s="2">
        <v>15.0</v>
      </c>
      <c r="AF10" s="2">
        <v>12.0</v>
      </c>
      <c r="AG10" s="2">
        <v>10.0</v>
      </c>
      <c r="AH10" s="2">
        <v>7.0</v>
      </c>
      <c r="AI10" s="2">
        <v>5.0</v>
      </c>
      <c r="AJ10" s="2">
        <v>20.0</v>
      </c>
      <c r="AK10" s="2" t="s">
        <v>3221</v>
      </c>
      <c r="BA10" s="2">
        <v>14.0</v>
      </c>
      <c r="BB10" s="2" t="s">
        <v>828</v>
      </c>
      <c r="BC10" s="2" t="s">
        <v>38</v>
      </c>
    </row>
    <row r="11">
      <c r="A11" s="2">
        <v>12.488745</v>
      </c>
      <c r="B11" s="2">
        <v>11.806445</v>
      </c>
      <c r="C11" s="2">
        <v>94.0</v>
      </c>
      <c r="D11" s="2" t="s">
        <v>1931</v>
      </c>
      <c r="E11" s="2" t="s">
        <v>3222</v>
      </c>
      <c r="F11" s="2" t="s">
        <v>3223</v>
      </c>
      <c r="G11" s="2" t="s">
        <v>3224</v>
      </c>
      <c r="H11" s="49">
        <v>8.66E14</v>
      </c>
      <c r="I11" s="2">
        <v>114.0</v>
      </c>
      <c r="J11" s="2" t="s">
        <v>1087</v>
      </c>
      <c r="K11" s="2">
        <v>11410.0</v>
      </c>
      <c r="L11" s="2" t="s">
        <v>1120</v>
      </c>
      <c r="M11" s="2" t="s">
        <v>53</v>
      </c>
      <c r="N11" s="2" t="s">
        <v>3218</v>
      </c>
      <c r="O11" s="2" t="s">
        <v>1127</v>
      </c>
      <c r="P11" s="2" t="s">
        <v>3225</v>
      </c>
      <c r="R11" s="2" t="s">
        <v>3219</v>
      </c>
      <c r="S11" s="2">
        <v>17.0</v>
      </c>
      <c r="T11" s="2">
        <v>30.0</v>
      </c>
      <c r="U11" s="2">
        <v>11.80655333</v>
      </c>
      <c r="V11" s="2">
        <v>12.48876</v>
      </c>
      <c r="W11" s="2" t="s">
        <v>1939</v>
      </c>
      <c r="X11" s="2">
        <v>11.806445</v>
      </c>
      <c r="Y11" s="2">
        <v>12.488745</v>
      </c>
      <c r="Z11" s="2" t="s">
        <v>1939</v>
      </c>
      <c r="AA11" s="2">
        <v>2.0</v>
      </c>
      <c r="AB11" s="2">
        <v>3.0</v>
      </c>
      <c r="AC11" s="2">
        <v>3.0</v>
      </c>
      <c r="AD11" s="2" t="s">
        <v>3226</v>
      </c>
      <c r="AE11" s="2">
        <v>5.0</v>
      </c>
      <c r="AF11" s="2">
        <v>4.0</v>
      </c>
      <c r="AG11" s="2">
        <v>6.0</v>
      </c>
      <c r="AH11" s="2">
        <v>15.0</v>
      </c>
      <c r="AI11" s="2">
        <v>15.0</v>
      </c>
      <c r="AJ11" s="2">
        <v>30.0</v>
      </c>
      <c r="AK11" s="2" t="s">
        <v>3227</v>
      </c>
      <c r="BA11" s="2">
        <v>39.0</v>
      </c>
      <c r="BB11" s="2" t="s">
        <v>828</v>
      </c>
      <c r="BC11" s="2" t="s">
        <v>38</v>
      </c>
    </row>
    <row r="12">
      <c r="A12" s="2">
        <v>12.48870667</v>
      </c>
      <c r="B12" s="2">
        <v>11.80652667</v>
      </c>
      <c r="C12" s="2">
        <v>99.0</v>
      </c>
      <c r="D12" s="2" t="s">
        <v>1931</v>
      </c>
      <c r="E12" s="2" t="s">
        <v>3228</v>
      </c>
      <c r="F12" s="2" t="s">
        <v>3229</v>
      </c>
      <c r="G12" s="2" t="s">
        <v>3230</v>
      </c>
      <c r="H12" s="49">
        <v>8.66E14</v>
      </c>
      <c r="I12" s="2">
        <v>114.0</v>
      </c>
      <c r="J12" s="2" t="s">
        <v>1087</v>
      </c>
      <c r="K12" s="2">
        <v>11415.0</v>
      </c>
      <c r="L12" s="2" t="s">
        <v>1273</v>
      </c>
      <c r="M12" s="2" t="s">
        <v>53</v>
      </c>
      <c r="N12" s="2" t="s">
        <v>3231</v>
      </c>
      <c r="O12" s="2" t="s">
        <v>1278</v>
      </c>
      <c r="P12" s="2" t="s">
        <v>3232</v>
      </c>
      <c r="R12" s="2" t="s">
        <v>3233</v>
      </c>
      <c r="S12" s="2">
        <v>8.0</v>
      </c>
      <c r="T12" s="2">
        <v>5.0</v>
      </c>
      <c r="U12" s="2">
        <v>11.806535</v>
      </c>
      <c r="V12" s="2">
        <v>12.48868167</v>
      </c>
      <c r="W12" s="2" t="s">
        <v>1939</v>
      </c>
      <c r="X12" s="2">
        <v>11.80652667</v>
      </c>
      <c r="Y12" s="2">
        <v>12.48870667</v>
      </c>
      <c r="Z12" s="2" t="s">
        <v>1939</v>
      </c>
      <c r="AA12" s="2">
        <v>2.0</v>
      </c>
      <c r="AB12" s="2">
        <v>3.0</v>
      </c>
      <c r="AC12" s="2">
        <v>2.0</v>
      </c>
      <c r="AD12" s="2" t="s">
        <v>3234</v>
      </c>
      <c r="AE12" s="2">
        <v>5.0</v>
      </c>
      <c r="AF12" s="2">
        <v>3.0</v>
      </c>
      <c r="AG12" s="2">
        <v>5.0</v>
      </c>
      <c r="AH12" s="2">
        <v>2.0</v>
      </c>
      <c r="AI12" s="2">
        <v>7.0</v>
      </c>
      <c r="AJ12" s="2">
        <v>20.0</v>
      </c>
      <c r="AK12" s="2" t="s">
        <v>3235</v>
      </c>
      <c r="BA12" s="2">
        <v>39.0</v>
      </c>
      <c r="BB12" s="2" t="s">
        <v>828</v>
      </c>
      <c r="BC12" s="2" t="s">
        <v>38</v>
      </c>
    </row>
    <row r="13">
      <c r="A13" s="2">
        <v>12.76625167</v>
      </c>
      <c r="B13" s="2">
        <v>12.3656</v>
      </c>
      <c r="C13" s="2">
        <v>157.0</v>
      </c>
      <c r="D13" s="2" t="s">
        <v>1931</v>
      </c>
      <c r="E13" s="2" t="s">
        <v>3236</v>
      </c>
      <c r="F13" s="2" t="s">
        <v>3237</v>
      </c>
      <c r="G13" s="2" t="s">
        <v>3238</v>
      </c>
      <c r="H13" s="49">
        <v>8.66E14</v>
      </c>
      <c r="I13" s="2">
        <v>120.0</v>
      </c>
      <c r="J13" s="2" t="s">
        <v>1496</v>
      </c>
      <c r="K13" s="2">
        <v>12010.0</v>
      </c>
      <c r="L13" s="2" t="s">
        <v>1640</v>
      </c>
      <c r="M13" s="2" t="s">
        <v>53</v>
      </c>
      <c r="N13" s="2" t="s">
        <v>3239</v>
      </c>
      <c r="O13" s="2" t="s">
        <v>1641</v>
      </c>
      <c r="P13" s="2" t="s">
        <v>3240</v>
      </c>
      <c r="R13" s="2" t="s">
        <v>3241</v>
      </c>
      <c r="S13" s="2">
        <v>0.0</v>
      </c>
      <c r="T13" s="2">
        <v>2.0</v>
      </c>
      <c r="U13" s="2">
        <v>12.36557</v>
      </c>
      <c r="V13" s="2">
        <v>12.766385</v>
      </c>
      <c r="W13" s="2" t="s">
        <v>1939</v>
      </c>
      <c r="X13" s="2">
        <v>12.3656</v>
      </c>
      <c r="Y13" s="2">
        <v>12.76625167</v>
      </c>
      <c r="Z13" s="2" t="s">
        <v>1939</v>
      </c>
      <c r="AA13" s="2">
        <v>20.0</v>
      </c>
      <c r="AB13" s="2">
        <v>3.0</v>
      </c>
      <c r="AC13" s="2">
        <v>3.0</v>
      </c>
      <c r="AD13" s="2" t="s">
        <v>3242</v>
      </c>
      <c r="AE13" s="2">
        <v>2.0</v>
      </c>
      <c r="AF13" s="2">
        <v>0.0</v>
      </c>
      <c r="AG13" s="2">
        <v>2.0</v>
      </c>
      <c r="AH13" s="2">
        <v>0.0</v>
      </c>
      <c r="AI13" s="2">
        <v>0.0</v>
      </c>
      <c r="AJ13" s="2">
        <v>4.0</v>
      </c>
      <c r="AK13" s="2" t="s">
        <v>3243</v>
      </c>
      <c r="BA13" s="2">
        <v>22.0</v>
      </c>
      <c r="BB13" s="2" t="s">
        <v>828</v>
      </c>
      <c r="BC13" s="2" t="s">
        <v>38</v>
      </c>
    </row>
    <row r="14">
      <c r="A14" s="2">
        <v>12.49561667</v>
      </c>
      <c r="B14" s="2">
        <v>11.80362833</v>
      </c>
      <c r="C14" s="2">
        <v>93.0</v>
      </c>
      <c r="D14" s="2" t="s">
        <v>1931</v>
      </c>
      <c r="E14" s="2" t="s">
        <v>3244</v>
      </c>
      <c r="F14" s="2" t="s">
        <v>3245</v>
      </c>
      <c r="G14" s="2" t="s">
        <v>3246</v>
      </c>
      <c r="H14" s="49">
        <v>8.66E14</v>
      </c>
      <c r="I14" s="2">
        <v>114.0</v>
      </c>
      <c r="J14" s="2" t="s">
        <v>1087</v>
      </c>
      <c r="K14" s="2">
        <v>11409.0</v>
      </c>
      <c r="L14" s="2" t="s">
        <v>1088</v>
      </c>
      <c r="M14" s="2" t="s">
        <v>53</v>
      </c>
      <c r="N14" s="2" t="s">
        <v>3247</v>
      </c>
      <c r="O14" s="2" t="s">
        <v>1095</v>
      </c>
      <c r="P14" s="2" t="s">
        <v>3248</v>
      </c>
      <c r="R14" s="2" t="s">
        <v>97</v>
      </c>
      <c r="S14" s="2">
        <v>47.0</v>
      </c>
      <c r="T14" s="2">
        <v>58.0</v>
      </c>
      <c r="U14" s="2">
        <v>11.80364333</v>
      </c>
      <c r="V14" s="2">
        <v>12.49568667</v>
      </c>
      <c r="W14" s="2" t="s">
        <v>1939</v>
      </c>
      <c r="X14" s="2">
        <v>11.80362833</v>
      </c>
      <c r="Y14" s="2">
        <v>12.49561667</v>
      </c>
      <c r="Z14" s="2" t="s">
        <v>1939</v>
      </c>
      <c r="AA14" s="2">
        <v>2.0</v>
      </c>
      <c r="AB14" s="2">
        <v>3.0</v>
      </c>
      <c r="AC14" s="2">
        <v>2.0</v>
      </c>
      <c r="AD14" s="2" t="s">
        <v>3249</v>
      </c>
      <c r="AE14" s="2">
        <v>10.0</v>
      </c>
      <c r="AF14" s="2">
        <v>6.0</v>
      </c>
      <c r="AG14" s="2">
        <v>10.0</v>
      </c>
      <c r="AH14" s="2">
        <v>9.0</v>
      </c>
      <c r="AI14" s="2">
        <v>35.0</v>
      </c>
      <c r="AJ14" s="2">
        <v>35.0</v>
      </c>
      <c r="AK14" s="2" t="s">
        <v>3250</v>
      </c>
      <c r="BA14" s="2">
        <v>46.0</v>
      </c>
      <c r="BB14" s="2" t="s">
        <v>828</v>
      </c>
      <c r="BC14" s="2" t="s">
        <v>38</v>
      </c>
    </row>
    <row r="15">
      <c r="A15" s="2">
        <v>13.06596333</v>
      </c>
      <c r="B15" s="2">
        <v>11.83662167</v>
      </c>
      <c r="C15" s="2">
        <v>113.0</v>
      </c>
      <c r="D15" s="2" t="s">
        <v>1931</v>
      </c>
      <c r="E15" s="2" t="s">
        <v>3251</v>
      </c>
      <c r="F15" s="2" t="s">
        <v>3252</v>
      </c>
      <c r="G15" s="2" t="s">
        <v>3253</v>
      </c>
      <c r="H15" s="49">
        <v>8.66E14</v>
      </c>
      <c r="I15" s="2">
        <v>116.0</v>
      </c>
      <c r="J15" s="2" t="s">
        <v>1365</v>
      </c>
      <c r="K15" s="2">
        <v>11606.0</v>
      </c>
      <c r="L15" s="2" t="s">
        <v>1438</v>
      </c>
      <c r="M15" s="2" t="s">
        <v>53</v>
      </c>
      <c r="N15" s="2" t="s">
        <v>3254</v>
      </c>
      <c r="O15" s="2" t="s">
        <v>1448</v>
      </c>
      <c r="P15" s="2" t="s">
        <v>1945</v>
      </c>
      <c r="S15" s="2">
        <v>20.0</v>
      </c>
      <c r="T15" s="2">
        <v>20.0</v>
      </c>
      <c r="U15" s="2">
        <v>11.83659833</v>
      </c>
      <c r="V15" s="2">
        <v>13.06594833</v>
      </c>
      <c r="W15" s="2" t="s">
        <v>1939</v>
      </c>
      <c r="X15" s="2">
        <v>11.83662167</v>
      </c>
      <c r="Y15" s="2">
        <v>13.06596333</v>
      </c>
      <c r="Z15" s="2" t="s">
        <v>1939</v>
      </c>
      <c r="AA15" s="2">
        <v>5.0</v>
      </c>
      <c r="AB15" s="2">
        <v>2.0</v>
      </c>
      <c r="AC15" s="2">
        <v>3.0</v>
      </c>
      <c r="AD15" s="2" t="s">
        <v>3255</v>
      </c>
      <c r="AE15" s="2">
        <v>0.0</v>
      </c>
      <c r="AF15" s="2">
        <v>3.0</v>
      </c>
      <c r="AG15" s="2">
        <v>2.0</v>
      </c>
      <c r="AH15" s="2">
        <v>2.0</v>
      </c>
      <c r="AI15" s="2">
        <v>30.0</v>
      </c>
      <c r="AJ15" s="2">
        <v>3.0</v>
      </c>
      <c r="AK15" s="2" t="s">
        <v>3256</v>
      </c>
      <c r="BA15" s="2">
        <v>8.0</v>
      </c>
      <c r="BB15" s="2" t="s">
        <v>828</v>
      </c>
      <c r="BC15" s="2" t="s">
        <v>38</v>
      </c>
    </row>
    <row r="16">
      <c r="A16" s="2">
        <v>12.718735</v>
      </c>
      <c r="B16" s="2">
        <v>10.90548167</v>
      </c>
      <c r="C16" s="2">
        <v>40.0</v>
      </c>
      <c r="D16" s="2" t="s">
        <v>1931</v>
      </c>
      <c r="E16" s="2" t="s">
        <v>3257</v>
      </c>
      <c r="F16" s="2" t="s">
        <v>3258</v>
      </c>
      <c r="G16" s="2" t="s">
        <v>3259</v>
      </c>
      <c r="H16" s="49">
        <v>8.67E14</v>
      </c>
      <c r="I16" s="2">
        <v>106.0</v>
      </c>
      <c r="J16" s="2" t="s">
        <v>816</v>
      </c>
      <c r="K16" s="2">
        <v>10605.0</v>
      </c>
      <c r="L16" s="2" t="s">
        <v>3067</v>
      </c>
      <c r="M16" s="2" t="s">
        <v>53</v>
      </c>
      <c r="N16" s="2" t="s">
        <v>3260</v>
      </c>
      <c r="O16" s="2" t="s">
        <v>1887</v>
      </c>
      <c r="P16" s="2" t="s">
        <v>3261</v>
      </c>
      <c r="R16" s="2" t="s">
        <v>3262</v>
      </c>
      <c r="S16" s="2">
        <v>12.0</v>
      </c>
      <c r="T16" s="2">
        <v>26.0</v>
      </c>
      <c r="U16" s="2">
        <v>10.90548833</v>
      </c>
      <c r="V16" s="2">
        <v>12.71875333</v>
      </c>
      <c r="W16" s="2" t="s">
        <v>1939</v>
      </c>
      <c r="X16" s="2">
        <v>10.90548167</v>
      </c>
      <c r="Y16" s="2">
        <v>12.718735</v>
      </c>
      <c r="Z16" s="2" t="s">
        <v>1939</v>
      </c>
      <c r="AA16" s="2">
        <v>9.0</v>
      </c>
      <c r="AB16" s="2">
        <v>3.0</v>
      </c>
      <c r="AC16" s="2">
        <v>3.0</v>
      </c>
      <c r="AD16" s="2" t="s">
        <v>3263</v>
      </c>
      <c r="AE16" s="2">
        <v>4.0</v>
      </c>
      <c r="AF16" s="2">
        <v>3.0</v>
      </c>
      <c r="AG16" s="2">
        <v>21.0</v>
      </c>
      <c r="AH16" s="2">
        <v>3.0</v>
      </c>
      <c r="AI16" s="2">
        <v>15.0</v>
      </c>
      <c r="AJ16" s="2">
        <v>42.0</v>
      </c>
      <c r="AK16" s="2" t="s">
        <v>3264</v>
      </c>
      <c r="BA16" s="2">
        <v>32.0</v>
      </c>
      <c r="BB16" s="2" t="s">
        <v>38</v>
      </c>
      <c r="BC16" s="2" t="s">
        <v>38</v>
      </c>
    </row>
    <row r="17">
      <c r="A17" s="2">
        <v>12.80501667</v>
      </c>
      <c r="B17" s="2">
        <v>10.94741167</v>
      </c>
      <c r="C17" s="2">
        <v>46.0</v>
      </c>
      <c r="D17" s="2" t="s">
        <v>1931</v>
      </c>
      <c r="E17" s="2" t="s">
        <v>3265</v>
      </c>
      <c r="F17" s="2" t="s">
        <v>3266</v>
      </c>
      <c r="G17" s="2" t="s">
        <v>3267</v>
      </c>
      <c r="H17" s="49">
        <v>8.67E14</v>
      </c>
      <c r="I17" s="2">
        <v>106.0</v>
      </c>
      <c r="J17" s="2" t="s">
        <v>816</v>
      </c>
      <c r="K17" s="2">
        <v>10608.0</v>
      </c>
      <c r="L17" s="2" t="s">
        <v>1757</v>
      </c>
      <c r="M17" s="2" t="s">
        <v>53</v>
      </c>
      <c r="N17" s="2" t="s">
        <v>3260</v>
      </c>
      <c r="O17" s="2" t="s">
        <v>1758</v>
      </c>
      <c r="P17" s="2" t="s">
        <v>3268</v>
      </c>
      <c r="S17" s="2">
        <v>9.0</v>
      </c>
      <c r="T17" s="2">
        <v>31.0</v>
      </c>
      <c r="U17" s="2">
        <v>10.87178333</v>
      </c>
      <c r="V17" s="2">
        <v>12.84888</v>
      </c>
      <c r="W17" s="2" t="s">
        <v>1939</v>
      </c>
      <c r="X17" s="2">
        <v>10.94741167</v>
      </c>
      <c r="Y17" s="2">
        <v>12.80501667</v>
      </c>
      <c r="Z17" s="2" t="s">
        <v>1939</v>
      </c>
      <c r="AA17" s="2">
        <v>9.0</v>
      </c>
      <c r="AB17" s="2">
        <v>2.0</v>
      </c>
      <c r="AC17" s="2">
        <v>3.0</v>
      </c>
      <c r="AD17" s="2" t="s">
        <v>3269</v>
      </c>
      <c r="AE17" s="2">
        <v>2.0</v>
      </c>
      <c r="AF17" s="2">
        <v>4.0</v>
      </c>
      <c r="AG17" s="2">
        <v>20.0</v>
      </c>
      <c r="AH17" s="2">
        <v>2.0</v>
      </c>
      <c r="AI17" s="2">
        <v>9.0</v>
      </c>
      <c r="AJ17" s="2">
        <v>31.0</v>
      </c>
      <c r="AK17" s="2" t="s">
        <v>3270</v>
      </c>
      <c r="BA17" s="2">
        <v>41.0</v>
      </c>
      <c r="BB17" s="2" t="s">
        <v>828</v>
      </c>
      <c r="BC17" s="2" t="s">
        <v>828</v>
      </c>
    </row>
    <row r="18">
      <c r="A18" s="2">
        <v>12.84888</v>
      </c>
      <c r="B18" s="2">
        <v>10.87178333</v>
      </c>
      <c r="C18" s="2">
        <v>47.0</v>
      </c>
      <c r="D18" s="2" t="s">
        <v>1931</v>
      </c>
      <c r="E18" s="2" t="s">
        <v>3271</v>
      </c>
      <c r="F18" s="2" t="s">
        <v>3272</v>
      </c>
      <c r="G18" s="2" t="s">
        <v>3273</v>
      </c>
      <c r="H18" s="49">
        <v>8.67E14</v>
      </c>
      <c r="I18" s="2">
        <v>106.0</v>
      </c>
      <c r="J18" s="2" t="s">
        <v>816</v>
      </c>
      <c r="K18" s="2">
        <v>10608.0</v>
      </c>
      <c r="L18" s="2" t="s">
        <v>1757</v>
      </c>
      <c r="M18" s="2" t="s">
        <v>53</v>
      </c>
      <c r="N18" s="2" t="s">
        <v>3260</v>
      </c>
      <c r="O18" s="2" t="s">
        <v>1759</v>
      </c>
      <c r="P18" s="2" t="s">
        <v>3274</v>
      </c>
      <c r="S18" s="2">
        <v>7.0</v>
      </c>
      <c r="T18" s="2">
        <v>33.0</v>
      </c>
      <c r="U18" s="2">
        <v>10.8718</v>
      </c>
      <c r="V18" s="2">
        <v>12.84892</v>
      </c>
      <c r="W18" s="2" t="s">
        <v>1939</v>
      </c>
      <c r="X18" s="2">
        <v>10.87178333</v>
      </c>
      <c r="Y18" s="2">
        <v>12.84888</v>
      </c>
      <c r="Z18" s="2" t="s">
        <v>1939</v>
      </c>
      <c r="AA18" s="2">
        <v>9.0</v>
      </c>
      <c r="AB18" s="2">
        <v>2.0</v>
      </c>
      <c r="AC18" s="2">
        <v>3.0</v>
      </c>
      <c r="AD18" s="2" t="s">
        <v>3275</v>
      </c>
      <c r="AE18" s="2">
        <v>1.0</v>
      </c>
      <c r="AF18" s="2">
        <v>3.0</v>
      </c>
      <c r="AG18" s="2">
        <v>22.0</v>
      </c>
      <c r="AH18" s="2">
        <v>3.0</v>
      </c>
      <c r="AI18" s="2">
        <v>8.0</v>
      </c>
      <c r="AJ18" s="2">
        <v>33.0</v>
      </c>
      <c r="AK18" s="2" t="s">
        <v>3276</v>
      </c>
      <c r="BA18" s="2">
        <v>52.0</v>
      </c>
      <c r="BB18" s="2" t="s">
        <v>828</v>
      </c>
      <c r="BC18" s="2" t="s">
        <v>38</v>
      </c>
    </row>
    <row r="19">
      <c r="A19" s="2">
        <v>13.21145167</v>
      </c>
      <c r="B19" s="2">
        <v>12.48883167</v>
      </c>
      <c r="C19" s="2">
        <v>251.0</v>
      </c>
      <c r="D19" s="2" t="s">
        <v>1931</v>
      </c>
      <c r="E19" s="2" t="s">
        <v>3277</v>
      </c>
      <c r="F19" s="2" t="s">
        <v>3278</v>
      </c>
      <c r="G19" s="2" t="s">
        <v>3279</v>
      </c>
      <c r="H19" s="49">
        <v>8.66E14</v>
      </c>
      <c r="I19" s="2">
        <v>126.0</v>
      </c>
      <c r="J19" s="2" t="s">
        <v>34</v>
      </c>
      <c r="K19" s="2">
        <v>12607.0</v>
      </c>
      <c r="L19" s="2" t="s">
        <v>360</v>
      </c>
      <c r="M19" s="2" t="s">
        <v>53</v>
      </c>
      <c r="N19" s="2" t="s">
        <v>3280</v>
      </c>
      <c r="O19" s="2" t="s">
        <v>367</v>
      </c>
      <c r="P19" s="2" t="s">
        <v>3281</v>
      </c>
      <c r="R19" s="2" t="s">
        <v>2252</v>
      </c>
      <c r="S19" s="2">
        <v>4.0</v>
      </c>
      <c r="T19" s="2">
        <v>5.0</v>
      </c>
      <c r="U19" s="2">
        <v>12.48882333</v>
      </c>
      <c r="V19" s="2">
        <v>13.211275</v>
      </c>
      <c r="W19" s="2" t="s">
        <v>1939</v>
      </c>
      <c r="X19" s="2">
        <v>12.48883167</v>
      </c>
      <c r="Y19" s="2">
        <v>13.21145167</v>
      </c>
      <c r="Z19" s="2" t="s">
        <v>1939</v>
      </c>
      <c r="AA19" s="2">
        <v>8.0</v>
      </c>
      <c r="AB19" s="2">
        <v>8.0</v>
      </c>
      <c r="AC19" s="2">
        <v>4.0</v>
      </c>
      <c r="AD19" s="2" t="s">
        <v>3282</v>
      </c>
      <c r="AE19" s="2">
        <v>4.0</v>
      </c>
      <c r="AF19" s="2">
        <v>4.0</v>
      </c>
      <c r="AG19" s="2">
        <v>3.0</v>
      </c>
      <c r="AH19" s="2">
        <v>2.0</v>
      </c>
      <c r="AI19" s="2">
        <v>8.0</v>
      </c>
      <c r="AJ19" s="2">
        <v>24.0</v>
      </c>
      <c r="AK19" s="2" t="s">
        <v>3283</v>
      </c>
      <c r="BA19" s="2">
        <v>28.0</v>
      </c>
      <c r="BB19" s="2" t="s">
        <v>828</v>
      </c>
      <c r="BC19" s="2" t="s">
        <v>38</v>
      </c>
    </row>
    <row r="20">
      <c r="A20" s="2">
        <v>13.135095</v>
      </c>
      <c r="B20" s="2">
        <v>12.42904833</v>
      </c>
      <c r="C20" s="2">
        <v>241.0</v>
      </c>
      <c r="D20" s="2" t="s">
        <v>1931</v>
      </c>
      <c r="E20" s="2" t="s">
        <v>3284</v>
      </c>
      <c r="F20" s="2" t="s">
        <v>3285</v>
      </c>
      <c r="G20" s="2" t="s">
        <v>3286</v>
      </c>
      <c r="H20" s="49">
        <v>8.66E14</v>
      </c>
      <c r="I20" s="2">
        <v>126.0</v>
      </c>
      <c r="J20" s="2" t="s">
        <v>34</v>
      </c>
      <c r="K20" s="2">
        <v>12604.0</v>
      </c>
      <c r="L20" s="2" t="s">
        <v>282</v>
      </c>
      <c r="M20" s="2" t="s">
        <v>53</v>
      </c>
      <c r="N20" s="2" t="s">
        <v>3287</v>
      </c>
      <c r="O20" s="2" t="s">
        <v>297</v>
      </c>
      <c r="P20" s="2" t="s">
        <v>3288</v>
      </c>
      <c r="R20" s="2" t="s">
        <v>3289</v>
      </c>
      <c r="S20" s="2">
        <v>0.0</v>
      </c>
      <c r="T20" s="2">
        <v>0.0</v>
      </c>
      <c r="U20" s="2">
        <v>12.42904833</v>
      </c>
      <c r="V20" s="2">
        <v>13.135095</v>
      </c>
      <c r="W20" s="2" t="s">
        <v>1939</v>
      </c>
      <c r="X20" s="2">
        <v>12.42904833</v>
      </c>
      <c r="Y20" s="2">
        <v>13.135095</v>
      </c>
      <c r="Z20" s="2" t="s">
        <v>1939</v>
      </c>
      <c r="AA20" s="2">
        <v>2.0</v>
      </c>
      <c r="AB20" s="2">
        <v>1.0</v>
      </c>
      <c r="AC20" s="2">
        <v>2.0</v>
      </c>
      <c r="AD20" s="2" t="s">
        <v>3290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 t="s">
        <v>3291</v>
      </c>
      <c r="BA20" s="2">
        <v>46.0</v>
      </c>
      <c r="BB20" s="2" t="s">
        <v>38</v>
      </c>
      <c r="BC20" s="2" t="s">
        <v>38</v>
      </c>
    </row>
    <row r="21">
      <c r="A21" s="2">
        <v>13.13812667</v>
      </c>
      <c r="B21" s="2">
        <v>12.46298167</v>
      </c>
      <c r="C21" s="2">
        <v>262.0</v>
      </c>
      <c r="D21" s="2" t="s">
        <v>1931</v>
      </c>
      <c r="E21" s="2" t="s">
        <v>3292</v>
      </c>
      <c r="F21" s="2" t="s">
        <v>3293</v>
      </c>
      <c r="G21" s="2" t="s">
        <v>3294</v>
      </c>
      <c r="H21" s="49">
        <v>8.66E14</v>
      </c>
      <c r="I21" s="2">
        <v>126.0</v>
      </c>
      <c r="J21" s="2" t="s">
        <v>34</v>
      </c>
      <c r="K21" s="2">
        <v>12607.0</v>
      </c>
      <c r="L21" s="2" t="s">
        <v>360</v>
      </c>
      <c r="M21" s="2" t="s">
        <v>53</v>
      </c>
      <c r="N21" s="2" t="s">
        <v>2250</v>
      </c>
      <c r="O21" s="2" t="s">
        <v>441</v>
      </c>
      <c r="P21" s="2" t="s">
        <v>3295</v>
      </c>
      <c r="R21" s="2" t="s">
        <v>2252</v>
      </c>
      <c r="S21" s="2">
        <v>0.0</v>
      </c>
      <c r="T21" s="2">
        <v>0.0</v>
      </c>
      <c r="U21" s="2">
        <v>12.46300333</v>
      </c>
      <c r="V21" s="2">
        <v>13.138085</v>
      </c>
      <c r="W21" s="2" t="s">
        <v>1939</v>
      </c>
      <c r="X21" s="2">
        <v>12.46298167</v>
      </c>
      <c r="Y21" s="2">
        <v>13.13812667</v>
      </c>
      <c r="Z21" s="2" t="s">
        <v>1939</v>
      </c>
      <c r="AA21" s="2">
        <v>12.0</v>
      </c>
      <c r="AB21" s="2">
        <v>10.0</v>
      </c>
      <c r="AC21" s="2">
        <v>5.0</v>
      </c>
      <c r="AD21" s="2" t="s">
        <v>3296</v>
      </c>
      <c r="AE21" s="2">
        <v>6.0</v>
      </c>
      <c r="AF21" s="2">
        <v>9.0</v>
      </c>
      <c r="AG21" s="2">
        <v>15.0</v>
      </c>
      <c r="AH21" s="2">
        <v>13.0</v>
      </c>
      <c r="AI21" s="2">
        <v>1.0</v>
      </c>
      <c r="AJ21" s="2">
        <v>22.0</v>
      </c>
      <c r="AK21" s="2" t="s">
        <v>3297</v>
      </c>
      <c r="BA21" s="2">
        <v>15.0</v>
      </c>
      <c r="BB21" s="2" t="s">
        <v>38</v>
      </c>
      <c r="BC21" s="2" t="s">
        <v>38</v>
      </c>
    </row>
    <row r="22">
      <c r="A22" s="2">
        <v>13.12622833</v>
      </c>
      <c r="B22" s="2">
        <v>12.45818833</v>
      </c>
      <c r="C22" s="2">
        <v>267.0</v>
      </c>
      <c r="D22" s="2" t="s">
        <v>1931</v>
      </c>
      <c r="E22" s="2" t="s">
        <v>3298</v>
      </c>
      <c r="F22" s="2" t="s">
        <v>3299</v>
      </c>
      <c r="G22" s="2" t="s">
        <v>3300</v>
      </c>
      <c r="H22" s="49">
        <v>8.66E14</v>
      </c>
      <c r="I22" s="2">
        <v>126.0</v>
      </c>
      <c r="J22" s="2" t="s">
        <v>34</v>
      </c>
      <c r="K22" s="2">
        <v>12607.0</v>
      </c>
      <c r="L22" s="2" t="s">
        <v>360</v>
      </c>
      <c r="M22" s="2" t="s">
        <v>53</v>
      </c>
      <c r="N22" s="2" t="s">
        <v>2250</v>
      </c>
      <c r="O22" s="2" t="s">
        <v>482</v>
      </c>
      <c r="P22" s="2" t="s">
        <v>3301</v>
      </c>
      <c r="R22" s="2" t="s">
        <v>2252</v>
      </c>
      <c r="S22" s="2">
        <v>0.0</v>
      </c>
      <c r="T22" s="2">
        <v>0.0</v>
      </c>
      <c r="U22" s="2">
        <v>12.45821333</v>
      </c>
      <c r="V22" s="2">
        <v>13.12619833</v>
      </c>
      <c r="W22" s="2" t="s">
        <v>1939</v>
      </c>
      <c r="X22" s="2">
        <v>12.45818833</v>
      </c>
      <c r="Y22" s="2">
        <v>13.12622833</v>
      </c>
      <c r="Z22" s="2" t="s">
        <v>1939</v>
      </c>
      <c r="AA22" s="2">
        <v>120000.0</v>
      </c>
      <c r="AB22" s="2">
        <v>6.0</v>
      </c>
      <c r="AC22" s="2">
        <v>5.0</v>
      </c>
      <c r="AD22" s="2" t="s">
        <v>3302</v>
      </c>
      <c r="AE22" s="2">
        <v>7.0</v>
      </c>
      <c r="AF22" s="2">
        <v>6.0</v>
      </c>
      <c r="AG22" s="2">
        <v>9.0</v>
      </c>
      <c r="AH22" s="2">
        <v>7.0</v>
      </c>
      <c r="AI22" s="2">
        <v>1.0</v>
      </c>
      <c r="AJ22" s="2">
        <v>21.0</v>
      </c>
      <c r="AK22" s="2" t="s">
        <v>3303</v>
      </c>
      <c r="BA22" s="2">
        <v>18.0</v>
      </c>
      <c r="BB22" s="2" t="s">
        <v>38</v>
      </c>
      <c r="BC22" s="2" t="s">
        <v>38</v>
      </c>
    </row>
    <row r="23">
      <c r="A23" s="2">
        <v>13.09841833</v>
      </c>
      <c r="B23" s="2">
        <v>12.43252167</v>
      </c>
      <c r="C23" s="2">
        <v>253.0</v>
      </c>
      <c r="D23" s="2" t="s">
        <v>1931</v>
      </c>
      <c r="E23" s="2" t="s">
        <v>3304</v>
      </c>
      <c r="F23" s="2" t="s">
        <v>3305</v>
      </c>
      <c r="G23" s="2" t="s">
        <v>3306</v>
      </c>
      <c r="H23" s="49">
        <v>8.66E14</v>
      </c>
      <c r="I23" s="2">
        <v>126.0</v>
      </c>
      <c r="J23" s="2" t="s">
        <v>34</v>
      </c>
      <c r="K23" s="2">
        <v>12607.0</v>
      </c>
      <c r="L23" s="2" t="s">
        <v>360</v>
      </c>
      <c r="M23" s="2" t="s">
        <v>53</v>
      </c>
      <c r="N23" s="2" t="s">
        <v>2250</v>
      </c>
      <c r="O23" s="2" t="s">
        <v>81</v>
      </c>
      <c r="P23" s="2" t="s">
        <v>3307</v>
      </c>
      <c r="R23" s="2" t="s">
        <v>2252</v>
      </c>
      <c r="S23" s="2">
        <v>0.0</v>
      </c>
      <c r="T23" s="2">
        <v>0.0</v>
      </c>
      <c r="U23" s="2">
        <v>12.43242333</v>
      </c>
      <c r="V23" s="2">
        <v>13.09839333</v>
      </c>
      <c r="W23" s="2" t="s">
        <v>1939</v>
      </c>
      <c r="X23" s="2">
        <v>12.43252167</v>
      </c>
      <c r="Y23" s="2">
        <v>13.09841833</v>
      </c>
      <c r="Z23" s="2" t="s">
        <v>1939</v>
      </c>
      <c r="AA23" s="2">
        <v>12.0</v>
      </c>
      <c r="AB23" s="2">
        <v>6.0</v>
      </c>
      <c r="AC23" s="2">
        <v>5.0</v>
      </c>
      <c r="AD23" s="2" t="s">
        <v>3308</v>
      </c>
      <c r="AE23" s="2">
        <v>3.0</v>
      </c>
      <c r="AF23" s="2">
        <v>7.0</v>
      </c>
      <c r="AG23" s="2">
        <v>8.0</v>
      </c>
      <c r="AH23" s="2">
        <v>6.0</v>
      </c>
      <c r="AI23" s="2">
        <v>2.0</v>
      </c>
      <c r="AJ23" s="2">
        <v>24.0</v>
      </c>
      <c r="AK23" s="2" t="s">
        <v>3309</v>
      </c>
      <c r="BA23" s="2">
        <v>27.0</v>
      </c>
      <c r="BB23" s="2" t="s">
        <v>38</v>
      </c>
      <c r="BC23" s="2" t="s">
        <v>38</v>
      </c>
    </row>
    <row r="24">
      <c r="A24" s="2">
        <v>13.08720667</v>
      </c>
      <c r="B24" s="2">
        <v>12.41253667</v>
      </c>
      <c r="C24" s="2">
        <v>254.0</v>
      </c>
      <c r="D24" s="2" t="s">
        <v>1931</v>
      </c>
      <c r="E24" s="2" t="s">
        <v>3310</v>
      </c>
      <c r="F24" s="2" t="s">
        <v>3311</v>
      </c>
      <c r="G24" s="2" t="s">
        <v>3312</v>
      </c>
      <c r="H24" s="49">
        <v>8.66E14</v>
      </c>
      <c r="I24" s="2">
        <v>126.0</v>
      </c>
      <c r="J24" s="2" t="s">
        <v>34</v>
      </c>
      <c r="K24" s="2">
        <v>12607.0</v>
      </c>
      <c r="L24" s="2" t="s">
        <v>360</v>
      </c>
      <c r="M24" s="2" t="s">
        <v>53</v>
      </c>
      <c r="N24" s="2" t="s">
        <v>2250</v>
      </c>
      <c r="O24" s="2" t="s">
        <v>377</v>
      </c>
      <c r="P24" s="2" t="s">
        <v>3313</v>
      </c>
      <c r="R24" s="2" t="s">
        <v>2252</v>
      </c>
      <c r="S24" s="2">
        <v>0.0</v>
      </c>
      <c r="T24" s="2">
        <v>0.0</v>
      </c>
      <c r="U24" s="2">
        <v>12.41265167</v>
      </c>
      <c r="V24" s="2">
        <v>13.08707333</v>
      </c>
      <c r="W24" s="2" t="s">
        <v>1939</v>
      </c>
      <c r="X24" s="2">
        <v>12.41253667</v>
      </c>
      <c r="Y24" s="2">
        <v>13.08720667</v>
      </c>
      <c r="Z24" s="2" t="s">
        <v>1939</v>
      </c>
      <c r="AA24" s="2">
        <v>12.0</v>
      </c>
      <c r="AB24" s="2">
        <v>7.0</v>
      </c>
      <c r="AC24" s="2">
        <v>5.0</v>
      </c>
      <c r="AD24" s="2" t="s">
        <v>3314</v>
      </c>
      <c r="AE24" s="2">
        <v>5.0</v>
      </c>
      <c r="AF24" s="2">
        <v>7.0</v>
      </c>
      <c r="AG24" s="2">
        <v>9.0</v>
      </c>
      <c r="AH24" s="2">
        <v>8.0</v>
      </c>
      <c r="AI24" s="2">
        <v>0.0</v>
      </c>
      <c r="AJ24" s="2">
        <v>29.0</v>
      </c>
      <c r="AK24" s="2" t="s">
        <v>3315</v>
      </c>
      <c r="BA24" s="2">
        <v>36.0</v>
      </c>
      <c r="BB24" s="2" t="s">
        <v>38</v>
      </c>
      <c r="BC24" s="2" t="s">
        <v>38</v>
      </c>
    </row>
    <row r="25">
      <c r="A25" s="2">
        <v>13.02596667</v>
      </c>
      <c r="B25" s="2">
        <v>12.54867833</v>
      </c>
      <c r="C25" s="2">
        <v>277.0</v>
      </c>
      <c r="D25" s="2" t="s">
        <v>1931</v>
      </c>
      <c r="E25" s="2" t="s">
        <v>3316</v>
      </c>
      <c r="F25" s="2" t="s">
        <v>3317</v>
      </c>
      <c r="G25" s="2" t="s">
        <v>3318</v>
      </c>
      <c r="H25" s="49">
        <v>8.66E14</v>
      </c>
      <c r="I25" s="2">
        <v>126.0</v>
      </c>
      <c r="J25" s="2" t="s">
        <v>34</v>
      </c>
      <c r="K25" s="2">
        <v>12611.0</v>
      </c>
      <c r="L25" s="2" t="s">
        <v>582</v>
      </c>
      <c r="M25" s="2" t="s">
        <v>53</v>
      </c>
      <c r="N25" s="2" t="s">
        <v>2223</v>
      </c>
      <c r="O25" s="2" t="s">
        <v>598</v>
      </c>
      <c r="P25" s="2" t="s">
        <v>3319</v>
      </c>
      <c r="R25" s="2" t="s">
        <v>3320</v>
      </c>
      <c r="S25" s="2">
        <v>0.0</v>
      </c>
      <c r="T25" s="2">
        <v>0.0</v>
      </c>
      <c r="U25" s="2">
        <v>12.54866333</v>
      </c>
      <c r="V25" s="2">
        <v>13.02601667</v>
      </c>
      <c r="W25" s="2" t="s">
        <v>1939</v>
      </c>
      <c r="X25" s="2">
        <v>12.54867833</v>
      </c>
      <c r="Y25" s="2">
        <v>13.02596667</v>
      </c>
      <c r="Z25" s="2" t="s">
        <v>1939</v>
      </c>
      <c r="AA25" s="2">
        <v>4.0</v>
      </c>
      <c r="AB25" s="2">
        <v>10.0</v>
      </c>
      <c r="AC25" s="2">
        <v>2.0</v>
      </c>
      <c r="AD25" s="2" t="s">
        <v>3321</v>
      </c>
      <c r="AE25" s="2">
        <v>7.0</v>
      </c>
      <c r="AF25" s="2">
        <v>19.0</v>
      </c>
      <c r="AG25" s="2">
        <v>17.0</v>
      </c>
      <c r="AH25" s="2">
        <v>0.0</v>
      </c>
      <c r="AI25" s="2">
        <v>0.0</v>
      </c>
      <c r="AJ25" s="2">
        <v>22.0</v>
      </c>
      <c r="AK25" s="2" t="s">
        <v>3322</v>
      </c>
      <c r="BA25" s="2">
        <v>22.0</v>
      </c>
      <c r="BB25" s="2" t="s">
        <v>828</v>
      </c>
      <c r="BC25" s="2" t="s">
        <v>38</v>
      </c>
    </row>
    <row r="26">
      <c r="A26" s="2">
        <v>13.11198167</v>
      </c>
      <c r="B26" s="2">
        <v>12.64757333</v>
      </c>
      <c r="C26" s="2">
        <v>273.0</v>
      </c>
      <c r="D26" s="2" t="s">
        <v>1931</v>
      </c>
      <c r="E26" s="2" t="s">
        <v>3323</v>
      </c>
      <c r="F26" s="2" t="s">
        <v>3324</v>
      </c>
      <c r="G26" s="2" t="s">
        <v>3325</v>
      </c>
      <c r="H26" s="49">
        <v>8.66E14</v>
      </c>
      <c r="I26" s="2">
        <v>126.0</v>
      </c>
      <c r="J26" s="2" t="s">
        <v>34</v>
      </c>
      <c r="K26" s="2">
        <v>12605.0</v>
      </c>
      <c r="L26" s="2" t="s">
        <v>485</v>
      </c>
      <c r="M26" s="2" t="s">
        <v>53</v>
      </c>
      <c r="N26" s="2" t="s">
        <v>3326</v>
      </c>
      <c r="O26" s="2" t="s">
        <v>558</v>
      </c>
      <c r="P26" s="2" t="s">
        <v>3327</v>
      </c>
      <c r="R26" s="2" t="s">
        <v>3326</v>
      </c>
      <c r="S26" s="2">
        <v>0.0</v>
      </c>
      <c r="T26" s="2">
        <v>0.0</v>
      </c>
      <c r="U26" s="2">
        <v>12.64721833</v>
      </c>
      <c r="V26" s="2">
        <v>13.11178167</v>
      </c>
      <c r="W26" s="2" t="s">
        <v>1939</v>
      </c>
      <c r="X26" s="2">
        <v>12.64757333</v>
      </c>
      <c r="Y26" s="2">
        <v>13.11198167</v>
      </c>
      <c r="Z26" s="2" t="s">
        <v>1939</v>
      </c>
      <c r="AA26" s="2">
        <v>15.0</v>
      </c>
      <c r="AB26" s="2">
        <v>5.0</v>
      </c>
      <c r="AC26" s="2">
        <v>1.0</v>
      </c>
      <c r="AD26" s="2" t="s">
        <v>3328</v>
      </c>
      <c r="AE26" s="2">
        <v>0.0</v>
      </c>
      <c r="AF26" s="2">
        <v>0.0</v>
      </c>
      <c r="AG26" s="2">
        <v>0.0</v>
      </c>
      <c r="AH26" s="2">
        <v>0.0</v>
      </c>
      <c r="AI26" s="2">
        <v>0.0</v>
      </c>
      <c r="AJ26" s="2">
        <v>0.0</v>
      </c>
      <c r="AK26" s="2" t="s">
        <v>3329</v>
      </c>
      <c r="BA26" s="2">
        <v>23.0</v>
      </c>
      <c r="BB26" s="2" t="s">
        <v>38</v>
      </c>
      <c r="BC26" s="2" t="s">
        <v>38</v>
      </c>
    </row>
    <row r="27">
      <c r="A27" s="2">
        <v>13.33170167</v>
      </c>
      <c r="B27" s="2">
        <v>12.64228833</v>
      </c>
      <c r="C27" s="2">
        <v>248.0</v>
      </c>
      <c r="D27" s="2" t="s">
        <v>1931</v>
      </c>
      <c r="E27" s="2" t="s">
        <v>3330</v>
      </c>
      <c r="F27" s="2" t="s">
        <v>3331</v>
      </c>
      <c r="G27" s="2" t="s">
        <v>3332</v>
      </c>
      <c r="H27" s="49">
        <v>8.66E14</v>
      </c>
      <c r="I27" s="2">
        <v>126.0</v>
      </c>
      <c r="J27" s="2" t="s">
        <v>34</v>
      </c>
      <c r="K27" s="2">
        <v>12606.0</v>
      </c>
      <c r="L27" s="2" t="s">
        <v>317</v>
      </c>
      <c r="M27" s="2" t="s">
        <v>53</v>
      </c>
      <c r="N27" s="2">
        <v>3.0</v>
      </c>
      <c r="O27" s="2" t="s">
        <v>333</v>
      </c>
      <c r="P27" s="2" t="s">
        <v>2703</v>
      </c>
      <c r="R27" s="2" t="s">
        <v>3333</v>
      </c>
      <c r="S27" s="2">
        <v>0.0</v>
      </c>
      <c r="T27" s="2">
        <v>0.0</v>
      </c>
      <c r="U27" s="2">
        <v>12.6423</v>
      </c>
      <c r="V27" s="2">
        <v>13.33174</v>
      </c>
      <c r="W27" s="2" t="s">
        <v>1939</v>
      </c>
      <c r="X27" s="2">
        <v>12.64228833</v>
      </c>
      <c r="Y27" s="2">
        <v>13.33170167</v>
      </c>
      <c r="Z27" s="2" t="s">
        <v>1939</v>
      </c>
      <c r="AA27" s="2">
        <v>3.0</v>
      </c>
      <c r="AB27" s="2">
        <v>5.0</v>
      </c>
      <c r="AC27" s="2">
        <v>5.0</v>
      </c>
      <c r="AD27" s="2" t="s">
        <v>3334</v>
      </c>
      <c r="AE27" s="2">
        <v>0.0</v>
      </c>
      <c r="AF27" s="2">
        <v>0.0</v>
      </c>
      <c r="AG27" s="2">
        <v>0.0</v>
      </c>
      <c r="AH27" s="2">
        <v>0.0</v>
      </c>
      <c r="AI27" s="2">
        <v>0.0</v>
      </c>
      <c r="AJ27" s="2">
        <v>0.0</v>
      </c>
      <c r="AK27" s="2" t="s">
        <v>3335</v>
      </c>
      <c r="BA27" s="2">
        <v>13.0</v>
      </c>
      <c r="BB27" s="2" t="s">
        <v>38</v>
      </c>
      <c r="BC27" s="2" t="s">
        <v>38</v>
      </c>
    </row>
    <row r="28">
      <c r="A28" s="2">
        <v>13.32153</v>
      </c>
      <c r="B28" s="2">
        <v>12.63838667</v>
      </c>
      <c r="C28" s="2">
        <v>247.0</v>
      </c>
      <c r="D28" s="2" t="s">
        <v>1931</v>
      </c>
      <c r="E28" s="2" t="s">
        <v>3336</v>
      </c>
      <c r="F28" s="2" t="s">
        <v>3337</v>
      </c>
      <c r="G28" s="2" t="s">
        <v>3338</v>
      </c>
      <c r="H28" s="49">
        <v>8.66E14</v>
      </c>
      <c r="I28" s="2">
        <v>126.0</v>
      </c>
      <c r="J28" s="2" t="s">
        <v>34</v>
      </c>
      <c r="K28" s="2">
        <v>12606.0</v>
      </c>
      <c r="L28" s="2" t="s">
        <v>317</v>
      </c>
      <c r="M28" s="2" t="s">
        <v>53</v>
      </c>
      <c r="N28" s="2">
        <v>3.0</v>
      </c>
      <c r="O28" s="2" t="s">
        <v>321</v>
      </c>
      <c r="P28" s="2" t="s">
        <v>3339</v>
      </c>
      <c r="R28" s="2" t="s">
        <v>3333</v>
      </c>
      <c r="S28" s="2">
        <v>0.0</v>
      </c>
      <c r="T28" s="2">
        <v>0.0</v>
      </c>
      <c r="U28" s="2">
        <v>12.63838667</v>
      </c>
      <c r="V28" s="2">
        <v>13.32153</v>
      </c>
      <c r="W28" s="2" t="s">
        <v>1939</v>
      </c>
      <c r="X28" s="2">
        <v>12.63838667</v>
      </c>
      <c r="Y28" s="2">
        <v>13.32153</v>
      </c>
      <c r="Z28" s="2" t="s">
        <v>1939</v>
      </c>
      <c r="AA28" s="2">
        <v>3.0</v>
      </c>
      <c r="AB28" s="2">
        <v>5.0</v>
      </c>
      <c r="AC28" s="2">
        <v>5.0</v>
      </c>
      <c r="AD28" s="2" t="s">
        <v>3340</v>
      </c>
      <c r="AE28" s="2">
        <v>0.0</v>
      </c>
      <c r="AF28" s="2">
        <v>0.0</v>
      </c>
      <c r="AG28" s="2">
        <v>0.0</v>
      </c>
      <c r="AH28" s="2">
        <v>0.0</v>
      </c>
      <c r="AI28" s="2">
        <v>0.0</v>
      </c>
      <c r="AJ28" s="2">
        <v>0.0</v>
      </c>
      <c r="AK28" s="2" t="s">
        <v>3341</v>
      </c>
      <c r="BA28" s="2">
        <v>11.0</v>
      </c>
      <c r="BB28" s="2" t="s">
        <v>38</v>
      </c>
      <c r="BC28" s="2" t="s">
        <v>38</v>
      </c>
    </row>
    <row r="29">
      <c r="A29" s="2">
        <v>13.056475</v>
      </c>
      <c r="B29" s="2">
        <v>12.41210167</v>
      </c>
      <c r="C29" s="2">
        <v>266.0</v>
      </c>
      <c r="D29" s="2" t="s">
        <v>1931</v>
      </c>
      <c r="E29" s="2" t="s">
        <v>3342</v>
      </c>
      <c r="F29" s="2" t="s">
        <v>3343</v>
      </c>
      <c r="G29" s="2" t="s">
        <v>3344</v>
      </c>
      <c r="H29" s="49">
        <v>8.66E14</v>
      </c>
      <c r="I29" s="2">
        <v>126.0</v>
      </c>
      <c r="J29" s="2" t="s">
        <v>34</v>
      </c>
      <c r="K29" s="2">
        <v>12607.0</v>
      </c>
      <c r="L29" s="2" t="s">
        <v>360</v>
      </c>
      <c r="M29" s="2" t="s">
        <v>53</v>
      </c>
      <c r="N29" s="2" t="s">
        <v>3345</v>
      </c>
      <c r="O29" s="2" t="s">
        <v>476</v>
      </c>
      <c r="P29" s="2" t="s">
        <v>3346</v>
      </c>
      <c r="R29" s="2" t="s">
        <v>2252</v>
      </c>
      <c r="S29" s="2">
        <v>0.0</v>
      </c>
      <c r="T29" s="2">
        <v>0.0</v>
      </c>
      <c r="U29" s="2">
        <v>12.41212</v>
      </c>
      <c r="V29" s="2">
        <v>13.05649</v>
      </c>
      <c r="W29" s="2" t="s">
        <v>1939</v>
      </c>
      <c r="X29" s="2">
        <v>12.41210167</v>
      </c>
      <c r="Y29" s="2">
        <v>13.056475</v>
      </c>
      <c r="Z29" s="2" t="s">
        <v>1939</v>
      </c>
      <c r="AA29" s="2">
        <v>12.0</v>
      </c>
      <c r="AB29" s="2">
        <v>6.0</v>
      </c>
      <c r="AC29" s="2">
        <v>5.0</v>
      </c>
      <c r="AD29" s="2" t="s">
        <v>3347</v>
      </c>
      <c r="AE29" s="2">
        <v>5.0</v>
      </c>
      <c r="AF29" s="2">
        <v>6.0</v>
      </c>
      <c r="AG29" s="2">
        <v>9.0</v>
      </c>
      <c r="AH29" s="2">
        <v>7.0</v>
      </c>
      <c r="AI29" s="2">
        <v>2.0</v>
      </c>
      <c r="AJ29" s="2">
        <v>27.0</v>
      </c>
      <c r="AK29" s="2" t="s">
        <v>3348</v>
      </c>
      <c r="BA29" s="2">
        <v>13.0</v>
      </c>
      <c r="BB29" s="2" t="s">
        <v>38</v>
      </c>
      <c r="BC29" s="2" t="s">
        <v>38</v>
      </c>
    </row>
    <row r="30">
      <c r="A30" s="2">
        <v>12.98626667</v>
      </c>
      <c r="B30" s="2">
        <v>12.53069</v>
      </c>
      <c r="C30" s="2">
        <v>280.0</v>
      </c>
      <c r="D30" s="2" t="s">
        <v>1931</v>
      </c>
      <c r="E30" s="2" t="s">
        <v>3349</v>
      </c>
      <c r="F30" s="2" t="s">
        <v>3350</v>
      </c>
      <c r="G30" s="2" t="s">
        <v>3351</v>
      </c>
      <c r="H30" s="49">
        <v>8.66E14</v>
      </c>
      <c r="I30" s="2">
        <v>126.0</v>
      </c>
      <c r="J30" s="2" t="s">
        <v>34</v>
      </c>
      <c r="K30" s="2">
        <v>12611.0</v>
      </c>
      <c r="L30" s="2" t="s">
        <v>582</v>
      </c>
      <c r="M30" s="2" t="s">
        <v>53</v>
      </c>
      <c r="N30" s="2" t="s">
        <v>2223</v>
      </c>
      <c r="O30" s="2" t="s">
        <v>638</v>
      </c>
      <c r="P30" s="2" t="s">
        <v>3352</v>
      </c>
      <c r="R30" s="2" t="s">
        <v>1987</v>
      </c>
      <c r="S30" s="2">
        <v>0.0</v>
      </c>
      <c r="T30" s="2">
        <v>0.0</v>
      </c>
      <c r="U30" s="2">
        <v>12.53069</v>
      </c>
      <c r="V30" s="2">
        <v>12.98626667</v>
      </c>
      <c r="W30" s="2" t="s">
        <v>1939</v>
      </c>
      <c r="X30" s="2">
        <v>12.53069</v>
      </c>
      <c r="Y30" s="2">
        <v>12.98626667</v>
      </c>
      <c r="Z30" s="2" t="s">
        <v>1939</v>
      </c>
      <c r="AA30" s="2">
        <v>4.0</v>
      </c>
      <c r="AB30" s="2">
        <v>7.0</v>
      </c>
      <c r="AC30" s="2">
        <v>2.0</v>
      </c>
      <c r="AD30" s="2" t="s">
        <v>3353</v>
      </c>
      <c r="AE30" s="2">
        <v>3.0</v>
      </c>
      <c r="AF30" s="2">
        <v>21.0</v>
      </c>
      <c r="AG30" s="2">
        <v>16.0</v>
      </c>
      <c r="AH30" s="2">
        <v>0.0</v>
      </c>
      <c r="AI30" s="2">
        <v>1.0</v>
      </c>
      <c r="AJ30" s="2">
        <v>21.0</v>
      </c>
      <c r="AK30" s="2" t="s">
        <v>3354</v>
      </c>
      <c r="BA30" s="2">
        <v>15.0</v>
      </c>
      <c r="BB30" s="2" t="s">
        <v>38</v>
      </c>
      <c r="BC30" s="2" t="s">
        <v>38</v>
      </c>
    </row>
    <row r="31">
      <c r="A31" s="2">
        <v>13.10622667</v>
      </c>
      <c r="B31" s="2">
        <v>12.66415833</v>
      </c>
      <c r="C31" s="2">
        <v>271.0</v>
      </c>
      <c r="D31" s="2" t="s">
        <v>1931</v>
      </c>
      <c r="E31" s="2" t="s">
        <v>3355</v>
      </c>
      <c r="F31" s="2" t="s">
        <v>3356</v>
      </c>
      <c r="G31" s="2" t="s">
        <v>3357</v>
      </c>
      <c r="H31" s="49">
        <v>8.66E14</v>
      </c>
      <c r="I31" s="2">
        <v>126.0</v>
      </c>
      <c r="J31" s="2" t="s">
        <v>34</v>
      </c>
      <c r="K31" s="2">
        <v>12605.0</v>
      </c>
      <c r="L31" s="2" t="s">
        <v>485</v>
      </c>
      <c r="M31" s="2" t="s">
        <v>53</v>
      </c>
      <c r="N31" s="2" t="s">
        <v>543</v>
      </c>
      <c r="O31" s="2" t="s">
        <v>543</v>
      </c>
      <c r="P31" s="2" t="s">
        <v>3358</v>
      </c>
      <c r="R31" s="2" t="s">
        <v>543</v>
      </c>
      <c r="S31" s="2">
        <v>1.0</v>
      </c>
      <c r="T31" s="2">
        <v>3.0</v>
      </c>
      <c r="U31" s="2">
        <v>12.66415833</v>
      </c>
      <c r="V31" s="2">
        <v>13.10622667</v>
      </c>
      <c r="W31" s="2" t="s">
        <v>1939</v>
      </c>
      <c r="X31" s="2">
        <v>12.66415833</v>
      </c>
      <c r="Y31" s="2">
        <v>13.10622667</v>
      </c>
      <c r="Z31" s="2" t="s">
        <v>1939</v>
      </c>
      <c r="AA31" s="2">
        <v>15.0</v>
      </c>
      <c r="AB31" s="2">
        <v>1.0</v>
      </c>
      <c r="AC31" s="2">
        <v>1.0</v>
      </c>
      <c r="AD31" s="2" t="s">
        <v>3359</v>
      </c>
      <c r="AE31" s="2">
        <v>1.0</v>
      </c>
      <c r="AF31" s="2">
        <v>2.0</v>
      </c>
      <c r="AG31" s="2">
        <v>2.0</v>
      </c>
      <c r="AH31" s="2">
        <v>2.0</v>
      </c>
      <c r="AI31" s="2">
        <v>4.0</v>
      </c>
      <c r="AJ31" s="2">
        <v>2.0</v>
      </c>
      <c r="AK31" s="2" t="s">
        <v>3360</v>
      </c>
      <c r="BA31" s="2">
        <v>10.0</v>
      </c>
      <c r="BB31" s="2" t="s">
        <v>38</v>
      </c>
      <c r="BC31" s="2" t="s">
        <v>38</v>
      </c>
    </row>
    <row r="32">
      <c r="A32" s="2">
        <v>13.303985</v>
      </c>
      <c r="B32" s="2">
        <v>12.60017333</v>
      </c>
      <c r="C32" s="2">
        <v>249.0</v>
      </c>
      <c r="D32" s="2" t="s">
        <v>1931</v>
      </c>
      <c r="E32" s="2" t="s">
        <v>3361</v>
      </c>
      <c r="F32" s="2" t="s">
        <v>3362</v>
      </c>
      <c r="G32" s="2" t="s">
        <v>3363</v>
      </c>
      <c r="H32" s="49">
        <v>8.66E14</v>
      </c>
      <c r="I32" s="2">
        <v>126.0</v>
      </c>
      <c r="J32" s="2" t="s">
        <v>34</v>
      </c>
      <c r="K32" s="2">
        <v>12606.0</v>
      </c>
      <c r="L32" s="2" t="s">
        <v>317</v>
      </c>
      <c r="M32" s="2" t="s">
        <v>53</v>
      </c>
      <c r="N32" s="2">
        <v>3.0</v>
      </c>
      <c r="O32" s="2" t="s">
        <v>357</v>
      </c>
      <c r="P32" s="2" t="s">
        <v>2384</v>
      </c>
      <c r="R32" s="2" t="s">
        <v>3333</v>
      </c>
      <c r="S32" s="2">
        <v>0.0</v>
      </c>
      <c r="T32" s="2">
        <v>0.0</v>
      </c>
      <c r="U32" s="2">
        <v>12.60019333</v>
      </c>
      <c r="V32" s="2">
        <v>13.30399833</v>
      </c>
      <c r="W32" s="2" t="s">
        <v>1939</v>
      </c>
      <c r="X32" s="2">
        <v>12.60017333</v>
      </c>
      <c r="Y32" s="2">
        <v>13.303985</v>
      </c>
      <c r="Z32" s="2" t="s">
        <v>1939</v>
      </c>
      <c r="AA32" s="2">
        <v>5.0</v>
      </c>
      <c r="AB32" s="2">
        <v>5.0</v>
      </c>
      <c r="AC32" s="2">
        <v>5.0</v>
      </c>
      <c r="AD32" s="2" t="s">
        <v>3364</v>
      </c>
      <c r="AE32" s="2">
        <v>0.0</v>
      </c>
      <c r="AF32" s="2">
        <v>0.0</v>
      </c>
      <c r="AG32" s="2">
        <v>0.0</v>
      </c>
      <c r="AH32" s="2">
        <v>0.0</v>
      </c>
      <c r="AI32" s="2">
        <v>0.0</v>
      </c>
      <c r="AJ32" s="2">
        <v>0.0</v>
      </c>
      <c r="AK32" s="2" t="s">
        <v>3365</v>
      </c>
      <c r="BA32" s="2">
        <v>32.0</v>
      </c>
      <c r="BB32" s="2" t="s">
        <v>38</v>
      </c>
      <c r="BC32" s="2" t="s">
        <v>38</v>
      </c>
    </row>
    <row r="33">
      <c r="A33" s="2">
        <v>13.10369</v>
      </c>
      <c r="B33" s="2">
        <v>12.69995667</v>
      </c>
      <c r="C33" s="2">
        <v>269.0</v>
      </c>
      <c r="D33" s="2" t="s">
        <v>1931</v>
      </c>
      <c r="E33" s="2" t="s">
        <v>3366</v>
      </c>
      <c r="F33" s="2" t="s">
        <v>3367</v>
      </c>
      <c r="G33" s="2" t="s">
        <v>3368</v>
      </c>
      <c r="H33" s="49">
        <v>8.66E14</v>
      </c>
      <c r="I33" s="2">
        <v>126.0</v>
      </c>
      <c r="J33" s="2" t="s">
        <v>34</v>
      </c>
      <c r="K33" s="2">
        <v>12605.0</v>
      </c>
      <c r="L33" s="2" t="s">
        <v>485</v>
      </c>
      <c r="M33" s="2" t="s">
        <v>53</v>
      </c>
      <c r="N33" s="2" t="s">
        <v>3369</v>
      </c>
      <c r="O33" s="2" t="s">
        <v>500</v>
      </c>
      <c r="P33" s="2" t="s">
        <v>3370</v>
      </c>
      <c r="R33" s="2" t="s">
        <v>3369</v>
      </c>
      <c r="S33" s="2">
        <v>1.0</v>
      </c>
      <c r="T33" s="2">
        <v>7.0</v>
      </c>
      <c r="U33" s="2">
        <v>12.69991833</v>
      </c>
      <c r="V33" s="2">
        <v>13.10363</v>
      </c>
      <c r="W33" s="2" t="s">
        <v>1939</v>
      </c>
      <c r="X33" s="2">
        <v>12.69995667</v>
      </c>
      <c r="Y33" s="2">
        <v>13.10369</v>
      </c>
      <c r="Z33" s="2" t="s">
        <v>1939</v>
      </c>
      <c r="AA33" s="2">
        <v>15.0</v>
      </c>
      <c r="AB33" s="2">
        <v>2.0</v>
      </c>
      <c r="AC33" s="2">
        <v>1.0</v>
      </c>
      <c r="AD33" s="2" t="s">
        <v>3371</v>
      </c>
      <c r="AE33" s="2">
        <v>2.0</v>
      </c>
      <c r="AF33" s="2">
        <v>5.0</v>
      </c>
      <c r="AG33" s="2">
        <v>5.0</v>
      </c>
      <c r="AH33" s="2">
        <v>5.0</v>
      </c>
      <c r="AI33" s="2">
        <v>4.0</v>
      </c>
      <c r="AJ33" s="2">
        <v>7.0</v>
      </c>
      <c r="AK33" s="2" t="s">
        <v>3372</v>
      </c>
      <c r="BA33" s="2">
        <v>16.0</v>
      </c>
      <c r="BB33" s="2" t="s">
        <v>38</v>
      </c>
      <c r="BC33" s="2" t="s">
        <v>38</v>
      </c>
    </row>
    <row r="34">
      <c r="A34" s="2">
        <v>12.98965</v>
      </c>
      <c r="B34" s="2">
        <v>12.579445</v>
      </c>
      <c r="C34" s="2">
        <v>276.0</v>
      </c>
      <c r="D34" s="2" t="s">
        <v>1931</v>
      </c>
      <c r="E34" s="2" t="s">
        <v>3373</v>
      </c>
      <c r="F34" s="2" t="s">
        <v>3374</v>
      </c>
      <c r="G34" s="2" t="s">
        <v>3375</v>
      </c>
      <c r="H34" s="49">
        <v>8.66E14</v>
      </c>
      <c r="I34" s="2">
        <v>126.0</v>
      </c>
      <c r="J34" s="2" t="s">
        <v>34</v>
      </c>
      <c r="K34" s="2">
        <v>12611.0</v>
      </c>
      <c r="L34" s="2" t="s">
        <v>582</v>
      </c>
      <c r="M34" s="2" t="s">
        <v>53</v>
      </c>
      <c r="N34" s="2" t="s">
        <v>2223</v>
      </c>
      <c r="O34" s="2" t="s">
        <v>586</v>
      </c>
      <c r="P34" s="2" t="s">
        <v>3376</v>
      </c>
      <c r="R34" s="2" t="s">
        <v>1987</v>
      </c>
      <c r="S34" s="2">
        <v>0.0</v>
      </c>
      <c r="T34" s="2">
        <v>0.0</v>
      </c>
      <c r="U34" s="2">
        <v>12.57940667</v>
      </c>
      <c r="V34" s="2">
        <v>12.98956833</v>
      </c>
      <c r="W34" s="2" t="s">
        <v>1939</v>
      </c>
      <c r="X34" s="2">
        <v>12.579445</v>
      </c>
      <c r="Y34" s="2">
        <v>12.98965</v>
      </c>
      <c r="Z34" s="2" t="s">
        <v>1939</v>
      </c>
      <c r="AA34" s="2">
        <v>4.0</v>
      </c>
      <c r="AB34" s="2">
        <v>2.0</v>
      </c>
      <c r="AC34" s="2">
        <v>2.0</v>
      </c>
      <c r="AD34" s="2" t="s">
        <v>3377</v>
      </c>
      <c r="AE34" s="2">
        <v>4.0</v>
      </c>
      <c r="AF34" s="2">
        <v>19.0</v>
      </c>
      <c r="AG34" s="2">
        <v>18.0</v>
      </c>
      <c r="AH34" s="2">
        <v>0.0</v>
      </c>
      <c r="AI34" s="2">
        <v>0.0</v>
      </c>
      <c r="AJ34" s="2">
        <v>33.0</v>
      </c>
      <c r="AK34" s="2" t="s">
        <v>3378</v>
      </c>
      <c r="BA34" s="2">
        <v>39.0</v>
      </c>
      <c r="BB34" s="2" t="s">
        <v>38</v>
      </c>
      <c r="BC34" s="2" t="s">
        <v>38</v>
      </c>
    </row>
    <row r="35">
      <c r="A35" s="2">
        <v>13.10262167</v>
      </c>
      <c r="B35" s="2">
        <v>12.71485833</v>
      </c>
      <c r="C35" s="2">
        <v>272.0</v>
      </c>
      <c r="D35" s="2" t="s">
        <v>1931</v>
      </c>
      <c r="E35" s="2" t="s">
        <v>3379</v>
      </c>
      <c r="F35" s="2" t="s">
        <v>3380</v>
      </c>
      <c r="G35" s="2" t="s">
        <v>3381</v>
      </c>
      <c r="H35" s="49">
        <v>8.66E14</v>
      </c>
      <c r="I35" s="2">
        <v>126.0</v>
      </c>
      <c r="J35" s="2" t="s">
        <v>34</v>
      </c>
      <c r="K35" s="2">
        <v>12605.0</v>
      </c>
      <c r="L35" s="2" t="s">
        <v>485</v>
      </c>
      <c r="M35" s="2" t="s">
        <v>53</v>
      </c>
      <c r="N35" s="2" t="s">
        <v>3382</v>
      </c>
      <c r="O35" s="2" t="s">
        <v>547</v>
      </c>
      <c r="P35" s="2" t="s">
        <v>3383</v>
      </c>
      <c r="R35" s="2" t="s">
        <v>3384</v>
      </c>
      <c r="S35" s="2">
        <v>1.0</v>
      </c>
      <c r="T35" s="2">
        <v>8.0</v>
      </c>
      <c r="U35" s="2">
        <v>12.71485833</v>
      </c>
      <c r="V35" s="2">
        <v>13.10262167</v>
      </c>
      <c r="W35" s="2" t="s">
        <v>1939</v>
      </c>
      <c r="X35" s="2">
        <v>12.71485833</v>
      </c>
      <c r="Y35" s="2">
        <v>13.10262167</v>
      </c>
      <c r="Z35" s="2" t="s">
        <v>1939</v>
      </c>
      <c r="AA35" s="2">
        <v>15.0</v>
      </c>
      <c r="AB35" s="2">
        <v>4.0</v>
      </c>
      <c r="AC35" s="2">
        <v>1.0</v>
      </c>
      <c r="AD35" s="2" t="s">
        <v>3385</v>
      </c>
      <c r="AE35" s="2">
        <v>2.0</v>
      </c>
      <c r="AF35" s="2">
        <v>6.0</v>
      </c>
      <c r="AG35" s="2">
        <v>6.0</v>
      </c>
      <c r="AH35" s="2">
        <v>6.0</v>
      </c>
      <c r="AI35" s="2">
        <v>5.0</v>
      </c>
      <c r="AJ35" s="2">
        <v>8.0</v>
      </c>
      <c r="AK35" s="2" t="s">
        <v>3386</v>
      </c>
      <c r="BA35" s="2">
        <v>15.0</v>
      </c>
      <c r="BB35" s="2" t="s">
        <v>38</v>
      </c>
      <c r="BC35" s="2" t="s">
        <v>38</v>
      </c>
    </row>
    <row r="36">
      <c r="A36" s="2">
        <v>13.08300167</v>
      </c>
      <c r="B36" s="2">
        <v>12.70216</v>
      </c>
      <c r="C36" s="2">
        <v>275.0</v>
      </c>
      <c r="D36" s="2" t="s">
        <v>1931</v>
      </c>
      <c r="E36" s="2" t="s">
        <v>3387</v>
      </c>
      <c r="F36" s="2" t="s">
        <v>3388</v>
      </c>
      <c r="G36" s="2" t="s">
        <v>3389</v>
      </c>
      <c r="H36" s="49">
        <v>8.66E14</v>
      </c>
      <c r="I36" s="2">
        <v>126.0</v>
      </c>
      <c r="J36" s="2" t="s">
        <v>34</v>
      </c>
      <c r="K36" s="2">
        <v>12605.0</v>
      </c>
      <c r="L36" s="2" t="s">
        <v>485</v>
      </c>
      <c r="M36" s="2" t="s">
        <v>53</v>
      </c>
      <c r="N36" s="2" t="s">
        <v>3390</v>
      </c>
      <c r="O36" s="2" t="s">
        <v>579</v>
      </c>
      <c r="P36" s="2" t="s">
        <v>3391</v>
      </c>
      <c r="R36" s="2" t="s">
        <v>3390</v>
      </c>
      <c r="S36" s="2">
        <v>2.0</v>
      </c>
      <c r="T36" s="2">
        <v>2.0</v>
      </c>
      <c r="U36" s="2">
        <v>12.70216</v>
      </c>
      <c r="V36" s="2">
        <v>13.08300167</v>
      </c>
      <c r="W36" s="2" t="s">
        <v>1939</v>
      </c>
      <c r="X36" s="2">
        <v>12.70216</v>
      </c>
      <c r="Y36" s="2">
        <v>13.08300167</v>
      </c>
      <c r="Z36" s="2" t="s">
        <v>1939</v>
      </c>
      <c r="AA36" s="2">
        <v>15.0</v>
      </c>
      <c r="AB36" s="2">
        <v>1.0</v>
      </c>
      <c r="AC36" s="2">
        <v>1.0</v>
      </c>
      <c r="AD36" s="2" t="s">
        <v>3392</v>
      </c>
      <c r="AE36" s="2">
        <v>2.0</v>
      </c>
      <c r="AF36" s="2">
        <v>2.0</v>
      </c>
      <c r="AG36" s="2">
        <v>2.0</v>
      </c>
      <c r="AH36" s="2">
        <v>2.0</v>
      </c>
      <c r="AI36" s="2">
        <v>2.0</v>
      </c>
      <c r="AJ36" s="2">
        <v>5.0</v>
      </c>
      <c r="AK36" s="2" t="s">
        <v>3393</v>
      </c>
      <c r="BA36" s="2">
        <v>18.0</v>
      </c>
      <c r="BB36" s="2" t="s">
        <v>38</v>
      </c>
      <c r="BC36" s="2" t="s">
        <v>38</v>
      </c>
    </row>
    <row r="37">
      <c r="A37" s="2">
        <v>13.089885</v>
      </c>
      <c r="B37" s="2">
        <v>12.67905667</v>
      </c>
      <c r="C37" s="2">
        <v>274.0</v>
      </c>
      <c r="D37" s="2" t="s">
        <v>1931</v>
      </c>
      <c r="E37" s="2" t="s">
        <v>3394</v>
      </c>
      <c r="F37" s="2" t="s">
        <v>3395</v>
      </c>
      <c r="G37" s="2" t="s">
        <v>3396</v>
      </c>
      <c r="H37" s="49">
        <v>8.66E14</v>
      </c>
      <c r="I37" s="2">
        <v>126.0</v>
      </c>
      <c r="J37" s="2" t="s">
        <v>34</v>
      </c>
      <c r="K37" s="2">
        <v>12605.0</v>
      </c>
      <c r="L37" s="2" t="s">
        <v>485</v>
      </c>
      <c r="M37" s="2" t="s">
        <v>53</v>
      </c>
      <c r="N37" s="2" t="s">
        <v>3397</v>
      </c>
      <c r="O37" s="2" t="s">
        <v>573</v>
      </c>
      <c r="P37" s="2" t="s">
        <v>3398</v>
      </c>
      <c r="R37" s="2" t="s">
        <v>3399</v>
      </c>
      <c r="S37" s="2">
        <v>0.0</v>
      </c>
      <c r="T37" s="2">
        <v>0.0</v>
      </c>
      <c r="U37" s="2">
        <v>12.67905667</v>
      </c>
      <c r="V37" s="2">
        <v>13.089885</v>
      </c>
      <c r="W37" s="2" t="s">
        <v>1939</v>
      </c>
      <c r="X37" s="2">
        <v>12.67905667</v>
      </c>
      <c r="Y37" s="2">
        <v>13.089885</v>
      </c>
      <c r="Z37" s="2" t="s">
        <v>1939</v>
      </c>
      <c r="AA37" s="2">
        <v>15.0</v>
      </c>
      <c r="AB37" s="2">
        <v>2.0</v>
      </c>
      <c r="AC37" s="2">
        <v>1.0</v>
      </c>
      <c r="AD37" s="2" t="s">
        <v>3400</v>
      </c>
      <c r="AE37" s="2">
        <v>0.0</v>
      </c>
      <c r="AF37" s="2">
        <v>0.0</v>
      </c>
      <c r="AG37" s="2">
        <v>0.0</v>
      </c>
      <c r="AH37" s="2">
        <v>0.0</v>
      </c>
      <c r="AI37" s="2">
        <v>0.0</v>
      </c>
      <c r="AJ37" s="2">
        <v>0.0</v>
      </c>
      <c r="AK37" s="2" t="s">
        <v>3401</v>
      </c>
      <c r="BA37" s="2">
        <v>13.0</v>
      </c>
      <c r="BB37" s="2" t="s">
        <v>38</v>
      </c>
      <c r="BC37" s="2" t="s">
        <v>38</v>
      </c>
    </row>
    <row r="38">
      <c r="A38" s="2">
        <v>13.09009167</v>
      </c>
      <c r="B38" s="2">
        <v>12.65828833</v>
      </c>
      <c r="C38" s="2">
        <v>268.0</v>
      </c>
      <c r="D38" s="2" t="s">
        <v>1931</v>
      </c>
      <c r="E38" s="2" t="s">
        <v>3402</v>
      </c>
      <c r="F38" s="2" t="s">
        <v>3403</v>
      </c>
      <c r="G38" s="2" t="s">
        <v>3404</v>
      </c>
      <c r="H38" s="49">
        <v>8.66E14</v>
      </c>
      <c r="I38" s="2">
        <v>126.0</v>
      </c>
      <c r="J38" s="2" t="s">
        <v>34</v>
      </c>
      <c r="K38" s="2">
        <v>12605.0</v>
      </c>
      <c r="L38" s="2" t="s">
        <v>485</v>
      </c>
      <c r="M38" s="2" t="s">
        <v>53</v>
      </c>
      <c r="N38" s="2" t="s">
        <v>3405</v>
      </c>
      <c r="O38" s="2" t="s">
        <v>491</v>
      </c>
      <c r="P38" s="2" t="s">
        <v>3406</v>
      </c>
      <c r="R38" s="2" t="s">
        <v>3405</v>
      </c>
      <c r="S38" s="2">
        <v>0.0</v>
      </c>
      <c r="T38" s="2">
        <v>0.0</v>
      </c>
      <c r="U38" s="2">
        <v>12.65828833</v>
      </c>
      <c r="V38" s="2">
        <v>13.09009167</v>
      </c>
      <c r="W38" s="2" t="s">
        <v>1939</v>
      </c>
      <c r="X38" s="2">
        <v>12.65828833</v>
      </c>
      <c r="Y38" s="2">
        <v>13.09009167</v>
      </c>
      <c r="Z38" s="2" t="s">
        <v>1939</v>
      </c>
      <c r="AA38" s="2">
        <v>15.0</v>
      </c>
      <c r="AB38" s="2">
        <v>4.0</v>
      </c>
      <c r="AC38" s="2">
        <v>1.0</v>
      </c>
      <c r="AD38" s="2" t="s">
        <v>3407</v>
      </c>
      <c r="AE38" s="2">
        <v>0.0</v>
      </c>
      <c r="AF38" s="2">
        <v>0.0</v>
      </c>
      <c r="AG38" s="2">
        <v>0.0</v>
      </c>
      <c r="AH38" s="2">
        <v>0.0</v>
      </c>
      <c r="AI38" s="2">
        <v>0.0</v>
      </c>
      <c r="AJ38" s="2">
        <v>0.0</v>
      </c>
      <c r="AK38" s="2" t="s">
        <v>3408</v>
      </c>
      <c r="BA38" s="2">
        <v>11.0</v>
      </c>
      <c r="BB38" s="2" t="s">
        <v>38</v>
      </c>
      <c r="BC38" s="2" t="s">
        <v>38</v>
      </c>
    </row>
    <row r="39">
      <c r="A39" s="2">
        <v>13.08836333</v>
      </c>
      <c r="B39" s="2">
        <v>12.65123167</v>
      </c>
      <c r="C39" s="2">
        <v>270.0</v>
      </c>
      <c r="D39" s="2" t="s">
        <v>1931</v>
      </c>
      <c r="E39" s="2" t="s">
        <v>3409</v>
      </c>
      <c r="F39" s="2" t="s">
        <v>3410</v>
      </c>
      <c r="G39" s="2" t="s">
        <v>3411</v>
      </c>
      <c r="H39" s="49">
        <v>8.66E14</v>
      </c>
      <c r="I39" s="2">
        <v>126.0</v>
      </c>
      <c r="J39" s="2" t="s">
        <v>34</v>
      </c>
      <c r="K39" s="2">
        <v>12605.0</v>
      </c>
      <c r="L39" s="2" t="s">
        <v>485</v>
      </c>
      <c r="M39" s="2" t="s">
        <v>53</v>
      </c>
      <c r="N39" s="2" t="s">
        <v>506</v>
      </c>
      <c r="O39" s="2" t="s">
        <v>506</v>
      </c>
      <c r="P39" s="2" t="s">
        <v>3412</v>
      </c>
      <c r="R39" s="2" t="s">
        <v>506</v>
      </c>
      <c r="S39" s="2">
        <v>3.0</v>
      </c>
      <c r="T39" s="2">
        <v>3.0</v>
      </c>
      <c r="U39" s="2">
        <v>12.65123333</v>
      </c>
      <c r="V39" s="2">
        <v>13.08829</v>
      </c>
      <c r="W39" s="2" t="s">
        <v>1939</v>
      </c>
      <c r="X39" s="2">
        <v>12.65123167</v>
      </c>
      <c r="Y39" s="2">
        <v>13.08836333</v>
      </c>
      <c r="Z39" s="2" t="s">
        <v>1939</v>
      </c>
      <c r="AA39" s="2">
        <v>15.0</v>
      </c>
      <c r="AB39" s="2">
        <v>11.0</v>
      </c>
      <c r="AC39" s="2">
        <v>1.0</v>
      </c>
      <c r="AD39" s="2" t="s">
        <v>3413</v>
      </c>
      <c r="AE39" s="2">
        <v>3.0</v>
      </c>
      <c r="AF39" s="2">
        <v>3.0</v>
      </c>
      <c r="AG39" s="2">
        <v>3.0</v>
      </c>
      <c r="AH39" s="2">
        <v>3.0</v>
      </c>
      <c r="AI39" s="2">
        <v>3.0</v>
      </c>
      <c r="AJ39" s="2">
        <v>3.0</v>
      </c>
      <c r="AK39" s="2" t="s">
        <v>3414</v>
      </c>
      <c r="BA39" s="2">
        <v>14.0</v>
      </c>
      <c r="BB39" s="2" t="s">
        <v>38</v>
      </c>
      <c r="BC39" s="2" t="s">
        <v>38</v>
      </c>
    </row>
    <row r="40">
      <c r="A40" s="2">
        <v>13.21107667</v>
      </c>
      <c r="B40" s="2">
        <v>12.56621</v>
      </c>
      <c r="C40" s="2">
        <v>210.0</v>
      </c>
      <c r="D40" s="2" t="s">
        <v>1931</v>
      </c>
      <c r="E40" s="2" t="s">
        <v>3415</v>
      </c>
      <c r="F40" s="2" t="s">
        <v>3416</v>
      </c>
      <c r="G40" s="2" t="s">
        <v>3417</v>
      </c>
      <c r="H40" s="49">
        <v>8.64E14</v>
      </c>
      <c r="I40" s="2">
        <v>126.0</v>
      </c>
      <c r="J40" s="2" t="s">
        <v>34</v>
      </c>
      <c r="K40" s="2">
        <v>12603.0</v>
      </c>
      <c r="L40" s="2" t="s">
        <v>153</v>
      </c>
      <c r="M40" s="2" t="s">
        <v>53</v>
      </c>
      <c r="N40" s="2" t="s">
        <v>2391</v>
      </c>
      <c r="O40" s="2" t="s">
        <v>173</v>
      </c>
      <c r="P40" s="2" t="s">
        <v>3418</v>
      </c>
      <c r="R40" s="2" t="s">
        <v>3419</v>
      </c>
      <c r="S40" s="2">
        <v>0.0</v>
      </c>
      <c r="T40" s="2">
        <v>0.0</v>
      </c>
      <c r="U40" s="2">
        <v>12.56621</v>
      </c>
      <c r="V40" s="2">
        <v>13.21107667</v>
      </c>
      <c r="W40" s="2" t="s">
        <v>1939</v>
      </c>
      <c r="X40" s="2">
        <v>12.56621</v>
      </c>
      <c r="Y40" s="2">
        <v>13.21107667</v>
      </c>
      <c r="Z40" s="2" t="s">
        <v>1939</v>
      </c>
      <c r="AA40" s="2">
        <v>20.0</v>
      </c>
      <c r="AB40" s="2">
        <v>3.0</v>
      </c>
      <c r="AC40" s="2">
        <v>4.0</v>
      </c>
      <c r="AD40" s="2" t="s">
        <v>3420</v>
      </c>
      <c r="AE40" s="2">
        <v>4.0</v>
      </c>
      <c r="AF40" s="2">
        <v>3.0</v>
      </c>
      <c r="AG40" s="2">
        <v>4.0</v>
      </c>
      <c r="AH40" s="2">
        <v>4.0</v>
      </c>
      <c r="AI40" s="2">
        <v>0.0</v>
      </c>
      <c r="AJ40" s="2">
        <v>15.0</v>
      </c>
      <c r="AK40" s="2" t="s">
        <v>3421</v>
      </c>
      <c r="BA40" s="2">
        <v>4.0</v>
      </c>
      <c r="BB40" s="2" t="s">
        <v>38</v>
      </c>
      <c r="BC40" s="2" t="s">
        <v>38</v>
      </c>
    </row>
    <row r="41">
      <c r="A41" s="2">
        <v>13.21106667</v>
      </c>
      <c r="B41" s="2">
        <v>12.56621667</v>
      </c>
      <c r="C41" s="2">
        <v>211.0</v>
      </c>
      <c r="D41" s="2" t="s">
        <v>1931</v>
      </c>
      <c r="E41" s="2" t="s">
        <v>3422</v>
      </c>
      <c r="F41" s="2" t="s">
        <v>3423</v>
      </c>
      <c r="G41" s="2" t="s">
        <v>3424</v>
      </c>
      <c r="H41" s="49">
        <v>8.66E14</v>
      </c>
      <c r="I41" s="2">
        <v>126.0</v>
      </c>
      <c r="J41" s="2" t="s">
        <v>34</v>
      </c>
      <c r="K41" s="2">
        <v>12603.0</v>
      </c>
      <c r="L41" s="2" t="s">
        <v>153</v>
      </c>
      <c r="M41" s="2" t="s">
        <v>53</v>
      </c>
      <c r="N41" s="2" t="s">
        <v>2391</v>
      </c>
      <c r="O41" s="2" t="s">
        <v>173</v>
      </c>
      <c r="P41" s="2" t="s">
        <v>3418</v>
      </c>
      <c r="R41" s="2" t="s">
        <v>3425</v>
      </c>
      <c r="S41" s="2">
        <v>0.0</v>
      </c>
      <c r="T41" s="2">
        <v>0.0</v>
      </c>
      <c r="U41" s="2">
        <v>12.56621667</v>
      </c>
      <c r="V41" s="2">
        <v>13.21106667</v>
      </c>
      <c r="W41" s="2" t="s">
        <v>1939</v>
      </c>
      <c r="X41" s="2">
        <v>12.56621667</v>
      </c>
      <c r="Y41" s="2">
        <v>13.21106667</v>
      </c>
      <c r="Z41" s="2" t="s">
        <v>1939</v>
      </c>
      <c r="AA41" s="2">
        <v>20.0</v>
      </c>
      <c r="AB41" s="2">
        <v>3.0</v>
      </c>
      <c r="AC41" s="2">
        <v>4.0</v>
      </c>
      <c r="AD41" s="2" t="s">
        <v>3426</v>
      </c>
      <c r="AE41" s="2">
        <v>4.0</v>
      </c>
      <c r="AF41" s="2">
        <v>3.0</v>
      </c>
      <c r="AG41" s="2">
        <v>4.0</v>
      </c>
      <c r="AH41" s="2">
        <v>4.0</v>
      </c>
      <c r="AI41" s="2">
        <v>0.0</v>
      </c>
      <c r="AJ41" s="2">
        <v>15.0</v>
      </c>
      <c r="AK41" s="2" t="s">
        <v>3427</v>
      </c>
      <c r="BA41" s="2">
        <v>4.0</v>
      </c>
      <c r="BB41" s="2" t="s">
        <v>38</v>
      </c>
      <c r="BC41" s="2" t="s">
        <v>38</v>
      </c>
    </row>
    <row r="42">
      <c r="A42" s="2">
        <v>13.06158333</v>
      </c>
      <c r="B42" s="2">
        <v>12.02663</v>
      </c>
      <c r="C42" s="2">
        <v>107.0</v>
      </c>
      <c r="D42" s="2" t="s">
        <v>1931</v>
      </c>
      <c r="E42" s="2" t="s">
        <v>3428</v>
      </c>
      <c r="F42" s="2" t="s">
        <v>3429</v>
      </c>
      <c r="G42" s="2" t="s">
        <v>3430</v>
      </c>
      <c r="H42" s="49">
        <v>8.66E14</v>
      </c>
      <c r="I42" s="2">
        <v>116.0</v>
      </c>
      <c r="J42" s="2" t="s">
        <v>1365</v>
      </c>
      <c r="K42" s="2">
        <v>11602.0</v>
      </c>
      <c r="L42" s="2" t="s">
        <v>1366</v>
      </c>
      <c r="M42" s="2" t="s">
        <v>53</v>
      </c>
      <c r="N42" s="2" t="s">
        <v>3431</v>
      </c>
      <c r="O42" s="2" t="s">
        <v>1420</v>
      </c>
      <c r="P42" s="2" t="s">
        <v>3432</v>
      </c>
      <c r="R42" s="2" t="s">
        <v>3433</v>
      </c>
      <c r="S42" s="2">
        <v>20.0</v>
      </c>
      <c r="T42" s="2">
        <v>5.0</v>
      </c>
      <c r="U42" s="2">
        <v>12.02666667</v>
      </c>
      <c r="V42" s="2">
        <v>13.06159</v>
      </c>
      <c r="W42" s="2" t="s">
        <v>1939</v>
      </c>
      <c r="X42" s="2">
        <v>12.02663</v>
      </c>
      <c r="Y42" s="2">
        <v>13.06158333</v>
      </c>
      <c r="Z42" s="2" t="s">
        <v>1939</v>
      </c>
      <c r="AA42" s="2">
        <v>3.0</v>
      </c>
      <c r="AB42" s="2">
        <v>2.0</v>
      </c>
      <c r="AC42" s="2">
        <v>3.0</v>
      </c>
      <c r="AD42" s="2" t="s">
        <v>3434</v>
      </c>
      <c r="AE42" s="2">
        <v>0.0</v>
      </c>
      <c r="AF42" s="2">
        <v>3.0</v>
      </c>
      <c r="AG42" s="2">
        <v>2.0</v>
      </c>
      <c r="AH42" s="2">
        <v>3.0</v>
      </c>
      <c r="AI42" s="2">
        <v>5.0</v>
      </c>
      <c r="AJ42" s="2">
        <v>8.0</v>
      </c>
      <c r="AK42" s="2" t="s">
        <v>3435</v>
      </c>
      <c r="BA42" s="2">
        <v>20.0</v>
      </c>
      <c r="BB42" s="2" t="s">
        <v>828</v>
      </c>
      <c r="BC42" s="2" t="s">
        <v>38</v>
      </c>
    </row>
    <row r="43">
      <c r="A43" s="2">
        <v>13.20738167</v>
      </c>
      <c r="B43" s="2">
        <v>12.58629167</v>
      </c>
      <c r="C43" s="2">
        <v>220.0</v>
      </c>
      <c r="D43" s="2" t="s">
        <v>1931</v>
      </c>
      <c r="E43" s="2" t="s">
        <v>3436</v>
      </c>
      <c r="F43" s="2" t="s">
        <v>3437</v>
      </c>
      <c r="G43" s="2" t="s">
        <v>3438</v>
      </c>
      <c r="H43" s="49">
        <v>8.64E14</v>
      </c>
      <c r="I43" s="2">
        <v>126.0</v>
      </c>
      <c r="J43" s="2" t="s">
        <v>34</v>
      </c>
      <c r="K43" s="2">
        <v>12603.0</v>
      </c>
      <c r="L43" s="2" t="s">
        <v>153</v>
      </c>
      <c r="M43" s="2" t="s">
        <v>53</v>
      </c>
      <c r="N43" s="2" t="s">
        <v>2391</v>
      </c>
      <c r="O43" s="2" t="s">
        <v>202</v>
      </c>
      <c r="P43" s="2" t="s">
        <v>3439</v>
      </c>
      <c r="R43" s="2" t="s">
        <v>1987</v>
      </c>
      <c r="S43" s="2">
        <v>0.0</v>
      </c>
      <c r="T43" s="2">
        <v>0.0</v>
      </c>
      <c r="U43" s="2">
        <v>12.58629167</v>
      </c>
      <c r="V43" s="2">
        <v>13.20738167</v>
      </c>
      <c r="W43" s="2" t="s">
        <v>1939</v>
      </c>
      <c r="X43" s="2">
        <v>12.58629167</v>
      </c>
      <c r="Y43" s="2">
        <v>13.20738167</v>
      </c>
      <c r="Z43" s="2" t="s">
        <v>1939</v>
      </c>
      <c r="AA43" s="2">
        <v>17.0</v>
      </c>
      <c r="AB43" s="2">
        <v>4.0</v>
      </c>
      <c r="AC43" s="2">
        <v>4.0</v>
      </c>
      <c r="AD43" s="2" t="s">
        <v>3440</v>
      </c>
      <c r="AE43" s="2">
        <v>2.0</v>
      </c>
      <c r="AF43" s="2">
        <v>5.0</v>
      </c>
      <c r="AG43" s="2">
        <v>6.0</v>
      </c>
      <c r="AH43" s="2">
        <v>5.0</v>
      </c>
      <c r="AI43" s="2">
        <v>0.0</v>
      </c>
      <c r="AJ43" s="2">
        <v>18.0</v>
      </c>
      <c r="AK43" s="2" t="s">
        <v>3441</v>
      </c>
      <c r="BA43" s="2">
        <v>22.0</v>
      </c>
      <c r="BB43" s="2" t="s">
        <v>38</v>
      </c>
      <c r="BC43" s="2" t="s">
        <v>38</v>
      </c>
    </row>
    <row r="44">
      <c r="A44" s="2">
        <v>13.20740833</v>
      </c>
      <c r="B44" s="2">
        <v>12.58634</v>
      </c>
      <c r="C44" s="2">
        <v>221.0</v>
      </c>
      <c r="D44" s="2" t="s">
        <v>1931</v>
      </c>
      <c r="E44" s="2" t="s">
        <v>3442</v>
      </c>
      <c r="F44" s="2" t="s">
        <v>3443</v>
      </c>
      <c r="G44" s="2" t="s">
        <v>3444</v>
      </c>
      <c r="H44" s="49">
        <v>8.66E14</v>
      </c>
      <c r="I44" s="2">
        <v>126.0</v>
      </c>
      <c r="J44" s="2" t="s">
        <v>34</v>
      </c>
      <c r="K44" s="2">
        <v>12603.0</v>
      </c>
      <c r="L44" s="2" t="s">
        <v>153</v>
      </c>
      <c r="M44" s="2" t="s">
        <v>53</v>
      </c>
      <c r="N44" s="2" t="s">
        <v>2391</v>
      </c>
      <c r="O44" s="2" t="s">
        <v>202</v>
      </c>
      <c r="P44" s="2" t="s">
        <v>3439</v>
      </c>
      <c r="R44" s="2" t="s">
        <v>1987</v>
      </c>
      <c r="S44" s="2">
        <v>0.0</v>
      </c>
      <c r="T44" s="2">
        <v>0.0</v>
      </c>
      <c r="U44" s="2">
        <v>12.586345</v>
      </c>
      <c r="V44" s="2">
        <v>13.20738167</v>
      </c>
      <c r="W44" s="2" t="s">
        <v>1939</v>
      </c>
      <c r="X44" s="2">
        <v>12.58634</v>
      </c>
      <c r="Y44" s="2">
        <v>13.20740833</v>
      </c>
      <c r="Z44" s="2" t="s">
        <v>1939</v>
      </c>
      <c r="AA44" s="2">
        <v>17.0</v>
      </c>
      <c r="AB44" s="2">
        <v>4.0</v>
      </c>
      <c r="AC44" s="2">
        <v>4.0</v>
      </c>
      <c r="AD44" s="2" t="s">
        <v>3445</v>
      </c>
      <c r="AE44" s="2">
        <v>2.0</v>
      </c>
      <c r="AF44" s="2">
        <v>5.0</v>
      </c>
      <c r="AG44" s="2">
        <v>6.0</v>
      </c>
      <c r="AH44" s="2">
        <v>5.0</v>
      </c>
      <c r="AI44" s="2">
        <v>0.0</v>
      </c>
      <c r="AJ44" s="2">
        <v>18.0</v>
      </c>
      <c r="AK44" s="2" t="s">
        <v>3446</v>
      </c>
      <c r="BA44" s="2">
        <v>22.0</v>
      </c>
      <c r="BB44" s="2" t="s">
        <v>38</v>
      </c>
      <c r="BC44" s="2" t="s">
        <v>38</v>
      </c>
    </row>
    <row r="45">
      <c r="A45" s="2">
        <v>13.061875</v>
      </c>
      <c r="B45" s="2">
        <v>12.02666333</v>
      </c>
      <c r="C45" s="2">
        <v>102.0</v>
      </c>
      <c r="D45" s="2" t="s">
        <v>1931</v>
      </c>
      <c r="E45" s="2" t="s">
        <v>3447</v>
      </c>
      <c r="F45" s="2" t="s">
        <v>3448</v>
      </c>
      <c r="G45" s="2" t="s">
        <v>3449</v>
      </c>
      <c r="H45" s="49">
        <v>8.66E14</v>
      </c>
      <c r="I45" s="2">
        <v>116.0</v>
      </c>
      <c r="J45" s="2" t="s">
        <v>1365</v>
      </c>
      <c r="K45" s="2">
        <v>11602.0</v>
      </c>
      <c r="L45" s="2" t="s">
        <v>1366</v>
      </c>
      <c r="M45" s="2" t="s">
        <v>53</v>
      </c>
      <c r="N45" s="2" t="s">
        <v>3450</v>
      </c>
      <c r="O45" s="2" t="s">
        <v>1367</v>
      </c>
      <c r="P45" s="2" t="s">
        <v>3451</v>
      </c>
      <c r="R45" s="2" t="s">
        <v>3452</v>
      </c>
      <c r="S45" s="2">
        <v>20.0</v>
      </c>
      <c r="T45" s="2">
        <v>20.0</v>
      </c>
      <c r="U45" s="2">
        <v>12.02667667</v>
      </c>
      <c r="V45" s="2">
        <v>13.061965</v>
      </c>
      <c r="W45" s="2" t="s">
        <v>1939</v>
      </c>
      <c r="X45" s="2">
        <v>12.02666333</v>
      </c>
      <c r="Y45" s="2">
        <v>13.061875</v>
      </c>
      <c r="Z45" s="2" t="s">
        <v>1939</v>
      </c>
      <c r="AA45" s="2">
        <v>4.0</v>
      </c>
      <c r="AB45" s="2">
        <v>2.0</v>
      </c>
      <c r="AC45" s="2">
        <v>2.0</v>
      </c>
      <c r="AD45" s="2" t="s">
        <v>3453</v>
      </c>
      <c r="AE45" s="2">
        <v>0.0</v>
      </c>
      <c r="AF45" s="2">
        <v>2.0</v>
      </c>
      <c r="AG45" s="2">
        <v>4.0</v>
      </c>
      <c r="AH45" s="2">
        <v>4.0</v>
      </c>
      <c r="AI45" s="2">
        <v>8.0</v>
      </c>
      <c r="AJ45" s="2">
        <v>10.0</v>
      </c>
      <c r="AK45" s="2" t="s">
        <v>3454</v>
      </c>
      <c r="BA45" s="2">
        <v>43.0</v>
      </c>
      <c r="BB45" s="2" t="s">
        <v>828</v>
      </c>
      <c r="BC45" s="2" t="s">
        <v>38</v>
      </c>
    </row>
    <row r="46">
      <c r="A46" s="2">
        <v>13.134795</v>
      </c>
      <c r="B46" s="2">
        <v>12.42926667</v>
      </c>
      <c r="C46" s="2">
        <v>240.0</v>
      </c>
      <c r="D46" s="2" t="s">
        <v>1931</v>
      </c>
      <c r="E46" s="2" t="s">
        <v>3455</v>
      </c>
      <c r="F46" s="2" t="s">
        <v>3456</v>
      </c>
      <c r="G46" s="2" t="s">
        <v>3457</v>
      </c>
      <c r="H46" s="49">
        <v>8.66E14</v>
      </c>
      <c r="I46" s="2">
        <v>126.0</v>
      </c>
      <c r="J46" s="2" t="s">
        <v>34</v>
      </c>
      <c r="K46" s="2">
        <v>12604.0</v>
      </c>
      <c r="L46" s="2" t="s">
        <v>282</v>
      </c>
      <c r="M46" s="2" t="s">
        <v>53</v>
      </c>
      <c r="N46" s="2" t="s">
        <v>3287</v>
      </c>
      <c r="O46" s="2" t="s">
        <v>295</v>
      </c>
      <c r="P46" s="2" t="s">
        <v>3458</v>
      </c>
      <c r="R46" s="2" t="s">
        <v>3459</v>
      </c>
      <c r="S46" s="2">
        <v>0.0</v>
      </c>
      <c r="T46" s="2">
        <v>0.0</v>
      </c>
      <c r="U46" s="2">
        <v>12.42928167</v>
      </c>
      <c r="V46" s="2">
        <v>13.13475167</v>
      </c>
      <c r="W46" s="2" t="s">
        <v>1939</v>
      </c>
      <c r="X46" s="2">
        <v>12.42926667</v>
      </c>
      <c r="Y46" s="2">
        <v>13.134795</v>
      </c>
      <c r="Z46" s="2" t="s">
        <v>1939</v>
      </c>
      <c r="AA46" s="2">
        <v>2.0</v>
      </c>
      <c r="AB46" s="2">
        <v>1.0</v>
      </c>
      <c r="AC46" s="2">
        <v>2.0</v>
      </c>
      <c r="AD46" s="2" t="s">
        <v>3460</v>
      </c>
      <c r="AE46" s="2">
        <v>0.0</v>
      </c>
      <c r="AF46" s="2">
        <v>0.0</v>
      </c>
      <c r="AG46" s="2">
        <v>0.0</v>
      </c>
      <c r="AH46" s="2">
        <v>0.0</v>
      </c>
      <c r="AI46" s="2">
        <v>0.0</v>
      </c>
      <c r="AJ46" s="2">
        <v>0.0</v>
      </c>
      <c r="AK46" s="2" t="s">
        <v>3461</v>
      </c>
      <c r="BA46" s="2">
        <v>28.0</v>
      </c>
      <c r="BB46" s="2" t="s">
        <v>38</v>
      </c>
      <c r="BC46" s="2" t="s">
        <v>38</v>
      </c>
    </row>
    <row r="47">
      <c r="A47" s="2">
        <v>13.13475167</v>
      </c>
      <c r="B47" s="2">
        <v>12.42928167</v>
      </c>
      <c r="C47" s="2">
        <v>236.0</v>
      </c>
      <c r="D47" s="2" t="s">
        <v>1931</v>
      </c>
      <c r="E47" s="2" t="s">
        <v>3462</v>
      </c>
      <c r="F47" s="2" t="s">
        <v>3463</v>
      </c>
      <c r="G47" s="2" t="s">
        <v>3464</v>
      </c>
      <c r="H47" s="49">
        <v>8.66E14</v>
      </c>
      <c r="I47" s="2">
        <v>126.0</v>
      </c>
      <c r="J47" s="2" t="s">
        <v>34</v>
      </c>
      <c r="K47" s="2">
        <v>12604.0</v>
      </c>
      <c r="L47" s="2" t="s">
        <v>282</v>
      </c>
      <c r="M47" s="2" t="s">
        <v>53</v>
      </c>
      <c r="N47" s="2" t="s">
        <v>3287</v>
      </c>
      <c r="O47" s="2" t="s">
        <v>283</v>
      </c>
      <c r="P47" s="2" t="s">
        <v>3465</v>
      </c>
      <c r="R47" s="2" t="s">
        <v>3466</v>
      </c>
      <c r="S47" s="2">
        <v>0.0</v>
      </c>
      <c r="T47" s="2">
        <v>0.0</v>
      </c>
      <c r="U47" s="2">
        <v>12.42859</v>
      </c>
      <c r="V47" s="2">
        <v>13.13444833</v>
      </c>
      <c r="W47" s="2" t="s">
        <v>1939</v>
      </c>
      <c r="X47" s="2">
        <v>12.42928167</v>
      </c>
      <c r="Y47" s="2">
        <v>13.13475167</v>
      </c>
      <c r="Z47" s="2" t="s">
        <v>1939</v>
      </c>
      <c r="AA47" s="2">
        <v>2.0</v>
      </c>
      <c r="AB47" s="2">
        <v>3.0</v>
      </c>
      <c r="AC47" s="2">
        <v>2.0</v>
      </c>
      <c r="AD47" s="2" t="s">
        <v>3467</v>
      </c>
      <c r="AE47" s="2">
        <v>0.0</v>
      </c>
      <c r="AF47" s="2">
        <v>0.0</v>
      </c>
      <c r="AG47" s="2">
        <v>0.0</v>
      </c>
      <c r="AH47" s="2">
        <v>0.0</v>
      </c>
      <c r="AI47" s="2">
        <v>0.0</v>
      </c>
      <c r="AJ47" s="2">
        <v>0.0</v>
      </c>
      <c r="AK47" s="2" t="s">
        <v>3468</v>
      </c>
      <c r="BA47" s="2">
        <v>26.0</v>
      </c>
      <c r="BB47" s="2" t="s">
        <v>38</v>
      </c>
      <c r="BC47" s="2" t="s">
        <v>38</v>
      </c>
    </row>
    <row r="48">
      <c r="A48" s="2">
        <v>13.13444833</v>
      </c>
      <c r="B48" s="2">
        <v>12.42859</v>
      </c>
      <c r="C48" s="2">
        <v>237.0</v>
      </c>
      <c r="D48" s="2" t="s">
        <v>1931</v>
      </c>
      <c r="E48" s="2" t="s">
        <v>3469</v>
      </c>
      <c r="F48" s="2" t="s">
        <v>3470</v>
      </c>
      <c r="G48" s="2" t="s">
        <v>3471</v>
      </c>
      <c r="H48" s="49">
        <v>8.66E14</v>
      </c>
      <c r="I48" s="2">
        <v>126.0</v>
      </c>
      <c r="J48" s="2" t="s">
        <v>34</v>
      </c>
      <c r="K48" s="2">
        <v>12604.0</v>
      </c>
      <c r="L48" s="2" t="s">
        <v>282</v>
      </c>
      <c r="M48" s="2" t="s">
        <v>53</v>
      </c>
      <c r="N48" s="2" t="s">
        <v>3287</v>
      </c>
      <c r="O48" s="2" t="s">
        <v>286</v>
      </c>
      <c r="P48" s="2" t="s">
        <v>3472</v>
      </c>
      <c r="R48" s="2" t="s">
        <v>3473</v>
      </c>
      <c r="S48" s="2">
        <v>0.0</v>
      </c>
      <c r="T48" s="2">
        <v>0.0</v>
      </c>
      <c r="U48" s="2">
        <v>12.42535</v>
      </c>
      <c r="V48" s="2">
        <v>13.13433</v>
      </c>
      <c r="W48" s="2" t="s">
        <v>1939</v>
      </c>
      <c r="X48" s="2">
        <v>12.42859</v>
      </c>
      <c r="Y48" s="2">
        <v>13.13444833</v>
      </c>
      <c r="Z48" s="2" t="s">
        <v>1939</v>
      </c>
      <c r="AA48" s="2">
        <v>2.0</v>
      </c>
      <c r="AB48" s="2">
        <v>1.0</v>
      </c>
      <c r="AC48" s="2">
        <v>2.0</v>
      </c>
      <c r="AD48" s="2" t="s">
        <v>3474</v>
      </c>
      <c r="AE48" s="2">
        <v>0.0</v>
      </c>
      <c r="AF48" s="2">
        <v>0.0</v>
      </c>
      <c r="AG48" s="2">
        <v>0.0</v>
      </c>
      <c r="AH48" s="2">
        <v>0.0</v>
      </c>
      <c r="AI48" s="2">
        <v>0.0</v>
      </c>
      <c r="AJ48" s="2">
        <v>0.0</v>
      </c>
      <c r="AK48" s="2" t="s">
        <v>3475</v>
      </c>
      <c r="BA48" s="2">
        <v>7.0</v>
      </c>
      <c r="BB48" s="2" t="s">
        <v>38</v>
      </c>
      <c r="BC48" s="2" t="s">
        <v>38</v>
      </c>
    </row>
    <row r="49">
      <c r="A49" s="2">
        <v>13.13446667</v>
      </c>
      <c r="B49" s="2">
        <v>12.42327333</v>
      </c>
      <c r="C49" s="2">
        <v>238.0</v>
      </c>
      <c r="D49" s="2" t="s">
        <v>1931</v>
      </c>
      <c r="E49" s="2" t="s">
        <v>3476</v>
      </c>
      <c r="F49" s="2" t="s">
        <v>3477</v>
      </c>
      <c r="G49" s="2" t="s">
        <v>3478</v>
      </c>
      <c r="H49" s="49">
        <v>8.66E14</v>
      </c>
      <c r="I49" s="2">
        <v>126.0</v>
      </c>
      <c r="J49" s="2" t="s">
        <v>34</v>
      </c>
      <c r="K49" s="2">
        <v>12604.0</v>
      </c>
      <c r="L49" s="2" t="s">
        <v>282</v>
      </c>
      <c r="M49" s="2" t="s">
        <v>53</v>
      </c>
      <c r="N49" s="2" t="s">
        <v>3287</v>
      </c>
      <c r="O49" s="2" t="s">
        <v>289</v>
      </c>
      <c r="P49" s="2" t="s">
        <v>3479</v>
      </c>
      <c r="R49" s="2" t="s">
        <v>3480</v>
      </c>
      <c r="S49" s="2">
        <v>0.0</v>
      </c>
      <c r="T49" s="2">
        <v>0.0</v>
      </c>
      <c r="U49" s="2">
        <v>12.42327333</v>
      </c>
      <c r="V49" s="2">
        <v>13.13446667</v>
      </c>
      <c r="W49" s="2" t="s">
        <v>1939</v>
      </c>
      <c r="X49" s="2">
        <v>12.42327333</v>
      </c>
      <c r="Y49" s="2">
        <v>13.13446667</v>
      </c>
      <c r="Z49" s="2" t="s">
        <v>1939</v>
      </c>
      <c r="AA49" s="2">
        <v>2.0</v>
      </c>
      <c r="AB49" s="2">
        <v>3.0</v>
      </c>
      <c r="AC49" s="2">
        <v>2.0</v>
      </c>
      <c r="AD49" s="2" t="s">
        <v>3481</v>
      </c>
      <c r="AE49" s="2">
        <v>0.0</v>
      </c>
      <c r="AF49" s="2">
        <v>0.0</v>
      </c>
      <c r="AG49" s="2">
        <v>0.0</v>
      </c>
      <c r="AH49" s="2">
        <v>0.0</v>
      </c>
      <c r="AI49" s="2">
        <v>0.0</v>
      </c>
      <c r="AJ49" s="2">
        <v>0.0</v>
      </c>
      <c r="AK49" s="2" t="s">
        <v>3482</v>
      </c>
      <c r="BA49" s="2">
        <v>31.0</v>
      </c>
      <c r="BB49" s="2" t="s">
        <v>38</v>
      </c>
      <c r="BC49" s="2" t="s">
        <v>38</v>
      </c>
    </row>
    <row r="50">
      <c r="A50" s="2">
        <v>13.13446667</v>
      </c>
      <c r="B50" s="2">
        <v>12.42327333</v>
      </c>
      <c r="C50" s="2">
        <v>242.0</v>
      </c>
      <c r="D50" s="2" t="s">
        <v>1931</v>
      </c>
      <c r="E50" s="2" t="s">
        <v>3483</v>
      </c>
      <c r="F50" s="2" t="s">
        <v>3484</v>
      </c>
      <c r="G50" s="2" t="s">
        <v>3485</v>
      </c>
      <c r="H50" s="49">
        <v>8.66E14</v>
      </c>
      <c r="I50" s="2">
        <v>126.0</v>
      </c>
      <c r="J50" s="2" t="s">
        <v>34</v>
      </c>
      <c r="K50" s="2">
        <v>12604.0</v>
      </c>
      <c r="L50" s="2" t="s">
        <v>282</v>
      </c>
      <c r="M50" s="2" t="s">
        <v>53</v>
      </c>
      <c r="N50" s="2" t="s">
        <v>3287</v>
      </c>
      <c r="O50" s="2" t="s">
        <v>300</v>
      </c>
      <c r="P50" s="2" t="s">
        <v>3486</v>
      </c>
      <c r="R50" s="2" t="s">
        <v>3487</v>
      </c>
      <c r="S50" s="2">
        <v>0.0</v>
      </c>
      <c r="T50" s="2">
        <v>0.0</v>
      </c>
      <c r="U50" s="2">
        <v>12.423425</v>
      </c>
      <c r="V50" s="2">
        <v>13.13428833</v>
      </c>
      <c r="W50" s="2" t="s">
        <v>1939</v>
      </c>
      <c r="X50" s="2">
        <v>12.42327333</v>
      </c>
      <c r="Y50" s="2">
        <v>13.13446667</v>
      </c>
      <c r="Z50" s="2" t="s">
        <v>1939</v>
      </c>
      <c r="AA50" s="2">
        <v>2.0</v>
      </c>
      <c r="AB50" s="2">
        <v>3.0</v>
      </c>
      <c r="AC50" s="2">
        <v>2.0</v>
      </c>
      <c r="AD50" s="2" t="s">
        <v>3488</v>
      </c>
      <c r="AE50" s="2">
        <v>0.0</v>
      </c>
      <c r="AF50" s="2">
        <v>0.0</v>
      </c>
      <c r="AG50" s="2">
        <v>0.0</v>
      </c>
      <c r="AH50" s="2">
        <v>0.0</v>
      </c>
      <c r="AI50" s="2">
        <v>0.0</v>
      </c>
      <c r="AJ50" s="2">
        <v>0.0</v>
      </c>
      <c r="AK50" s="2" t="s">
        <v>3489</v>
      </c>
      <c r="BA50" s="2">
        <v>48.0</v>
      </c>
      <c r="BB50" s="2" t="s">
        <v>38</v>
      </c>
      <c r="BC50" s="2" t="s">
        <v>38</v>
      </c>
    </row>
    <row r="51">
      <c r="A51" s="2">
        <v>13.13427333</v>
      </c>
      <c r="B51" s="2">
        <v>12.423305</v>
      </c>
      <c r="C51" s="2">
        <v>239.0</v>
      </c>
      <c r="D51" s="2" t="s">
        <v>1931</v>
      </c>
      <c r="E51" s="2" t="s">
        <v>3490</v>
      </c>
      <c r="F51" s="2" t="s">
        <v>3491</v>
      </c>
      <c r="G51" s="2" t="s">
        <v>3492</v>
      </c>
      <c r="H51" s="49">
        <v>8.66E14</v>
      </c>
      <c r="I51" s="2">
        <v>126.0</v>
      </c>
      <c r="J51" s="2" t="s">
        <v>34</v>
      </c>
      <c r="K51" s="2">
        <v>12604.0</v>
      </c>
      <c r="L51" s="2" t="s">
        <v>282</v>
      </c>
      <c r="M51" s="2" t="s">
        <v>53</v>
      </c>
      <c r="N51" s="2" t="s">
        <v>3287</v>
      </c>
      <c r="O51" s="2" t="s">
        <v>292</v>
      </c>
      <c r="P51" s="2" t="s">
        <v>3493</v>
      </c>
      <c r="R51" s="2" t="s">
        <v>3487</v>
      </c>
      <c r="S51" s="2">
        <v>0.0</v>
      </c>
      <c r="T51" s="2">
        <v>0.0</v>
      </c>
      <c r="U51" s="2">
        <v>12.42229833</v>
      </c>
      <c r="V51" s="2">
        <v>13.13447833</v>
      </c>
      <c r="W51" s="2" t="s">
        <v>1939</v>
      </c>
      <c r="X51" s="2">
        <v>12.423305</v>
      </c>
      <c r="Y51" s="2">
        <v>13.13427333</v>
      </c>
      <c r="Z51" s="2" t="s">
        <v>1939</v>
      </c>
      <c r="AA51" s="2">
        <v>2.0</v>
      </c>
      <c r="AB51" s="2">
        <v>1.0</v>
      </c>
      <c r="AC51" s="2">
        <v>2.0</v>
      </c>
      <c r="AD51" s="2" t="s">
        <v>3494</v>
      </c>
      <c r="AE51" s="2">
        <v>0.0</v>
      </c>
      <c r="AF51" s="2">
        <v>0.0</v>
      </c>
      <c r="AG51" s="2">
        <v>0.0</v>
      </c>
      <c r="AH51" s="2">
        <v>0.0</v>
      </c>
      <c r="AI51" s="2">
        <v>0.0</v>
      </c>
      <c r="AJ51" s="2">
        <v>0.0</v>
      </c>
      <c r="AK51" s="2" t="s">
        <v>3495</v>
      </c>
      <c r="BA51" s="2">
        <v>21.0</v>
      </c>
      <c r="BB51" s="2" t="s">
        <v>38</v>
      </c>
      <c r="BC51" s="2" t="s">
        <v>38</v>
      </c>
    </row>
    <row r="52">
      <c r="A52" s="2">
        <v>13.20122167</v>
      </c>
      <c r="B52" s="2">
        <v>12.667445</v>
      </c>
      <c r="C52" s="2">
        <v>184.0</v>
      </c>
      <c r="D52" s="2" t="s">
        <v>1931</v>
      </c>
      <c r="E52" s="2" t="s">
        <v>3496</v>
      </c>
      <c r="F52" s="2" t="s">
        <v>3497</v>
      </c>
      <c r="G52" s="2" t="s">
        <v>3498</v>
      </c>
      <c r="H52" s="49">
        <v>8.67E14</v>
      </c>
      <c r="I52" s="2">
        <v>126.0</v>
      </c>
      <c r="J52" s="2" t="s">
        <v>34</v>
      </c>
      <c r="K52" s="2">
        <v>12602.0</v>
      </c>
      <c r="L52" s="2" t="s">
        <v>35</v>
      </c>
      <c r="M52" s="2" t="s">
        <v>53</v>
      </c>
      <c r="N52" s="2" t="s">
        <v>2497</v>
      </c>
      <c r="O52" s="2" t="s">
        <v>101</v>
      </c>
      <c r="P52" s="2" t="s">
        <v>3499</v>
      </c>
      <c r="R52" s="2" t="s">
        <v>1987</v>
      </c>
      <c r="S52" s="2">
        <v>0.0</v>
      </c>
      <c r="T52" s="2">
        <v>0.0</v>
      </c>
      <c r="U52" s="2">
        <v>12.66738667</v>
      </c>
      <c r="V52" s="2">
        <v>13.201205</v>
      </c>
      <c r="W52" s="2" t="s">
        <v>1939</v>
      </c>
      <c r="X52" s="2">
        <v>12.667445</v>
      </c>
      <c r="Y52" s="2">
        <v>13.20122167</v>
      </c>
      <c r="Z52" s="2" t="s">
        <v>1939</v>
      </c>
      <c r="AA52" s="2">
        <v>15.0</v>
      </c>
      <c r="AB52" s="2">
        <v>4.0</v>
      </c>
      <c r="AC52" s="2">
        <v>4.0</v>
      </c>
      <c r="AD52" s="2" t="s">
        <v>3500</v>
      </c>
      <c r="AE52" s="2">
        <v>3.0</v>
      </c>
      <c r="AF52" s="2">
        <v>5.0</v>
      </c>
      <c r="AG52" s="2">
        <v>4.0</v>
      </c>
      <c r="AH52" s="2">
        <v>5.0</v>
      </c>
      <c r="AI52" s="2">
        <v>0.0</v>
      </c>
      <c r="AJ52" s="2">
        <v>17.0</v>
      </c>
      <c r="AK52" s="2" t="s">
        <v>3501</v>
      </c>
      <c r="BA52" s="2">
        <v>16.0</v>
      </c>
      <c r="BB52" s="2" t="s">
        <v>38</v>
      </c>
      <c r="BC52" s="2" t="s">
        <v>38</v>
      </c>
    </row>
    <row r="53">
      <c r="A53" s="2">
        <v>13.201225</v>
      </c>
      <c r="B53" s="2">
        <v>12.66744667</v>
      </c>
      <c r="C53" s="2">
        <v>185.0</v>
      </c>
      <c r="D53" s="2" t="s">
        <v>1931</v>
      </c>
      <c r="E53" s="2" t="s">
        <v>3502</v>
      </c>
      <c r="F53" s="2" t="s">
        <v>3503</v>
      </c>
      <c r="G53" s="2" t="s">
        <v>3504</v>
      </c>
      <c r="H53" s="49">
        <v>8.66E14</v>
      </c>
      <c r="I53" s="2">
        <v>126.0</v>
      </c>
      <c r="J53" s="2" t="s">
        <v>34</v>
      </c>
      <c r="K53" s="2">
        <v>12602.0</v>
      </c>
      <c r="L53" s="2" t="s">
        <v>35</v>
      </c>
      <c r="M53" s="2" t="s">
        <v>53</v>
      </c>
      <c r="N53" s="2" t="s">
        <v>2497</v>
      </c>
      <c r="O53" s="2" t="s">
        <v>101</v>
      </c>
      <c r="P53" s="2" t="s">
        <v>3499</v>
      </c>
      <c r="R53" s="2" t="s">
        <v>1987</v>
      </c>
      <c r="S53" s="2">
        <v>0.0</v>
      </c>
      <c r="T53" s="2">
        <v>0.0</v>
      </c>
      <c r="U53" s="2">
        <v>12.66744667</v>
      </c>
      <c r="V53" s="2">
        <v>13.201225</v>
      </c>
      <c r="W53" s="2" t="s">
        <v>1939</v>
      </c>
      <c r="X53" s="2">
        <v>12.66744667</v>
      </c>
      <c r="Y53" s="2">
        <v>13.201225</v>
      </c>
      <c r="Z53" s="2" t="s">
        <v>1939</v>
      </c>
      <c r="AA53" s="2">
        <v>15.0</v>
      </c>
      <c r="AB53" s="2">
        <v>4.0</v>
      </c>
      <c r="AC53" s="2">
        <v>4.0</v>
      </c>
      <c r="AD53" s="2" t="s">
        <v>3505</v>
      </c>
      <c r="AE53" s="2">
        <v>3.0</v>
      </c>
      <c r="AF53" s="2">
        <v>5.0</v>
      </c>
      <c r="AG53" s="2">
        <v>4.0</v>
      </c>
      <c r="AH53" s="2">
        <v>5.0</v>
      </c>
      <c r="AI53" s="2">
        <v>0.0</v>
      </c>
      <c r="AJ53" s="2">
        <v>17.0</v>
      </c>
      <c r="AK53" s="2" t="s">
        <v>3506</v>
      </c>
      <c r="BA53" s="2">
        <v>16.0</v>
      </c>
      <c r="BB53" s="2" t="s">
        <v>38</v>
      </c>
      <c r="BC53" s="2" t="s">
        <v>38</v>
      </c>
    </row>
    <row r="54">
      <c r="A54" s="2">
        <v>13.12142167</v>
      </c>
      <c r="B54" s="2">
        <v>12.39194</v>
      </c>
      <c r="C54" s="2">
        <v>243.0</v>
      </c>
      <c r="D54" s="2" t="s">
        <v>1931</v>
      </c>
      <c r="E54" s="2" t="s">
        <v>3507</v>
      </c>
      <c r="F54" s="2" t="s">
        <v>3508</v>
      </c>
      <c r="G54" s="2" t="s">
        <v>3509</v>
      </c>
      <c r="H54" s="49">
        <v>8.66E14</v>
      </c>
      <c r="I54" s="2">
        <v>126.0</v>
      </c>
      <c r="J54" s="2" t="s">
        <v>34</v>
      </c>
      <c r="K54" s="2">
        <v>12604.0</v>
      </c>
      <c r="L54" s="2" t="s">
        <v>282</v>
      </c>
      <c r="M54" s="2" t="s">
        <v>53</v>
      </c>
      <c r="N54" s="2" t="s">
        <v>3287</v>
      </c>
      <c r="O54" s="2" t="s">
        <v>303</v>
      </c>
      <c r="P54" s="2" t="s">
        <v>3510</v>
      </c>
      <c r="R54" s="2" t="s">
        <v>3487</v>
      </c>
      <c r="S54" s="2">
        <v>0.0</v>
      </c>
      <c r="T54" s="2">
        <v>0.0</v>
      </c>
      <c r="U54" s="2">
        <v>12.39194</v>
      </c>
      <c r="V54" s="2">
        <v>13.12142167</v>
      </c>
      <c r="W54" s="2" t="s">
        <v>1939</v>
      </c>
      <c r="X54" s="2">
        <v>12.39194</v>
      </c>
      <c r="Y54" s="2">
        <v>13.12142167</v>
      </c>
      <c r="Z54" s="2" t="s">
        <v>1939</v>
      </c>
      <c r="AA54" s="2">
        <v>2.0</v>
      </c>
      <c r="AB54" s="2">
        <v>1.0</v>
      </c>
      <c r="AC54" s="2">
        <v>2.0</v>
      </c>
      <c r="AD54" s="2" t="s">
        <v>3511</v>
      </c>
      <c r="AE54" s="2">
        <v>0.0</v>
      </c>
      <c r="AF54" s="2">
        <v>0.0</v>
      </c>
      <c r="AG54" s="2">
        <v>0.0</v>
      </c>
      <c r="AH54" s="2">
        <v>0.0</v>
      </c>
      <c r="AI54" s="2">
        <v>0.0</v>
      </c>
      <c r="AJ54" s="2">
        <v>0.0</v>
      </c>
      <c r="AK54" s="2" t="s">
        <v>3512</v>
      </c>
      <c r="BA54" s="2">
        <v>32.0</v>
      </c>
      <c r="BB54" s="2" t="s">
        <v>828</v>
      </c>
      <c r="BC54" s="2" t="s">
        <v>38</v>
      </c>
    </row>
    <row r="55">
      <c r="A55" s="2">
        <v>13.12142167</v>
      </c>
      <c r="B55" s="2">
        <v>12.39194</v>
      </c>
      <c r="C55" s="2">
        <v>244.0</v>
      </c>
      <c r="D55" s="2" t="s">
        <v>1931</v>
      </c>
      <c r="E55" s="2" t="s">
        <v>3513</v>
      </c>
      <c r="F55" s="2" t="s">
        <v>3514</v>
      </c>
      <c r="G55" s="2" t="s">
        <v>3515</v>
      </c>
      <c r="H55" s="49">
        <v>8.66E14</v>
      </c>
      <c r="I55" s="2">
        <v>126.0</v>
      </c>
      <c r="J55" s="2" t="s">
        <v>34</v>
      </c>
      <c r="K55" s="2">
        <v>12604.0</v>
      </c>
      <c r="L55" s="2" t="s">
        <v>282</v>
      </c>
      <c r="M55" s="2" t="s">
        <v>53</v>
      </c>
      <c r="N55" s="2" t="s">
        <v>3287</v>
      </c>
      <c r="O55" s="2" t="s">
        <v>306</v>
      </c>
      <c r="P55" s="2" t="s">
        <v>3516</v>
      </c>
      <c r="R55" s="2" t="s">
        <v>3517</v>
      </c>
      <c r="S55" s="2">
        <v>0.0</v>
      </c>
      <c r="T55" s="2">
        <v>0.0</v>
      </c>
      <c r="U55" s="2">
        <v>12.39205167</v>
      </c>
      <c r="V55" s="2">
        <v>13.12160333</v>
      </c>
      <c r="W55" s="2" t="s">
        <v>1939</v>
      </c>
      <c r="X55" s="2">
        <v>12.39194</v>
      </c>
      <c r="Y55" s="2">
        <v>13.12142167</v>
      </c>
      <c r="Z55" s="2" t="s">
        <v>1939</v>
      </c>
      <c r="AA55" s="2">
        <v>2.0</v>
      </c>
      <c r="AB55" s="2">
        <v>2.0</v>
      </c>
      <c r="AC55" s="2">
        <v>2.0</v>
      </c>
      <c r="AD55" s="2" t="s">
        <v>3518</v>
      </c>
      <c r="AE55" s="2">
        <v>0.0</v>
      </c>
      <c r="AF55" s="2">
        <v>0.0</v>
      </c>
      <c r="AG55" s="2">
        <v>0.0</v>
      </c>
      <c r="AH55" s="2">
        <v>0.0</v>
      </c>
      <c r="AI55" s="2">
        <v>0.0</v>
      </c>
      <c r="AJ55" s="2">
        <v>0.0</v>
      </c>
      <c r="AK55" s="2" t="s">
        <v>3519</v>
      </c>
      <c r="BA55" s="2">
        <v>23.0</v>
      </c>
      <c r="BB55" s="2" t="s">
        <v>828</v>
      </c>
      <c r="BC55" s="2" t="s">
        <v>38</v>
      </c>
    </row>
    <row r="56">
      <c r="A56" s="2">
        <v>13.12169333</v>
      </c>
      <c r="B56" s="2">
        <v>12.39209167</v>
      </c>
      <c r="C56" s="2">
        <v>245.0</v>
      </c>
      <c r="D56" s="2" t="s">
        <v>1931</v>
      </c>
      <c r="E56" s="2" t="s">
        <v>3520</v>
      </c>
      <c r="F56" s="2" t="s">
        <v>3521</v>
      </c>
      <c r="G56" s="2" t="s">
        <v>3522</v>
      </c>
      <c r="H56" s="49">
        <v>8.66E14</v>
      </c>
      <c r="I56" s="2">
        <v>126.0</v>
      </c>
      <c r="J56" s="2" t="s">
        <v>34</v>
      </c>
      <c r="K56" s="2">
        <v>12604.0</v>
      </c>
      <c r="L56" s="2" t="s">
        <v>282</v>
      </c>
      <c r="M56" s="2" t="s">
        <v>53</v>
      </c>
      <c r="N56" s="2" t="s">
        <v>3287</v>
      </c>
      <c r="O56" s="2" t="s">
        <v>309</v>
      </c>
      <c r="P56" s="2" t="s">
        <v>3523</v>
      </c>
      <c r="R56" s="2" t="s">
        <v>3524</v>
      </c>
      <c r="S56" s="2">
        <v>0.0</v>
      </c>
      <c r="T56" s="2">
        <v>0.0</v>
      </c>
      <c r="U56" s="2">
        <v>12.39203667</v>
      </c>
      <c r="V56" s="2">
        <v>13.12141</v>
      </c>
      <c r="W56" s="2" t="s">
        <v>1939</v>
      </c>
      <c r="X56" s="2">
        <v>12.39209167</v>
      </c>
      <c r="Y56" s="2">
        <v>13.12169333</v>
      </c>
      <c r="Z56" s="2" t="s">
        <v>1939</v>
      </c>
      <c r="AA56" s="2">
        <v>2.0</v>
      </c>
      <c r="AB56" s="2">
        <v>2.0</v>
      </c>
      <c r="AC56" s="2">
        <v>2.0</v>
      </c>
      <c r="AD56" s="2" t="s">
        <v>3525</v>
      </c>
      <c r="AE56" s="2">
        <v>0.0</v>
      </c>
      <c r="AF56" s="2">
        <v>0.0</v>
      </c>
      <c r="AG56" s="2">
        <v>0.0</v>
      </c>
      <c r="AH56" s="2">
        <v>0.0</v>
      </c>
      <c r="AI56" s="2">
        <v>0.0</v>
      </c>
      <c r="AJ56" s="2">
        <v>0.0</v>
      </c>
      <c r="AK56" s="2" t="s">
        <v>3526</v>
      </c>
      <c r="BA56" s="2">
        <v>41.0</v>
      </c>
      <c r="BB56" s="2" t="s">
        <v>828</v>
      </c>
      <c r="BC56" s="2" t="s">
        <v>38</v>
      </c>
    </row>
    <row r="57">
      <c r="A57" s="2">
        <v>13.12392167</v>
      </c>
      <c r="B57" s="2">
        <v>12.38960167</v>
      </c>
      <c r="C57" s="2">
        <v>246.0</v>
      </c>
      <c r="D57" s="2" t="s">
        <v>1931</v>
      </c>
      <c r="E57" s="2" t="s">
        <v>3527</v>
      </c>
      <c r="F57" s="2" t="s">
        <v>3528</v>
      </c>
      <c r="G57" s="2" t="s">
        <v>3529</v>
      </c>
      <c r="H57" s="49">
        <v>8.66E14</v>
      </c>
      <c r="I57" s="2">
        <v>126.0</v>
      </c>
      <c r="J57" s="2" t="s">
        <v>34</v>
      </c>
      <c r="K57" s="2">
        <v>12604.0</v>
      </c>
      <c r="L57" s="2" t="s">
        <v>282</v>
      </c>
      <c r="M57" s="2" t="s">
        <v>53</v>
      </c>
      <c r="N57" s="2" t="s">
        <v>3287</v>
      </c>
      <c r="O57" s="2" t="s">
        <v>314</v>
      </c>
      <c r="P57" s="2" t="s">
        <v>3530</v>
      </c>
      <c r="R57" s="2" t="s">
        <v>3517</v>
      </c>
      <c r="S57" s="2">
        <v>0.0</v>
      </c>
      <c r="T57" s="2">
        <v>0.0</v>
      </c>
      <c r="U57" s="2">
        <v>12.38846</v>
      </c>
      <c r="V57" s="2">
        <v>13.12563667</v>
      </c>
      <c r="W57" s="2" t="s">
        <v>1939</v>
      </c>
      <c r="X57" s="2">
        <v>12.38960167</v>
      </c>
      <c r="Y57" s="2">
        <v>13.12392167</v>
      </c>
      <c r="Z57" s="2" t="s">
        <v>1939</v>
      </c>
      <c r="AA57" s="2">
        <v>2.0</v>
      </c>
      <c r="AB57" s="2">
        <v>2.0</v>
      </c>
      <c r="AC57" s="2">
        <v>2.0</v>
      </c>
      <c r="AD57" s="2" t="s">
        <v>3531</v>
      </c>
      <c r="AE57" s="2">
        <v>0.0</v>
      </c>
      <c r="AF57" s="2">
        <v>0.0</v>
      </c>
      <c r="AG57" s="2">
        <v>0.0</v>
      </c>
      <c r="AH57" s="2">
        <v>0.0</v>
      </c>
      <c r="AI57" s="2">
        <v>0.0</v>
      </c>
      <c r="AJ57" s="2">
        <v>0.0</v>
      </c>
      <c r="AK57" s="2" t="s">
        <v>3532</v>
      </c>
      <c r="BA57" s="2">
        <v>48.0</v>
      </c>
      <c r="BB57" s="2" t="s">
        <v>828</v>
      </c>
      <c r="BC57" s="2" t="s">
        <v>38</v>
      </c>
    </row>
    <row r="58">
      <c r="A58" s="2">
        <v>13.19851333</v>
      </c>
      <c r="B58" s="2">
        <v>12.678855</v>
      </c>
      <c r="C58" s="2">
        <v>178.0</v>
      </c>
      <c r="D58" s="2" t="s">
        <v>1931</v>
      </c>
      <c r="E58" s="2" t="s">
        <v>3533</v>
      </c>
      <c r="F58" s="2" t="s">
        <v>3534</v>
      </c>
      <c r="G58" s="2" t="s">
        <v>3535</v>
      </c>
      <c r="H58" s="49">
        <v>8.67E14</v>
      </c>
      <c r="I58" s="2">
        <v>126.0</v>
      </c>
      <c r="J58" s="2" t="s">
        <v>34</v>
      </c>
      <c r="K58" s="2">
        <v>12602.0</v>
      </c>
      <c r="L58" s="2" t="s">
        <v>35</v>
      </c>
      <c r="M58" s="2" t="s">
        <v>53</v>
      </c>
      <c r="N58" s="2" t="s">
        <v>2497</v>
      </c>
      <c r="O58" s="2" t="s">
        <v>81</v>
      </c>
      <c r="P58" s="2" t="s">
        <v>3307</v>
      </c>
      <c r="S58" s="2">
        <v>0.0</v>
      </c>
      <c r="T58" s="2">
        <v>0.0</v>
      </c>
      <c r="U58" s="2">
        <v>12.67887833</v>
      </c>
      <c r="V58" s="2">
        <v>13.19846333</v>
      </c>
      <c r="W58" s="2" t="s">
        <v>1939</v>
      </c>
      <c r="X58" s="2">
        <v>12.678855</v>
      </c>
      <c r="Y58" s="2">
        <v>13.19851333</v>
      </c>
      <c r="Z58" s="2" t="s">
        <v>1939</v>
      </c>
      <c r="AA58" s="2">
        <v>15.0</v>
      </c>
      <c r="AB58" s="2">
        <v>4.0</v>
      </c>
      <c r="AC58" s="2">
        <v>4.0</v>
      </c>
      <c r="AD58" s="2" t="s">
        <v>3536</v>
      </c>
      <c r="AE58" s="2">
        <v>5.0</v>
      </c>
      <c r="AF58" s="2">
        <v>4.0</v>
      </c>
      <c r="AG58" s="2">
        <v>3.0</v>
      </c>
      <c r="AH58" s="2">
        <v>5.0</v>
      </c>
      <c r="AI58" s="2">
        <v>0.0</v>
      </c>
      <c r="AJ58" s="2">
        <v>17.0</v>
      </c>
      <c r="AK58" s="2" t="s">
        <v>3537</v>
      </c>
      <c r="BA58" s="2">
        <v>27.0</v>
      </c>
      <c r="BB58" s="2" t="s">
        <v>828</v>
      </c>
      <c r="BC58" s="2" t="s">
        <v>38</v>
      </c>
    </row>
    <row r="59">
      <c r="A59" s="2">
        <v>13.19855333</v>
      </c>
      <c r="B59" s="2">
        <v>12.67885167</v>
      </c>
      <c r="C59" s="2">
        <v>179.0</v>
      </c>
      <c r="D59" s="2" t="s">
        <v>1931</v>
      </c>
      <c r="E59" s="2" t="s">
        <v>3538</v>
      </c>
      <c r="F59" s="2" t="s">
        <v>3539</v>
      </c>
      <c r="G59" s="2" t="s">
        <v>3540</v>
      </c>
      <c r="H59" s="49">
        <v>8.66E14</v>
      </c>
      <c r="I59" s="2">
        <v>126.0</v>
      </c>
      <c r="J59" s="2" t="s">
        <v>34</v>
      </c>
      <c r="K59" s="2">
        <v>12602.0</v>
      </c>
      <c r="L59" s="2" t="s">
        <v>35</v>
      </c>
      <c r="M59" s="2" t="s">
        <v>53</v>
      </c>
      <c r="N59" s="2" t="s">
        <v>2497</v>
      </c>
      <c r="O59" s="2" t="s">
        <v>81</v>
      </c>
      <c r="P59" s="2" t="s">
        <v>3307</v>
      </c>
      <c r="S59" s="2">
        <v>0.0</v>
      </c>
      <c r="T59" s="2">
        <v>0.0</v>
      </c>
      <c r="U59" s="2">
        <v>12.67896167</v>
      </c>
      <c r="V59" s="2">
        <v>13.19858167</v>
      </c>
      <c r="W59" s="2" t="s">
        <v>1939</v>
      </c>
      <c r="X59" s="2">
        <v>12.67885167</v>
      </c>
      <c r="Y59" s="2">
        <v>13.19855333</v>
      </c>
      <c r="Z59" s="2" t="s">
        <v>1939</v>
      </c>
      <c r="AA59" s="2">
        <v>15.0</v>
      </c>
      <c r="AB59" s="2">
        <v>4.0</v>
      </c>
      <c r="AC59" s="2">
        <v>4.0</v>
      </c>
      <c r="AD59" s="2" t="s">
        <v>3541</v>
      </c>
      <c r="AE59" s="2">
        <v>5.0</v>
      </c>
      <c r="AF59" s="2">
        <v>4.0</v>
      </c>
      <c r="AG59" s="2">
        <v>3.0</v>
      </c>
      <c r="AH59" s="2">
        <v>5.0</v>
      </c>
      <c r="AI59" s="2">
        <v>0.0</v>
      </c>
      <c r="AJ59" s="2">
        <v>17.0</v>
      </c>
      <c r="AK59" s="2" t="s">
        <v>3542</v>
      </c>
      <c r="BA59" s="2">
        <v>27.0</v>
      </c>
      <c r="BB59" s="2" t="s">
        <v>828</v>
      </c>
      <c r="BC59" s="2" t="s">
        <v>38</v>
      </c>
    </row>
    <row r="60">
      <c r="A60" s="2">
        <v>13.20006167</v>
      </c>
      <c r="B60" s="2">
        <v>12.7308</v>
      </c>
      <c r="C60" s="2">
        <v>198.0</v>
      </c>
      <c r="D60" s="2" t="s">
        <v>1931</v>
      </c>
      <c r="E60" s="2" t="s">
        <v>3543</v>
      </c>
      <c r="F60" s="2" t="s">
        <v>3544</v>
      </c>
      <c r="G60" s="2" t="s">
        <v>3545</v>
      </c>
      <c r="H60" s="49">
        <v>8.67E14</v>
      </c>
      <c r="I60" s="2">
        <v>126.0</v>
      </c>
      <c r="J60" s="2" t="s">
        <v>34</v>
      </c>
      <c r="K60" s="2">
        <v>12602.0</v>
      </c>
      <c r="L60" s="2" t="s">
        <v>35</v>
      </c>
      <c r="M60" s="2" t="s">
        <v>53</v>
      </c>
      <c r="N60" s="2" t="s">
        <v>2497</v>
      </c>
      <c r="O60" s="2" t="s">
        <v>147</v>
      </c>
      <c r="P60" s="2" t="s">
        <v>3546</v>
      </c>
      <c r="S60" s="2">
        <v>0.0</v>
      </c>
      <c r="T60" s="2">
        <v>0.0</v>
      </c>
      <c r="U60" s="2">
        <v>12.73076833</v>
      </c>
      <c r="V60" s="2">
        <v>13.20010167</v>
      </c>
      <c r="W60" s="2" t="s">
        <v>1939</v>
      </c>
      <c r="X60" s="2">
        <v>12.7308</v>
      </c>
      <c r="Y60" s="2">
        <v>13.20006167</v>
      </c>
      <c r="Z60" s="2" t="s">
        <v>1939</v>
      </c>
      <c r="AA60" s="2">
        <v>20.0</v>
      </c>
      <c r="AB60" s="2">
        <v>3.0</v>
      </c>
      <c r="AC60" s="2">
        <v>4.0</v>
      </c>
      <c r="AD60" s="2" t="s">
        <v>3547</v>
      </c>
      <c r="AE60" s="2">
        <v>3.0</v>
      </c>
      <c r="AF60" s="2">
        <v>3.0</v>
      </c>
      <c r="AG60" s="2">
        <v>6.0</v>
      </c>
      <c r="AH60" s="2">
        <v>4.0</v>
      </c>
      <c r="AI60" s="2">
        <v>0.0</v>
      </c>
      <c r="AJ60" s="2">
        <v>16.0</v>
      </c>
      <c r="AK60" s="2" t="s">
        <v>3548</v>
      </c>
      <c r="BA60" s="2">
        <v>20.0</v>
      </c>
      <c r="BB60" s="2" t="s">
        <v>38</v>
      </c>
      <c r="BC60" s="2" t="s">
        <v>38</v>
      </c>
    </row>
    <row r="61">
      <c r="A61" s="2">
        <v>13.20006667</v>
      </c>
      <c r="B61" s="2">
        <v>12.73081333</v>
      </c>
      <c r="C61" s="2">
        <v>199.0</v>
      </c>
      <c r="D61" s="2" t="s">
        <v>1931</v>
      </c>
      <c r="E61" s="2" t="s">
        <v>3549</v>
      </c>
      <c r="F61" s="2" t="s">
        <v>3550</v>
      </c>
      <c r="G61" s="2" t="s">
        <v>3551</v>
      </c>
      <c r="H61" s="49">
        <v>8.66E14</v>
      </c>
      <c r="I61" s="2">
        <v>126.0</v>
      </c>
      <c r="J61" s="2" t="s">
        <v>34</v>
      </c>
      <c r="K61" s="2">
        <v>12602.0</v>
      </c>
      <c r="L61" s="2" t="s">
        <v>35</v>
      </c>
      <c r="M61" s="2" t="s">
        <v>53</v>
      </c>
      <c r="N61" s="2" t="s">
        <v>2497</v>
      </c>
      <c r="O61" s="2" t="s">
        <v>147</v>
      </c>
      <c r="P61" s="2" t="s">
        <v>3546</v>
      </c>
      <c r="S61" s="2">
        <v>0.0</v>
      </c>
      <c r="T61" s="2">
        <v>0.0</v>
      </c>
      <c r="U61" s="2">
        <v>12.73081</v>
      </c>
      <c r="V61" s="2">
        <v>13.20008667</v>
      </c>
      <c r="W61" s="2" t="s">
        <v>1939</v>
      </c>
      <c r="X61" s="2">
        <v>12.73081333</v>
      </c>
      <c r="Y61" s="2">
        <v>13.20006667</v>
      </c>
      <c r="Z61" s="2" t="s">
        <v>1939</v>
      </c>
      <c r="AA61" s="2">
        <v>20.0</v>
      </c>
      <c r="AB61" s="2">
        <v>3.0</v>
      </c>
      <c r="AC61" s="2">
        <v>4.0</v>
      </c>
      <c r="AD61" s="2" t="s">
        <v>3552</v>
      </c>
      <c r="AE61" s="2">
        <v>3.0</v>
      </c>
      <c r="AF61" s="2">
        <v>3.0</v>
      </c>
      <c r="AG61" s="2">
        <v>6.0</v>
      </c>
      <c r="AH61" s="2">
        <v>4.0</v>
      </c>
      <c r="AI61" s="2">
        <v>0.0</v>
      </c>
      <c r="AJ61" s="2">
        <v>16.0</v>
      </c>
      <c r="AK61" s="2" t="s">
        <v>3553</v>
      </c>
      <c r="BA61" s="2">
        <v>20.0</v>
      </c>
      <c r="BB61" s="2" t="s">
        <v>38</v>
      </c>
      <c r="BC61" s="2" t="s">
        <v>38</v>
      </c>
    </row>
    <row r="62">
      <c r="A62" s="2">
        <v>13.20700167</v>
      </c>
      <c r="B62" s="2">
        <v>12.729855</v>
      </c>
      <c r="C62" s="2">
        <v>196.0</v>
      </c>
      <c r="D62" s="2" t="s">
        <v>1931</v>
      </c>
      <c r="E62" s="2" t="s">
        <v>3554</v>
      </c>
      <c r="F62" s="2" t="s">
        <v>3555</v>
      </c>
      <c r="G62" s="2" t="s">
        <v>3556</v>
      </c>
      <c r="H62" s="49">
        <v>8.67E14</v>
      </c>
      <c r="I62" s="2">
        <v>126.0</v>
      </c>
      <c r="J62" s="2" t="s">
        <v>34</v>
      </c>
      <c r="K62" s="2">
        <v>12602.0</v>
      </c>
      <c r="L62" s="2" t="s">
        <v>35</v>
      </c>
      <c r="M62" s="2" t="s">
        <v>53</v>
      </c>
      <c r="N62" s="2" t="s">
        <v>2497</v>
      </c>
      <c r="O62" s="2" t="s">
        <v>136</v>
      </c>
      <c r="P62" s="2" t="s">
        <v>3557</v>
      </c>
      <c r="S62" s="2">
        <v>0.0</v>
      </c>
      <c r="T62" s="2">
        <v>0.0</v>
      </c>
      <c r="U62" s="2">
        <v>12.72965167</v>
      </c>
      <c r="V62" s="2">
        <v>13.20720667</v>
      </c>
      <c r="W62" s="2" t="s">
        <v>1939</v>
      </c>
      <c r="X62" s="2">
        <v>12.729855</v>
      </c>
      <c r="Y62" s="2">
        <v>13.20700167</v>
      </c>
      <c r="Z62" s="2" t="s">
        <v>1939</v>
      </c>
      <c r="AA62" s="2">
        <v>13.0</v>
      </c>
      <c r="AB62" s="2">
        <v>2.0</v>
      </c>
      <c r="AC62" s="2">
        <v>4.0</v>
      </c>
      <c r="AD62" s="2" t="s">
        <v>3558</v>
      </c>
      <c r="AE62" s="2">
        <v>2.0</v>
      </c>
      <c r="AF62" s="2">
        <v>3.0</v>
      </c>
      <c r="AG62" s="2">
        <v>6.0</v>
      </c>
      <c r="AH62" s="2">
        <v>3.0</v>
      </c>
      <c r="AI62" s="2">
        <v>0.0</v>
      </c>
      <c r="AJ62" s="2">
        <v>14.0</v>
      </c>
      <c r="AK62" s="2" t="s">
        <v>3559</v>
      </c>
      <c r="BA62" s="2">
        <v>5.0</v>
      </c>
      <c r="BB62" s="2" t="s">
        <v>38</v>
      </c>
      <c r="BC62" s="2" t="s">
        <v>38</v>
      </c>
    </row>
    <row r="63">
      <c r="A63" s="2">
        <v>13.20703167</v>
      </c>
      <c r="B63" s="2">
        <v>12.72985167</v>
      </c>
      <c r="C63" s="2">
        <v>197.0</v>
      </c>
      <c r="D63" s="2" t="s">
        <v>1931</v>
      </c>
      <c r="E63" s="2" t="s">
        <v>3560</v>
      </c>
      <c r="F63" s="2" t="s">
        <v>3561</v>
      </c>
      <c r="G63" s="2" t="s">
        <v>3562</v>
      </c>
      <c r="H63" s="49">
        <v>8.66E14</v>
      </c>
      <c r="I63" s="2">
        <v>126.0</v>
      </c>
      <c r="J63" s="2" t="s">
        <v>34</v>
      </c>
      <c r="K63" s="2">
        <v>12602.0</v>
      </c>
      <c r="L63" s="2" t="s">
        <v>35</v>
      </c>
      <c r="M63" s="2" t="s">
        <v>53</v>
      </c>
      <c r="N63" s="2" t="s">
        <v>2497</v>
      </c>
      <c r="O63" s="2" t="s">
        <v>136</v>
      </c>
      <c r="P63" s="2" t="s">
        <v>3557</v>
      </c>
      <c r="S63" s="2">
        <v>0.0</v>
      </c>
      <c r="T63" s="2">
        <v>0.0</v>
      </c>
      <c r="U63" s="2">
        <v>12.72964833</v>
      </c>
      <c r="V63" s="2">
        <v>13.20720333</v>
      </c>
      <c r="W63" s="2" t="s">
        <v>1939</v>
      </c>
      <c r="X63" s="2">
        <v>12.72985167</v>
      </c>
      <c r="Y63" s="2">
        <v>13.20703167</v>
      </c>
      <c r="Z63" s="2" t="s">
        <v>1939</v>
      </c>
      <c r="AA63" s="2">
        <v>13.0</v>
      </c>
      <c r="AB63" s="2">
        <v>2.0</v>
      </c>
      <c r="AC63" s="2">
        <v>4.0</v>
      </c>
      <c r="AD63" s="2" t="s">
        <v>3563</v>
      </c>
      <c r="AE63" s="2">
        <v>2.0</v>
      </c>
      <c r="AF63" s="2">
        <v>3.0</v>
      </c>
      <c r="AG63" s="2">
        <v>6.0</v>
      </c>
      <c r="AH63" s="2">
        <v>3.0</v>
      </c>
      <c r="AI63" s="2">
        <v>0.0</v>
      </c>
      <c r="AJ63" s="2">
        <v>14.0</v>
      </c>
      <c r="AK63" s="2" t="s">
        <v>3564</v>
      </c>
      <c r="BA63" s="2">
        <v>5.0</v>
      </c>
      <c r="BB63" s="2" t="s">
        <v>38</v>
      </c>
      <c r="BC63" s="2" t="s">
        <v>38</v>
      </c>
    </row>
    <row r="64">
      <c r="A64" s="2">
        <v>13.21718333</v>
      </c>
      <c r="B64" s="2">
        <v>12.70506667</v>
      </c>
      <c r="C64" s="2">
        <v>177.0</v>
      </c>
      <c r="D64" s="2" t="s">
        <v>1931</v>
      </c>
      <c r="E64" s="2" t="s">
        <v>3565</v>
      </c>
      <c r="F64" s="2" t="s">
        <v>3566</v>
      </c>
      <c r="G64" s="2" t="s">
        <v>3567</v>
      </c>
      <c r="H64" s="49">
        <v>8.67E14</v>
      </c>
      <c r="I64" s="2">
        <v>126.0</v>
      </c>
      <c r="J64" s="2" t="s">
        <v>34</v>
      </c>
      <c r="K64" s="2">
        <v>12602.0</v>
      </c>
      <c r="L64" s="2" t="s">
        <v>35</v>
      </c>
      <c r="M64" s="2" t="s">
        <v>53</v>
      </c>
      <c r="N64" s="2" t="s">
        <v>2497</v>
      </c>
      <c r="O64" s="2" t="s">
        <v>64</v>
      </c>
      <c r="P64" s="2" t="s">
        <v>3568</v>
      </c>
      <c r="S64" s="2">
        <v>0.0</v>
      </c>
      <c r="T64" s="2">
        <v>0.0</v>
      </c>
      <c r="U64" s="2">
        <v>12.70476667</v>
      </c>
      <c r="V64" s="2">
        <v>13.21725833</v>
      </c>
      <c r="W64" s="2" t="s">
        <v>1939</v>
      </c>
      <c r="X64" s="2">
        <v>12.70506667</v>
      </c>
      <c r="Y64" s="2">
        <v>13.21718333</v>
      </c>
      <c r="Z64" s="2" t="s">
        <v>1939</v>
      </c>
      <c r="AA64" s="2">
        <v>15.0</v>
      </c>
      <c r="AB64" s="2">
        <v>4.0</v>
      </c>
      <c r="AC64" s="2">
        <v>4.0</v>
      </c>
      <c r="AD64" s="2" t="s">
        <v>3569</v>
      </c>
      <c r="AE64" s="2">
        <v>5.0</v>
      </c>
      <c r="AF64" s="2">
        <v>5.0</v>
      </c>
      <c r="AG64" s="2">
        <v>9.0</v>
      </c>
      <c r="AH64" s="2">
        <v>5.0</v>
      </c>
      <c r="AI64" s="2">
        <v>0.0</v>
      </c>
      <c r="AJ64" s="2">
        <v>24.0</v>
      </c>
      <c r="AK64" s="2" t="s">
        <v>3570</v>
      </c>
      <c r="BA64" s="2">
        <v>16.0</v>
      </c>
      <c r="BB64" s="2" t="s">
        <v>828</v>
      </c>
      <c r="BC64" s="2" t="s">
        <v>38</v>
      </c>
    </row>
    <row r="65">
      <c r="A65" s="2">
        <v>13.21717167</v>
      </c>
      <c r="B65" s="2">
        <v>12.70504667</v>
      </c>
      <c r="C65" s="2">
        <v>176.0</v>
      </c>
      <c r="D65" s="2" t="s">
        <v>1931</v>
      </c>
      <c r="E65" s="2" t="s">
        <v>3571</v>
      </c>
      <c r="F65" s="2" t="s">
        <v>3572</v>
      </c>
      <c r="G65" s="2" t="s">
        <v>3573</v>
      </c>
      <c r="H65" s="49">
        <v>8.66E14</v>
      </c>
      <c r="I65" s="2">
        <v>126.0</v>
      </c>
      <c r="J65" s="2" t="s">
        <v>34</v>
      </c>
      <c r="K65" s="2">
        <v>12602.0</v>
      </c>
      <c r="L65" s="2" t="s">
        <v>35</v>
      </c>
      <c r="M65" s="2" t="s">
        <v>53</v>
      </c>
      <c r="N65" s="2" t="s">
        <v>2497</v>
      </c>
      <c r="O65" s="2" t="s">
        <v>64</v>
      </c>
      <c r="P65" s="2" t="s">
        <v>3568</v>
      </c>
      <c r="S65" s="2">
        <v>0.0</v>
      </c>
      <c r="T65" s="2">
        <v>0.0</v>
      </c>
      <c r="U65" s="2">
        <v>12.704725</v>
      </c>
      <c r="V65" s="2">
        <v>13.21717833</v>
      </c>
      <c r="W65" s="2" t="s">
        <v>1939</v>
      </c>
      <c r="X65" s="2">
        <v>12.70504667</v>
      </c>
      <c r="Y65" s="2">
        <v>13.21717167</v>
      </c>
      <c r="Z65" s="2" t="s">
        <v>1939</v>
      </c>
      <c r="AA65" s="2">
        <v>15.0</v>
      </c>
      <c r="AB65" s="2">
        <v>4.0</v>
      </c>
      <c r="AC65" s="2">
        <v>4.0</v>
      </c>
      <c r="AD65" s="2" t="s">
        <v>3574</v>
      </c>
      <c r="AE65" s="2">
        <v>5.0</v>
      </c>
      <c r="AF65" s="2">
        <v>5.0</v>
      </c>
      <c r="AG65" s="2">
        <v>9.0</v>
      </c>
      <c r="AH65" s="2">
        <v>5.0</v>
      </c>
      <c r="AI65" s="2">
        <v>0.0</v>
      </c>
      <c r="AJ65" s="2">
        <v>24.0</v>
      </c>
      <c r="AK65" s="2" t="s">
        <v>3575</v>
      </c>
      <c r="BA65" s="2">
        <v>16.0</v>
      </c>
      <c r="BB65" s="2" t="s">
        <v>828</v>
      </c>
      <c r="BC65" s="2" t="s">
        <v>38</v>
      </c>
    </row>
    <row r="66">
      <c r="A66" s="2">
        <v>12.351245</v>
      </c>
      <c r="B66" s="2">
        <v>11.74737333</v>
      </c>
      <c r="C66" s="2">
        <v>98.0</v>
      </c>
      <c r="D66" s="2" t="s">
        <v>1931</v>
      </c>
      <c r="E66" s="2" t="s">
        <v>3576</v>
      </c>
      <c r="F66" s="2" t="s">
        <v>3577</v>
      </c>
      <c r="G66" s="2" t="s">
        <v>3578</v>
      </c>
      <c r="H66" s="49">
        <v>8.66E14</v>
      </c>
      <c r="I66" s="2">
        <v>114.0</v>
      </c>
      <c r="J66" s="2" t="s">
        <v>1087</v>
      </c>
      <c r="K66" s="2">
        <v>11411.0</v>
      </c>
      <c r="L66" s="2" t="s">
        <v>1217</v>
      </c>
      <c r="M66" s="2" t="s">
        <v>53</v>
      </c>
      <c r="N66" s="2" t="s">
        <v>3579</v>
      </c>
      <c r="O66" s="2" t="s">
        <v>576</v>
      </c>
      <c r="P66" s="2" t="s">
        <v>3580</v>
      </c>
      <c r="R66" s="2" t="s">
        <v>3581</v>
      </c>
      <c r="S66" s="2">
        <v>53.0</v>
      </c>
      <c r="T66" s="2">
        <v>60.0</v>
      </c>
      <c r="U66" s="2">
        <v>11.85659333</v>
      </c>
      <c r="V66" s="2">
        <v>12.327835</v>
      </c>
      <c r="W66" s="2" t="s">
        <v>1939</v>
      </c>
      <c r="X66" s="2">
        <v>11.74737333</v>
      </c>
      <c r="Y66" s="2">
        <v>12.351245</v>
      </c>
      <c r="Z66" s="2" t="s">
        <v>1939</v>
      </c>
      <c r="AA66" s="2">
        <v>4.0</v>
      </c>
      <c r="AB66" s="2">
        <v>14.0</v>
      </c>
      <c r="AC66" s="2">
        <v>2.0</v>
      </c>
      <c r="AD66" s="2" t="s">
        <v>3582</v>
      </c>
      <c r="AE66" s="2">
        <v>7.0</v>
      </c>
      <c r="AF66" s="2">
        <v>9.0</v>
      </c>
      <c r="AG66" s="2">
        <v>25.0</v>
      </c>
      <c r="AH66" s="2">
        <v>12.0</v>
      </c>
      <c r="AI66" s="2">
        <v>38.0</v>
      </c>
      <c r="AJ66" s="2">
        <v>53.0</v>
      </c>
      <c r="AK66" s="2" t="s">
        <v>3583</v>
      </c>
      <c r="BA66" s="2">
        <v>6.0</v>
      </c>
      <c r="BB66" s="2" t="s">
        <v>828</v>
      </c>
      <c r="BC66" s="2" t="s">
        <v>38</v>
      </c>
    </row>
    <row r="67">
      <c r="A67" s="2">
        <v>12.35111333</v>
      </c>
      <c r="B67" s="2">
        <v>11.74774333</v>
      </c>
      <c r="C67" s="2">
        <v>97.0</v>
      </c>
      <c r="D67" s="2" t="s">
        <v>1931</v>
      </c>
      <c r="E67" s="2" t="s">
        <v>3584</v>
      </c>
      <c r="F67" s="2" t="s">
        <v>3585</v>
      </c>
      <c r="G67" s="2" t="s">
        <v>3586</v>
      </c>
      <c r="H67" s="49">
        <v>8.64E14</v>
      </c>
      <c r="I67" s="2">
        <v>114.0</v>
      </c>
      <c r="J67" s="2" t="s">
        <v>1087</v>
      </c>
      <c r="K67" s="2">
        <v>11411.0</v>
      </c>
      <c r="L67" s="2" t="s">
        <v>1217</v>
      </c>
      <c r="M67" s="2" t="s">
        <v>53</v>
      </c>
      <c r="N67" s="2" t="s">
        <v>3587</v>
      </c>
      <c r="O67" s="2" t="s">
        <v>576</v>
      </c>
      <c r="P67" s="2" t="s">
        <v>3580</v>
      </c>
      <c r="R67" s="2" t="s">
        <v>3588</v>
      </c>
      <c r="S67" s="2">
        <v>0.0</v>
      </c>
      <c r="T67" s="2">
        <v>0.0</v>
      </c>
      <c r="U67" s="2">
        <v>11.84779333</v>
      </c>
      <c r="V67" s="2">
        <v>12.3316</v>
      </c>
      <c r="W67" s="2" t="s">
        <v>1939</v>
      </c>
      <c r="X67" s="2">
        <v>11.74774333</v>
      </c>
      <c r="Y67" s="2">
        <v>12.35111333</v>
      </c>
      <c r="Z67" s="2" t="s">
        <v>1939</v>
      </c>
      <c r="AA67" s="2">
        <v>4.0</v>
      </c>
      <c r="AB67" s="2">
        <v>14.0</v>
      </c>
      <c r="AC67" s="2">
        <v>2.0</v>
      </c>
      <c r="AD67" s="2" t="s">
        <v>3589</v>
      </c>
      <c r="AE67" s="2">
        <v>0.0</v>
      </c>
      <c r="AF67" s="2">
        <v>0.0</v>
      </c>
      <c r="AG67" s="2">
        <v>0.0</v>
      </c>
      <c r="AH67" s="2">
        <v>0.0</v>
      </c>
      <c r="AI67" s="2">
        <v>0.0</v>
      </c>
      <c r="AJ67" s="2">
        <v>0.0</v>
      </c>
      <c r="AK67" s="2" t="s">
        <v>3590</v>
      </c>
      <c r="BA67" s="2">
        <v>6.0</v>
      </c>
      <c r="BB67" s="2" t="s">
        <v>828</v>
      </c>
      <c r="BC67" s="2" t="s">
        <v>38</v>
      </c>
    </row>
    <row r="68">
      <c r="A68" s="2">
        <v>12.73953333</v>
      </c>
      <c r="B68" s="2">
        <v>12.19386667</v>
      </c>
      <c r="C68" s="2">
        <v>129.0</v>
      </c>
      <c r="D68" s="2" t="s">
        <v>1931</v>
      </c>
      <c r="E68" s="2" t="s">
        <v>3591</v>
      </c>
      <c r="F68" s="2" t="s">
        <v>3592</v>
      </c>
      <c r="G68" s="2" t="s">
        <v>3593</v>
      </c>
      <c r="H68" s="49">
        <v>8.67E14</v>
      </c>
      <c r="I68" s="2">
        <v>120.0</v>
      </c>
      <c r="J68" s="2" t="s">
        <v>1496</v>
      </c>
      <c r="K68" s="2">
        <v>12008.0</v>
      </c>
      <c r="L68" s="2" t="s">
        <v>1563</v>
      </c>
      <c r="M68" s="2" t="s">
        <v>53</v>
      </c>
      <c r="N68" s="2" t="s">
        <v>2724</v>
      </c>
      <c r="O68" s="2" t="s">
        <v>1564</v>
      </c>
      <c r="P68" s="2" t="s">
        <v>2725</v>
      </c>
      <c r="R68" s="2" t="s">
        <v>3169</v>
      </c>
      <c r="S68" s="2">
        <v>3.0</v>
      </c>
      <c r="T68" s="2">
        <v>12.0</v>
      </c>
      <c r="U68" s="2">
        <v>12.19411167</v>
      </c>
      <c r="V68" s="2">
        <v>12.73963667</v>
      </c>
      <c r="W68" s="2" t="s">
        <v>1939</v>
      </c>
      <c r="X68" s="2">
        <v>12.19386667</v>
      </c>
      <c r="Y68" s="2">
        <v>12.73953333</v>
      </c>
      <c r="Z68" s="2" t="s">
        <v>1939</v>
      </c>
      <c r="AA68" s="2">
        <v>20.0</v>
      </c>
      <c r="AB68" s="2">
        <v>3.0</v>
      </c>
      <c r="AC68" s="2">
        <v>4.0</v>
      </c>
      <c r="AD68" s="2" t="s">
        <v>3594</v>
      </c>
      <c r="AE68" s="2">
        <v>0.0</v>
      </c>
      <c r="AF68" s="2">
        <v>0.0</v>
      </c>
      <c r="AG68" s="2">
        <v>2.0</v>
      </c>
      <c r="AH68" s="2">
        <v>2.0</v>
      </c>
      <c r="AI68" s="2">
        <v>5.0</v>
      </c>
      <c r="AJ68" s="2">
        <v>4.0</v>
      </c>
      <c r="AK68" s="2" t="s">
        <v>3595</v>
      </c>
      <c r="BA68" s="2">
        <v>19.0</v>
      </c>
      <c r="BB68" s="2" t="s">
        <v>828</v>
      </c>
      <c r="BC68" s="2" t="s">
        <v>828</v>
      </c>
    </row>
    <row r="69">
      <c r="A69" s="2">
        <v>12.87946167</v>
      </c>
      <c r="B69" s="2">
        <v>12.367205</v>
      </c>
      <c r="C69" s="2">
        <v>230.0</v>
      </c>
      <c r="D69" s="2" t="s">
        <v>1931</v>
      </c>
      <c r="E69" s="2" t="s">
        <v>3596</v>
      </c>
      <c r="F69" s="2" t="s">
        <v>3597</v>
      </c>
      <c r="G69" s="2" t="s">
        <v>3598</v>
      </c>
      <c r="H69" s="49">
        <v>8.66E14</v>
      </c>
      <c r="I69" s="2">
        <v>126.0</v>
      </c>
      <c r="J69" s="2" t="s">
        <v>34</v>
      </c>
      <c r="K69" s="2">
        <v>12601.0</v>
      </c>
      <c r="L69" s="2" t="s">
        <v>220</v>
      </c>
      <c r="M69" s="2" t="s">
        <v>53</v>
      </c>
      <c r="N69" s="2" t="s">
        <v>2681</v>
      </c>
      <c r="O69" s="2" t="s">
        <v>246</v>
      </c>
      <c r="P69" s="2" t="s">
        <v>3599</v>
      </c>
      <c r="S69" s="2">
        <v>28.0</v>
      </c>
      <c r="T69" s="2">
        <v>2.0</v>
      </c>
      <c r="U69" s="2">
        <v>12.36693333</v>
      </c>
      <c r="V69" s="2">
        <v>12.87933167</v>
      </c>
      <c r="W69" s="2" t="s">
        <v>1939</v>
      </c>
      <c r="X69" s="2">
        <v>12.367205</v>
      </c>
      <c r="Y69" s="2">
        <v>12.87946167</v>
      </c>
      <c r="Z69" s="2" t="s">
        <v>1939</v>
      </c>
      <c r="AA69" s="2">
        <v>6.0</v>
      </c>
      <c r="AB69" s="2">
        <v>7.0</v>
      </c>
      <c r="AC69" s="2">
        <v>3.0</v>
      </c>
      <c r="AD69" s="2" t="s">
        <v>3600</v>
      </c>
      <c r="AE69" s="2">
        <v>4.0</v>
      </c>
      <c r="AF69" s="2">
        <v>7.0</v>
      </c>
      <c r="AG69" s="2">
        <v>27.0</v>
      </c>
      <c r="AH69" s="2">
        <v>15.0</v>
      </c>
      <c r="AI69" s="2">
        <v>5.0</v>
      </c>
      <c r="AJ69" s="2">
        <v>53.0</v>
      </c>
      <c r="AK69" s="2" t="s">
        <v>3601</v>
      </c>
      <c r="BA69" s="2">
        <v>21.0</v>
      </c>
      <c r="BB69" s="2" t="s">
        <v>38</v>
      </c>
      <c r="BC69" s="2" t="s">
        <v>38</v>
      </c>
    </row>
    <row r="70">
      <c r="A70" s="2">
        <v>12.73912833</v>
      </c>
      <c r="B70" s="2">
        <v>12.190475</v>
      </c>
      <c r="C70" s="2">
        <v>130.0</v>
      </c>
      <c r="D70" s="2" t="s">
        <v>1931</v>
      </c>
      <c r="E70" s="2" t="s">
        <v>3602</v>
      </c>
      <c r="F70" s="2" t="s">
        <v>3603</v>
      </c>
      <c r="G70" s="2" t="s">
        <v>3604</v>
      </c>
      <c r="H70" s="49">
        <v>8.67E14</v>
      </c>
      <c r="I70" s="2">
        <v>120.0</v>
      </c>
      <c r="J70" s="2" t="s">
        <v>1496</v>
      </c>
      <c r="K70" s="2">
        <v>12008.0</v>
      </c>
      <c r="L70" s="2" t="s">
        <v>1563</v>
      </c>
      <c r="M70" s="2" t="s">
        <v>53</v>
      </c>
      <c r="N70" s="2" t="s">
        <v>2724</v>
      </c>
      <c r="O70" s="2" t="s">
        <v>1567</v>
      </c>
      <c r="P70" s="2" t="s">
        <v>3605</v>
      </c>
      <c r="R70" s="2" t="s">
        <v>3169</v>
      </c>
      <c r="S70" s="2">
        <v>6.0</v>
      </c>
      <c r="T70" s="2">
        <v>12.0</v>
      </c>
      <c r="U70" s="2">
        <v>12.18939667</v>
      </c>
      <c r="V70" s="2">
        <v>12.73973167</v>
      </c>
      <c r="W70" s="2" t="s">
        <v>1939</v>
      </c>
      <c r="X70" s="2">
        <v>12.190475</v>
      </c>
      <c r="Y70" s="2">
        <v>12.73912833</v>
      </c>
      <c r="Z70" s="2" t="s">
        <v>1939</v>
      </c>
      <c r="AA70" s="2">
        <v>20.0</v>
      </c>
      <c r="AB70" s="2">
        <v>3.0</v>
      </c>
      <c r="AC70" s="2">
        <v>4.0</v>
      </c>
      <c r="AD70" s="2" t="s">
        <v>3606</v>
      </c>
      <c r="AE70" s="2">
        <v>0.0</v>
      </c>
      <c r="AF70" s="2">
        <v>0.0</v>
      </c>
      <c r="AG70" s="2">
        <v>2.0</v>
      </c>
      <c r="AH70" s="2">
        <v>2.0</v>
      </c>
      <c r="AI70" s="2">
        <v>3.0</v>
      </c>
      <c r="AJ70" s="2">
        <v>4.0</v>
      </c>
      <c r="AK70" s="2" t="s">
        <v>3607</v>
      </c>
      <c r="BA70" s="2">
        <v>57.0</v>
      </c>
      <c r="BB70" s="2" t="s">
        <v>38</v>
      </c>
      <c r="BC70" s="2" t="s">
        <v>38</v>
      </c>
    </row>
    <row r="71">
      <c r="A71" s="2">
        <v>12.73694167</v>
      </c>
      <c r="B71" s="2">
        <v>12.18534167</v>
      </c>
      <c r="C71" s="2">
        <v>131.0</v>
      </c>
      <c r="D71" s="2" t="s">
        <v>1931</v>
      </c>
      <c r="E71" s="2" t="s">
        <v>3608</v>
      </c>
      <c r="F71" s="2" t="s">
        <v>3609</v>
      </c>
      <c r="G71" s="2" t="s">
        <v>3610</v>
      </c>
      <c r="H71" s="49">
        <v>8.67E14</v>
      </c>
      <c r="I71" s="2">
        <v>120.0</v>
      </c>
      <c r="J71" s="2" t="s">
        <v>1496</v>
      </c>
      <c r="K71" s="2">
        <v>12008.0</v>
      </c>
      <c r="L71" s="2" t="s">
        <v>1563</v>
      </c>
      <c r="M71" s="2" t="s">
        <v>53</v>
      </c>
      <c r="N71" s="2" t="s">
        <v>2724</v>
      </c>
      <c r="O71" s="2" t="s">
        <v>1570</v>
      </c>
      <c r="P71" s="2" t="s">
        <v>3611</v>
      </c>
      <c r="R71" s="2" t="s">
        <v>3169</v>
      </c>
      <c r="S71" s="2">
        <v>6.0</v>
      </c>
      <c r="T71" s="2">
        <v>12.0</v>
      </c>
      <c r="U71" s="2">
        <v>12.18460667</v>
      </c>
      <c r="V71" s="2">
        <v>12.73667167</v>
      </c>
      <c r="W71" s="2" t="s">
        <v>1939</v>
      </c>
      <c r="X71" s="2">
        <v>12.18534167</v>
      </c>
      <c r="Y71" s="2">
        <v>12.73694167</v>
      </c>
      <c r="Z71" s="2" t="s">
        <v>1939</v>
      </c>
      <c r="AA71" s="2">
        <v>20.0</v>
      </c>
      <c r="AB71" s="2">
        <v>3.0</v>
      </c>
      <c r="AC71" s="2">
        <v>4.0</v>
      </c>
      <c r="AD71" s="2" t="s">
        <v>3612</v>
      </c>
      <c r="AE71" s="2">
        <v>1.0</v>
      </c>
      <c r="AF71" s="2">
        <v>0.0</v>
      </c>
      <c r="AG71" s="2">
        <v>2.0</v>
      </c>
      <c r="AH71" s="2">
        <v>2.0</v>
      </c>
      <c r="AI71" s="2">
        <v>5.0</v>
      </c>
      <c r="AJ71" s="2">
        <v>2.0</v>
      </c>
      <c r="AK71" s="2" t="s">
        <v>3613</v>
      </c>
      <c r="BA71" s="2">
        <v>15.0</v>
      </c>
      <c r="BB71" s="2" t="s">
        <v>828</v>
      </c>
      <c r="BC71" s="2" t="s">
        <v>38</v>
      </c>
    </row>
    <row r="72">
      <c r="A72" s="2">
        <v>12.73012833</v>
      </c>
      <c r="B72" s="2">
        <v>12.19347833</v>
      </c>
      <c r="C72" s="2">
        <v>133.0</v>
      </c>
      <c r="D72" s="2" t="s">
        <v>1931</v>
      </c>
      <c r="E72" s="2" t="s">
        <v>3614</v>
      </c>
      <c r="F72" s="2" t="s">
        <v>3615</v>
      </c>
      <c r="G72" s="2" t="s">
        <v>3616</v>
      </c>
      <c r="H72" s="49">
        <v>8.67E14</v>
      </c>
      <c r="I72" s="2">
        <v>120.0</v>
      </c>
      <c r="J72" s="2" t="s">
        <v>1496</v>
      </c>
      <c r="K72" s="2">
        <v>12008.0</v>
      </c>
      <c r="L72" s="2" t="s">
        <v>1563</v>
      </c>
      <c r="M72" s="2" t="s">
        <v>53</v>
      </c>
      <c r="N72" s="2" t="s">
        <v>2724</v>
      </c>
      <c r="O72" s="2" t="s">
        <v>1576</v>
      </c>
      <c r="P72" s="2" t="s">
        <v>3617</v>
      </c>
      <c r="R72" s="2" t="s">
        <v>3169</v>
      </c>
      <c r="S72" s="2">
        <v>6.0</v>
      </c>
      <c r="T72" s="2">
        <v>15.0</v>
      </c>
      <c r="U72" s="2">
        <v>12.19350667</v>
      </c>
      <c r="V72" s="2">
        <v>12.730065</v>
      </c>
      <c r="W72" s="2" t="s">
        <v>1939</v>
      </c>
      <c r="X72" s="2">
        <v>12.19347833</v>
      </c>
      <c r="Y72" s="2">
        <v>12.73012833</v>
      </c>
      <c r="Z72" s="2" t="s">
        <v>1939</v>
      </c>
      <c r="AA72" s="2">
        <v>20.0</v>
      </c>
      <c r="AB72" s="2">
        <v>3.0</v>
      </c>
      <c r="AC72" s="2">
        <v>4.0</v>
      </c>
      <c r="AD72" s="2" t="s">
        <v>3618</v>
      </c>
      <c r="AE72" s="2">
        <v>0.0</v>
      </c>
      <c r="AF72" s="2">
        <v>0.0</v>
      </c>
      <c r="AG72" s="2">
        <v>0.0</v>
      </c>
      <c r="AH72" s="2">
        <v>0.0</v>
      </c>
      <c r="AI72" s="2">
        <v>5.0</v>
      </c>
      <c r="AJ72" s="2">
        <v>0.0</v>
      </c>
      <c r="AK72" s="2" t="s">
        <v>3619</v>
      </c>
      <c r="BA72" s="2">
        <v>57.0</v>
      </c>
      <c r="BB72" s="2" t="s">
        <v>828</v>
      </c>
      <c r="BC72" s="2" t="s">
        <v>38</v>
      </c>
    </row>
    <row r="73">
      <c r="A73" s="2">
        <v>13.016925</v>
      </c>
      <c r="B73" s="2">
        <v>12.02685</v>
      </c>
      <c r="C73" s="2">
        <v>101.0</v>
      </c>
      <c r="D73" s="2" t="s">
        <v>1931</v>
      </c>
      <c r="E73" s="2" t="s">
        <v>3620</v>
      </c>
      <c r="F73" s="2" t="s">
        <v>3621</v>
      </c>
      <c r="G73" s="2" t="s">
        <v>3622</v>
      </c>
      <c r="H73" s="49">
        <v>8.66E14</v>
      </c>
      <c r="I73" s="2">
        <v>116.0</v>
      </c>
      <c r="J73" s="2" t="s">
        <v>1365</v>
      </c>
      <c r="K73" s="2">
        <v>11602.0</v>
      </c>
      <c r="L73" s="2" t="s">
        <v>1366</v>
      </c>
      <c r="M73" s="2" t="s">
        <v>53</v>
      </c>
      <c r="N73" s="2" t="s">
        <v>3623</v>
      </c>
      <c r="O73" s="2" t="s">
        <v>1367</v>
      </c>
      <c r="P73" s="2" t="s">
        <v>3451</v>
      </c>
      <c r="R73" s="2" t="s">
        <v>3433</v>
      </c>
      <c r="S73" s="2">
        <v>19.0</v>
      </c>
      <c r="T73" s="2">
        <v>3.0</v>
      </c>
      <c r="U73" s="2">
        <v>12.02295</v>
      </c>
      <c r="V73" s="2">
        <v>13.06341</v>
      </c>
      <c r="W73" s="2" t="s">
        <v>1939</v>
      </c>
      <c r="X73" s="2">
        <v>12.02685</v>
      </c>
      <c r="Y73" s="2">
        <v>13.016925</v>
      </c>
      <c r="Z73" s="2" t="s">
        <v>1939</v>
      </c>
      <c r="AA73" s="2">
        <v>4.0</v>
      </c>
      <c r="AB73" s="2">
        <v>2.0</v>
      </c>
      <c r="AC73" s="2">
        <v>2.0</v>
      </c>
      <c r="AD73" s="2" t="s">
        <v>3624</v>
      </c>
      <c r="AE73" s="2">
        <v>0.0</v>
      </c>
      <c r="AF73" s="2">
        <v>5.0</v>
      </c>
      <c r="AG73" s="2">
        <v>6.0</v>
      </c>
      <c r="AH73" s="2">
        <v>2.0</v>
      </c>
      <c r="AI73" s="2">
        <v>3.0</v>
      </c>
      <c r="AJ73" s="2">
        <v>13.0</v>
      </c>
      <c r="AK73" s="2" t="s">
        <v>3625</v>
      </c>
      <c r="BA73" s="2">
        <v>43.0</v>
      </c>
      <c r="BB73" s="2" t="s">
        <v>38</v>
      </c>
      <c r="BC73" s="2" t="s">
        <v>38</v>
      </c>
    </row>
    <row r="74">
      <c r="A74" s="2">
        <v>12.72750833</v>
      </c>
      <c r="B74" s="2">
        <v>12.186765</v>
      </c>
      <c r="C74" s="2">
        <v>134.0</v>
      </c>
      <c r="D74" s="2" t="s">
        <v>1931</v>
      </c>
      <c r="E74" s="2" t="s">
        <v>3626</v>
      </c>
      <c r="F74" s="2" t="s">
        <v>3627</v>
      </c>
      <c r="G74" s="2" t="s">
        <v>3628</v>
      </c>
      <c r="H74" s="49">
        <v>8.67E14</v>
      </c>
      <c r="I74" s="2">
        <v>120.0</v>
      </c>
      <c r="J74" s="2" t="s">
        <v>1496</v>
      </c>
      <c r="K74" s="2">
        <v>12008.0</v>
      </c>
      <c r="L74" s="2" t="s">
        <v>1563</v>
      </c>
      <c r="M74" s="2" t="s">
        <v>53</v>
      </c>
      <c r="N74" s="2" t="s">
        <v>2724</v>
      </c>
      <c r="O74" s="2" t="s">
        <v>1579</v>
      </c>
      <c r="P74" s="2" t="s">
        <v>3629</v>
      </c>
      <c r="R74" s="2" t="s">
        <v>3630</v>
      </c>
      <c r="S74" s="2">
        <v>6.0</v>
      </c>
      <c r="T74" s="2">
        <v>12.0</v>
      </c>
      <c r="U74" s="2">
        <v>12.18700333</v>
      </c>
      <c r="V74" s="2">
        <v>12.727525</v>
      </c>
      <c r="W74" s="2" t="s">
        <v>1939</v>
      </c>
      <c r="X74" s="2">
        <v>12.186765</v>
      </c>
      <c r="Y74" s="2">
        <v>12.72750833</v>
      </c>
      <c r="Z74" s="2" t="s">
        <v>1939</v>
      </c>
      <c r="AA74" s="2">
        <v>20.0</v>
      </c>
      <c r="AB74" s="2">
        <v>3.0</v>
      </c>
      <c r="AC74" s="2">
        <v>4.0</v>
      </c>
      <c r="AD74" s="2" t="s">
        <v>3631</v>
      </c>
      <c r="AE74" s="2">
        <v>0.0</v>
      </c>
      <c r="AF74" s="2">
        <v>0.0</v>
      </c>
      <c r="AG74" s="2">
        <v>0.0</v>
      </c>
      <c r="AH74" s="2">
        <v>0.0</v>
      </c>
      <c r="AI74" s="2">
        <v>3.0</v>
      </c>
      <c r="AJ74" s="2">
        <v>0.0</v>
      </c>
      <c r="AK74" s="2" t="s">
        <v>3632</v>
      </c>
      <c r="BA74" s="2">
        <v>74.0</v>
      </c>
      <c r="BB74" s="2" t="s">
        <v>828</v>
      </c>
      <c r="BC74" s="2" t="s">
        <v>38</v>
      </c>
    </row>
    <row r="75">
      <c r="A75" s="2">
        <v>12.74774167</v>
      </c>
      <c r="B75" s="2">
        <v>12.17780167</v>
      </c>
      <c r="C75" s="2">
        <v>135.0</v>
      </c>
      <c r="D75" s="2" t="s">
        <v>1931</v>
      </c>
      <c r="E75" s="2" t="s">
        <v>3633</v>
      </c>
      <c r="F75" s="2" t="s">
        <v>3634</v>
      </c>
      <c r="G75" s="2" t="s">
        <v>3635</v>
      </c>
      <c r="H75" s="49">
        <v>8.67E14</v>
      </c>
      <c r="I75" s="2">
        <v>120.0</v>
      </c>
      <c r="J75" s="2" t="s">
        <v>1496</v>
      </c>
      <c r="K75" s="2">
        <v>12008.0</v>
      </c>
      <c r="L75" s="2" t="s">
        <v>1563</v>
      </c>
      <c r="M75" s="2" t="s">
        <v>53</v>
      </c>
      <c r="N75" s="2" t="s">
        <v>2724</v>
      </c>
      <c r="O75" s="2" t="s">
        <v>1587</v>
      </c>
      <c r="P75" s="2" t="s">
        <v>3636</v>
      </c>
      <c r="R75" s="2" t="s">
        <v>3169</v>
      </c>
      <c r="S75" s="2">
        <v>3.0</v>
      </c>
      <c r="T75" s="2">
        <v>12.0</v>
      </c>
      <c r="U75" s="2">
        <v>12.17783</v>
      </c>
      <c r="V75" s="2">
        <v>12.747775</v>
      </c>
      <c r="W75" s="2" t="s">
        <v>1939</v>
      </c>
      <c r="X75" s="2">
        <v>12.17780167</v>
      </c>
      <c r="Y75" s="2">
        <v>12.74774167</v>
      </c>
      <c r="Z75" s="2" t="s">
        <v>1939</v>
      </c>
      <c r="AA75" s="2">
        <v>20.0</v>
      </c>
      <c r="AB75" s="2">
        <v>4.0</v>
      </c>
      <c r="AC75" s="2">
        <v>4.0</v>
      </c>
      <c r="AD75" s="2" t="s">
        <v>3637</v>
      </c>
      <c r="AE75" s="2">
        <v>1.0</v>
      </c>
      <c r="AF75" s="2">
        <v>0.0</v>
      </c>
      <c r="AG75" s="2">
        <v>2.0</v>
      </c>
      <c r="AH75" s="2">
        <v>3.0</v>
      </c>
      <c r="AI75" s="2">
        <v>5.0</v>
      </c>
      <c r="AJ75" s="2">
        <v>3.0</v>
      </c>
      <c r="AK75" s="2" t="s">
        <v>3638</v>
      </c>
      <c r="BA75" s="2">
        <v>4.0</v>
      </c>
      <c r="BB75" s="2" t="s">
        <v>38</v>
      </c>
      <c r="BC75" s="2" t="s">
        <v>38</v>
      </c>
    </row>
    <row r="76">
      <c r="A76" s="2">
        <v>13.0705</v>
      </c>
      <c r="B76" s="2">
        <v>12.065645</v>
      </c>
      <c r="C76" s="2">
        <v>108.0</v>
      </c>
      <c r="D76" s="2" t="s">
        <v>1931</v>
      </c>
      <c r="E76" s="2" t="s">
        <v>3639</v>
      </c>
      <c r="F76" s="2" t="s">
        <v>3640</v>
      </c>
      <c r="G76" s="2" t="s">
        <v>3641</v>
      </c>
      <c r="H76" s="49">
        <v>8.66E14</v>
      </c>
      <c r="I76" s="2">
        <v>116.0</v>
      </c>
      <c r="J76" s="2" t="s">
        <v>1365</v>
      </c>
      <c r="K76" s="2">
        <v>11602.0</v>
      </c>
      <c r="L76" s="2" t="s">
        <v>1366</v>
      </c>
      <c r="M76" s="2" t="s">
        <v>53</v>
      </c>
      <c r="N76" s="2" t="s">
        <v>3642</v>
      </c>
      <c r="O76" s="2" t="s">
        <v>1423</v>
      </c>
      <c r="P76" s="2" t="s">
        <v>3643</v>
      </c>
      <c r="R76" s="2" t="s">
        <v>3452</v>
      </c>
      <c r="S76" s="2">
        <v>25.0</v>
      </c>
      <c r="T76" s="2">
        <v>10.0</v>
      </c>
      <c r="U76" s="2">
        <v>12.016</v>
      </c>
      <c r="V76" s="2">
        <v>13.06120667</v>
      </c>
      <c r="W76" s="2" t="s">
        <v>1939</v>
      </c>
      <c r="X76" s="2">
        <v>12.065645</v>
      </c>
      <c r="Y76" s="2">
        <v>13.0705</v>
      </c>
      <c r="Z76" s="2" t="s">
        <v>1939</v>
      </c>
      <c r="AA76" s="2">
        <v>4.0</v>
      </c>
      <c r="AB76" s="2">
        <v>2.0</v>
      </c>
      <c r="AC76" s="2">
        <v>2.0</v>
      </c>
      <c r="AD76" s="2" t="s">
        <v>3644</v>
      </c>
      <c r="AE76" s="2">
        <v>0.0</v>
      </c>
      <c r="AF76" s="2">
        <v>6.0</v>
      </c>
      <c r="AG76" s="2">
        <v>7.0</v>
      </c>
      <c r="AH76" s="2">
        <v>2.0</v>
      </c>
      <c r="AI76" s="2">
        <v>3.0</v>
      </c>
      <c r="AJ76" s="2">
        <v>15.0</v>
      </c>
      <c r="AK76" s="2" t="s">
        <v>3645</v>
      </c>
      <c r="BA76" s="2">
        <v>30.0</v>
      </c>
      <c r="BB76" s="2" t="s">
        <v>38</v>
      </c>
      <c r="BC76" s="2" t="s">
        <v>38</v>
      </c>
    </row>
    <row r="77">
      <c r="A77" s="2">
        <v>12.74802833</v>
      </c>
      <c r="B77" s="2">
        <v>12.17888667</v>
      </c>
      <c r="C77" s="2">
        <v>136.0</v>
      </c>
      <c r="D77" s="2" t="s">
        <v>1931</v>
      </c>
      <c r="E77" s="2" t="s">
        <v>3646</v>
      </c>
      <c r="F77" s="2" t="s">
        <v>3647</v>
      </c>
      <c r="G77" s="2" t="s">
        <v>3648</v>
      </c>
      <c r="H77" s="49">
        <v>8.67E14</v>
      </c>
      <c r="I77" s="2">
        <v>120.0</v>
      </c>
      <c r="J77" s="2" t="s">
        <v>1496</v>
      </c>
      <c r="K77" s="2">
        <v>12008.0</v>
      </c>
      <c r="L77" s="2" t="s">
        <v>1563</v>
      </c>
      <c r="M77" s="2" t="s">
        <v>53</v>
      </c>
      <c r="N77" s="2" t="s">
        <v>2724</v>
      </c>
      <c r="O77" s="2" t="s">
        <v>1591</v>
      </c>
      <c r="P77" s="2" t="s">
        <v>3649</v>
      </c>
      <c r="R77" s="2" t="s">
        <v>3650</v>
      </c>
      <c r="S77" s="2">
        <v>5.0</v>
      </c>
      <c r="T77" s="2">
        <v>9.0</v>
      </c>
      <c r="U77" s="2">
        <v>12.17440667</v>
      </c>
      <c r="V77" s="2">
        <v>12.74913833</v>
      </c>
      <c r="W77" s="2" t="s">
        <v>1939</v>
      </c>
      <c r="X77" s="2">
        <v>12.17888667</v>
      </c>
      <c r="Y77" s="2">
        <v>12.74802833</v>
      </c>
      <c r="Z77" s="2" t="s">
        <v>1939</v>
      </c>
      <c r="AA77" s="2">
        <v>20.0</v>
      </c>
      <c r="AB77" s="2">
        <v>4.0</v>
      </c>
      <c r="AC77" s="2">
        <v>4.0</v>
      </c>
      <c r="AD77" s="2" t="s">
        <v>3651</v>
      </c>
      <c r="AE77" s="2">
        <v>1.0</v>
      </c>
      <c r="AF77" s="2">
        <v>0.0</v>
      </c>
      <c r="AG77" s="2">
        <v>2.0</v>
      </c>
      <c r="AH77" s="2">
        <v>3.0</v>
      </c>
      <c r="AI77" s="2">
        <v>5.0</v>
      </c>
      <c r="AJ77" s="2">
        <v>4.0</v>
      </c>
      <c r="AK77" s="2" t="s">
        <v>3652</v>
      </c>
      <c r="BA77" s="2">
        <v>9.0</v>
      </c>
      <c r="BB77" s="2" t="s">
        <v>38</v>
      </c>
      <c r="BC77" s="2" t="s">
        <v>38</v>
      </c>
    </row>
    <row r="78">
      <c r="A78" s="2">
        <v>12.74740167</v>
      </c>
      <c r="B78" s="2">
        <v>12.17214833</v>
      </c>
      <c r="C78" s="2">
        <v>137.0</v>
      </c>
      <c r="D78" s="2" t="s">
        <v>1931</v>
      </c>
      <c r="E78" s="2" t="s">
        <v>3653</v>
      </c>
      <c r="F78" s="2" t="s">
        <v>3654</v>
      </c>
      <c r="G78" s="2" t="s">
        <v>3655</v>
      </c>
      <c r="H78" s="49">
        <v>8.67E14</v>
      </c>
      <c r="I78" s="2">
        <v>120.0</v>
      </c>
      <c r="J78" s="2" t="s">
        <v>1496</v>
      </c>
      <c r="K78" s="2">
        <v>12008.0</v>
      </c>
      <c r="L78" s="2" t="s">
        <v>1563</v>
      </c>
      <c r="M78" s="2" t="s">
        <v>53</v>
      </c>
      <c r="N78" s="2" t="s">
        <v>2724</v>
      </c>
      <c r="O78" s="2" t="s">
        <v>1594</v>
      </c>
      <c r="P78" s="2" t="s">
        <v>3656</v>
      </c>
      <c r="R78" s="2" t="s">
        <v>3169</v>
      </c>
      <c r="S78" s="2">
        <v>3.0</v>
      </c>
      <c r="T78" s="2">
        <v>6.0</v>
      </c>
      <c r="U78" s="2">
        <v>12.17213667</v>
      </c>
      <c r="V78" s="2">
        <v>12.74747</v>
      </c>
      <c r="W78" s="2" t="s">
        <v>1939</v>
      </c>
      <c r="X78" s="2">
        <v>12.17214833</v>
      </c>
      <c r="Y78" s="2">
        <v>12.74740167</v>
      </c>
      <c r="Z78" s="2" t="s">
        <v>1939</v>
      </c>
      <c r="AA78" s="2">
        <v>20.0</v>
      </c>
      <c r="AB78" s="2">
        <v>4.0</v>
      </c>
      <c r="AC78" s="2">
        <v>4.0</v>
      </c>
      <c r="AD78" s="2" t="s">
        <v>3657</v>
      </c>
      <c r="AE78" s="2">
        <v>0.0</v>
      </c>
      <c r="AF78" s="2">
        <v>0.0</v>
      </c>
      <c r="AG78" s="2">
        <v>2.0</v>
      </c>
      <c r="AH78" s="2">
        <v>2.0</v>
      </c>
      <c r="AI78" s="2">
        <v>5.0</v>
      </c>
      <c r="AJ78" s="2">
        <v>2.0</v>
      </c>
      <c r="AK78" s="2" t="s">
        <v>3658</v>
      </c>
      <c r="BA78" s="2">
        <v>16.0</v>
      </c>
      <c r="BB78" s="2" t="s">
        <v>828</v>
      </c>
      <c r="BC78" s="2" t="s">
        <v>38</v>
      </c>
    </row>
    <row r="79">
      <c r="A79" s="2">
        <v>12.75739667</v>
      </c>
      <c r="B79" s="2">
        <v>12.174645</v>
      </c>
      <c r="C79" s="2">
        <v>138.0</v>
      </c>
      <c r="D79" s="2" t="s">
        <v>1931</v>
      </c>
      <c r="E79" s="2" t="s">
        <v>3659</v>
      </c>
      <c r="F79" s="2" t="s">
        <v>3660</v>
      </c>
      <c r="G79" s="2" t="s">
        <v>3661</v>
      </c>
      <c r="H79" s="49">
        <v>8.67E14</v>
      </c>
      <c r="I79" s="2">
        <v>120.0</v>
      </c>
      <c r="J79" s="2" t="s">
        <v>1496</v>
      </c>
      <c r="K79" s="2">
        <v>12008.0</v>
      </c>
      <c r="L79" s="2" t="s">
        <v>1563</v>
      </c>
      <c r="M79" s="2" t="s">
        <v>53</v>
      </c>
      <c r="N79" s="2" t="s">
        <v>2724</v>
      </c>
      <c r="O79" s="2" t="s">
        <v>1597</v>
      </c>
      <c r="P79" s="2" t="s">
        <v>3662</v>
      </c>
      <c r="R79" s="2" t="s">
        <v>2769</v>
      </c>
      <c r="S79" s="2">
        <v>0.0</v>
      </c>
      <c r="T79" s="2">
        <v>0.0</v>
      </c>
      <c r="U79" s="2">
        <v>12.17415333</v>
      </c>
      <c r="V79" s="2">
        <v>12.75798833</v>
      </c>
      <c r="W79" s="2" t="s">
        <v>1939</v>
      </c>
      <c r="X79" s="2">
        <v>12.174645</v>
      </c>
      <c r="Y79" s="2">
        <v>12.75739667</v>
      </c>
      <c r="Z79" s="2" t="s">
        <v>1939</v>
      </c>
      <c r="AA79" s="2">
        <v>20.0</v>
      </c>
      <c r="AB79" s="2">
        <v>4.0</v>
      </c>
      <c r="AC79" s="2">
        <v>4.0</v>
      </c>
      <c r="AD79" s="2" t="s">
        <v>3663</v>
      </c>
      <c r="AE79" s="2">
        <v>0.0</v>
      </c>
      <c r="AF79" s="2">
        <v>0.0</v>
      </c>
      <c r="AG79" s="2">
        <v>0.0</v>
      </c>
      <c r="AH79" s="2">
        <v>0.0</v>
      </c>
      <c r="AI79" s="2">
        <v>0.0</v>
      </c>
      <c r="AJ79" s="2">
        <v>0.0</v>
      </c>
      <c r="AK79" s="2" t="s">
        <v>3664</v>
      </c>
      <c r="BA79" s="2">
        <v>24.0</v>
      </c>
      <c r="BB79" s="2" t="s">
        <v>38</v>
      </c>
      <c r="BC79" s="2" t="s">
        <v>38</v>
      </c>
    </row>
    <row r="80">
      <c r="A80" s="2">
        <v>12.96962667</v>
      </c>
      <c r="B80" s="2">
        <v>12.50545667</v>
      </c>
      <c r="C80" s="2">
        <v>234.0</v>
      </c>
      <c r="D80" s="2" t="s">
        <v>1931</v>
      </c>
      <c r="E80" s="2" t="s">
        <v>3665</v>
      </c>
      <c r="F80" s="2" t="s">
        <v>3666</v>
      </c>
      <c r="G80" s="2" t="s">
        <v>3667</v>
      </c>
      <c r="H80" s="49">
        <v>8.66E14</v>
      </c>
      <c r="I80" s="2">
        <v>126.0</v>
      </c>
      <c r="J80" s="2" t="s">
        <v>34</v>
      </c>
      <c r="K80" s="2">
        <v>12601.0</v>
      </c>
      <c r="L80" s="2" t="s">
        <v>220</v>
      </c>
      <c r="M80" s="2" t="s">
        <v>53</v>
      </c>
      <c r="N80" s="2" t="s">
        <v>2681</v>
      </c>
      <c r="O80" s="2" t="s">
        <v>263</v>
      </c>
      <c r="P80" s="2" t="s">
        <v>3668</v>
      </c>
      <c r="S80" s="2">
        <v>14.0</v>
      </c>
      <c r="T80" s="2">
        <v>0.0</v>
      </c>
      <c r="U80" s="2">
        <v>12.50547833</v>
      </c>
      <c r="V80" s="2">
        <v>12.96964</v>
      </c>
      <c r="W80" s="2" t="s">
        <v>1939</v>
      </c>
      <c r="X80" s="2">
        <v>12.50545667</v>
      </c>
      <c r="Y80" s="2">
        <v>12.96962667</v>
      </c>
      <c r="Z80" s="2" t="s">
        <v>1939</v>
      </c>
      <c r="AA80" s="2">
        <v>4.0</v>
      </c>
      <c r="AB80" s="2">
        <v>4.0</v>
      </c>
      <c r="AC80" s="2">
        <v>2.0</v>
      </c>
      <c r="AD80" s="2" t="s">
        <v>3669</v>
      </c>
      <c r="AE80" s="2">
        <v>1.0</v>
      </c>
      <c r="AF80" s="2">
        <v>3.0</v>
      </c>
      <c r="AG80" s="2">
        <v>4.0</v>
      </c>
      <c r="AH80" s="2">
        <v>3.0</v>
      </c>
      <c r="AI80" s="2">
        <v>2.0</v>
      </c>
      <c r="AJ80" s="2">
        <v>11.0</v>
      </c>
      <c r="AK80" s="2" t="s">
        <v>3670</v>
      </c>
      <c r="BA80" s="2">
        <v>2.0</v>
      </c>
      <c r="BB80" s="2" t="s">
        <v>38</v>
      </c>
      <c r="BC80" s="2" t="s">
        <v>38</v>
      </c>
    </row>
    <row r="81">
      <c r="A81" s="2">
        <v>12.757255</v>
      </c>
      <c r="B81" s="2">
        <v>12.17442167</v>
      </c>
      <c r="C81" s="2">
        <v>140.0</v>
      </c>
      <c r="D81" s="2" t="s">
        <v>1931</v>
      </c>
      <c r="E81" s="2" t="s">
        <v>3671</v>
      </c>
      <c r="F81" s="2" t="s">
        <v>3672</v>
      </c>
      <c r="G81" s="2" t="s">
        <v>3673</v>
      </c>
      <c r="H81" s="49">
        <v>8.67E14</v>
      </c>
      <c r="I81" s="2">
        <v>120.0</v>
      </c>
      <c r="J81" s="2" t="s">
        <v>1496</v>
      </c>
      <c r="K81" s="2">
        <v>12008.0</v>
      </c>
      <c r="L81" s="2" t="s">
        <v>1563</v>
      </c>
      <c r="M81" s="2" t="s">
        <v>53</v>
      </c>
      <c r="N81" s="2" t="s">
        <v>2724</v>
      </c>
      <c r="O81" s="2" t="s">
        <v>1600</v>
      </c>
      <c r="P81" s="2" t="s">
        <v>3674</v>
      </c>
      <c r="R81" s="2" t="s">
        <v>2769</v>
      </c>
      <c r="S81" s="2">
        <v>2.0</v>
      </c>
      <c r="T81" s="2">
        <v>8.0</v>
      </c>
      <c r="U81" s="2">
        <v>12.16920667</v>
      </c>
      <c r="V81" s="2">
        <v>12.76685167</v>
      </c>
      <c r="W81" s="2" t="s">
        <v>1939</v>
      </c>
      <c r="X81" s="2">
        <v>12.17442167</v>
      </c>
      <c r="Y81" s="2">
        <v>12.757255</v>
      </c>
      <c r="Z81" s="2" t="s">
        <v>1939</v>
      </c>
      <c r="AA81" s="2">
        <v>20.0</v>
      </c>
      <c r="AB81" s="2">
        <v>3.0</v>
      </c>
      <c r="AC81" s="2">
        <v>4.0</v>
      </c>
      <c r="AD81" s="2" t="s">
        <v>3675</v>
      </c>
      <c r="AE81" s="2">
        <v>0.0</v>
      </c>
      <c r="AF81" s="2">
        <v>0.0</v>
      </c>
      <c r="AG81" s="2">
        <v>1.0</v>
      </c>
      <c r="AH81" s="2">
        <v>2.0</v>
      </c>
      <c r="AI81" s="2">
        <v>5.0</v>
      </c>
      <c r="AJ81" s="2">
        <v>2.0</v>
      </c>
      <c r="AK81" s="2" t="s">
        <v>3676</v>
      </c>
      <c r="BA81" s="2">
        <v>17.0</v>
      </c>
      <c r="BB81" s="2" t="s">
        <v>38</v>
      </c>
      <c r="BC81" s="2" t="s">
        <v>38</v>
      </c>
    </row>
    <row r="82">
      <c r="A82" s="2">
        <v>12.99743667</v>
      </c>
      <c r="B82" s="2">
        <v>12.50466833</v>
      </c>
      <c r="C82" s="2">
        <v>235.0</v>
      </c>
      <c r="D82" s="2" t="s">
        <v>1931</v>
      </c>
      <c r="E82" s="2" t="s">
        <v>3677</v>
      </c>
      <c r="F82" s="2" t="s">
        <v>3678</v>
      </c>
      <c r="G82" s="2" t="s">
        <v>3679</v>
      </c>
      <c r="H82" s="49">
        <v>8.66E14</v>
      </c>
      <c r="I82" s="2">
        <v>126.0</v>
      </c>
      <c r="J82" s="2" t="s">
        <v>34</v>
      </c>
      <c r="K82" s="2">
        <v>12601.0</v>
      </c>
      <c r="L82" s="2" t="s">
        <v>220</v>
      </c>
      <c r="M82" s="2" t="s">
        <v>53</v>
      </c>
      <c r="N82" s="2" t="s">
        <v>2681</v>
      </c>
      <c r="O82" s="2" t="s">
        <v>277</v>
      </c>
      <c r="P82" s="2" t="s">
        <v>3680</v>
      </c>
      <c r="S82" s="2">
        <v>2.0</v>
      </c>
      <c r="T82" s="2">
        <v>0.0</v>
      </c>
      <c r="U82" s="2">
        <v>12.50463667</v>
      </c>
      <c r="V82" s="2">
        <v>12.99746667</v>
      </c>
      <c r="W82" s="2" t="s">
        <v>1939</v>
      </c>
      <c r="X82" s="2">
        <v>12.50466833</v>
      </c>
      <c r="Y82" s="2">
        <v>12.99743667</v>
      </c>
      <c r="Z82" s="2" t="s">
        <v>1939</v>
      </c>
      <c r="AA82" s="2">
        <v>2.0</v>
      </c>
      <c r="AB82" s="2">
        <v>0.0</v>
      </c>
      <c r="AC82" s="2">
        <v>1.0</v>
      </c>
      <c r="AD82" s="2" t="s">
        <v>3681</v>
      </c>
      <c r="AE82" s="2">
        <v>1.0</v>
      </c>
      <c r="AF82" s="2">
        <v>1.0</v>
      </c>
      <c r="AG82" s="2">
        <v>2.0</v>
      </c>
      <c r="AH82" s="2">
        <v>0.0</v>
      </c>
      <c r="AI82" s="2">
        <v>0.0</v>
      </c>
      <c r="AJ82" s="2">
        <v>4.0</v>
      </c>
      <c r="AK82" s="2" t="s">
        <v>3682</v>
      </c>
      <c r="BA82" s="2">
        <v>6.0</v>
      </c>
      <c r="BB82" s="2" t="s">
        <v>828</v>
      </c>
      <c r="BC82" s="2" t="s">
        <v>38</v>
      </c>
    </row>
    <row r="83">
      <c r="A83" s="2">
        <v>12.76685167</v>
      </c>
      <c r="B83" s="2">
        <v>12.16920667</v>
      </c>
      <c r="C83" s="2">
        <v>139.0</v>
      </c>
      <c r="D83" s="2" t="s">
        <v>1931</v>
      </c>
      <c r="E83" s="2" t="s">
        <v>3683</v>
      </c>
      <c r="F83" s="2" t="s">
        <v>3684</v>
      </c>
      <c r="G83" s="2" t="s">
        <v>3685</v>
      </c>
      <c r="H83" s="49">
        <v>8.67E14</v>
      </c>
      <c r="I83" s="2">
        <v>120.0</v>
      </c>
      <c r="J83" s="2" t="s">
        <v>1496</v>
      </c>
      <c r="K83" s="2">
        <v>12008.0</v>
      </c>
      <c r="L83" s="2" t="s">
        <v>1563</v>
      </c>
      <c r="M83" s="2" t="s">
        <v>53</v>
      </c>
      <c r="N83" s="2" t="s">
        <v>2724</v>
      </c>
      <c r="O83" s="2" t="s">
        <v>1600</v>
      </c>
      <c r="P83" s="2" t="s">
        <v>3674</v>
      </c>
      <c r="R83" s="2" t="s">
        <v>3169</v>
      </c>
      <c r="S83" s="2">
        <v>3.0</v>
      </c>
      <c r="T83" s="2">
        <v>5.0</v>
      </c>
      <c r="U83" s="2">
        <v>12.16955</v>
      </c>
      <c r="V83" s="2">
        <v>12.77354667</v>
      </c>
      <c r="W83" s="2" t="s">
        <v>1939</v>
      </c>
      <c r="X83" s="2">
        <v>12.16920667</v>
      </c>
      <c r="Y83" s="2">
        <v>12.76685167</v>
      </c>
      <c r="Z83" s="2" t="s">
        <v>1939</v>
      </c>
      <c r="AA83" s="2">
        <v>20.0</v>
      </c>
      <c r="AB83" s="2">
        <v>3.0</v>
      </c>
      <c r="AC83" s="2">
        <v>4.0</v>
      </c>
      <c r="AD83" s="2" t="s">
        <v>3686</v>
      </c>
      <c r="AE83" s="2">
        <v>0.0</v>
      </c>
      <c r="AF83" s="2">
        <v>0.0</v>
      </c>
      <c r="AG83" s="2">
        <v>0.0</v>
      </c>
      <c r="AH83" s="2">
        <v>2.0</v>
      </c>
      <c r="AI83" s="2">
        <v>5.0</v>
      </c>
      <c r="AJ83" s="2">
        <v>2.0</v>
      </c>
      <c r="AK83" s="2" t="s">
        <v>3687</v>
      </c>
      <c r="BA83" s="2">
        <v>17.0</v>
      </c>
      <c r="BB83" s="2" t="s">
        <v>38</v>
      </c>
      <c r="BC83" s="2" t="s">
        <v>38</v>
      </c>
    </row>
    <row r="84">
      <c r="A84" s="2">
        <v>12.775315</v>
      </c>
      <c r="B84" s="2">
        <v>12.17146167</v>
      </c>
      <c r="C84" s="2">
        <v>141.0</v>
      </c>
      <c r="D84" s="2" t="s">
        <v>1931</v>
      </c>
      <c r="E84" s="2" t="s">
        <v>3688</v>
      </c>
      <c r="F84" s="2" t="s">
        <v>3689</v>
      </c>
      <c r="G84" s="2" t="s">
        <v>3690</v>
      </c>
      <c r="H84" s="49">
        <v>8.67E14</v>
      </c>
      <c r="I84" s="2">
        <v>120.0</v>
      </c>
      <c r="J84" s="2" t="s">
        <v>1496</v>
      </c>
      <c r="K84" s="2">
        <v>12008.0</v>
      </c>
      <c r="L84" s="2" t="s">
        <v>1563</v>
      </c>
      <c r="M84" s="2" t="s">
        <v>53</v>
      </c>
      <c r="N84" s="2" t="s">
        <v>2724</v>
      </c>
      <c r="O84" s="2" t="s">
        <v>1603</v>
      </c>
      <c r="P84" s="2" t="s">
        <v>3691</v>
      </c>
      <c r="R84" s="2" t="s">
        <v>3692</v>
      </c>
      <c r="S84" s="2">
        <v>6.0</v>
      </c>
      <c r="T84" s="2">
        <v>9.0</v>
      </c>
      <c r="U84" s="2">
        <v>12.17225833</v>
      </c>
      <c r="V84" s="2">
        <v>12.78021333</v>
      </c>
      <c r="W84" s="2" t="s">
        <v>1939</v>
      </c>
      <c r="X84" s="2">
        <v>12.17146167</v>
      </c>
      <c r="Y84" s="2">
        <v>12.775315</v>
      </c>
      <c r="Z84" s="2" t="s">
        <v>1939</v>
      </c>
      <c r="AA84" s="2">
        <v>20.0</v>
      </c>
      <c r="AB84" s="2">
        <v>3.0</v>
      </c>
      <c r="AC84" s="2">
        <v>4.0</v>
      </c>
      <c r="AD84" s="2" t="s">
        <v>3693</v>
      </c>
      <c r="AE84" s="2">
        <v>0.0</v>
      </c>
      <c r="AF84" s="2">
        <v>0.0</v>
      </c>
      <c r="AG84" s="2">
        <v>1.0</v>
      </c>
      <c r="AH84" s="2">
        <v>2.0</v>
      </c>
      <c r="AI84" s="2">
        <v>3.0</v>
      </c>
      <c r="AJ84" s="2">
        <v>2.0</v>
      </c>
      <c r="AK84" s="2" t="s">
        <v>3694</v>
      </c>
      <c r="BA84" s="2">
        <v>85.0</v>
      </c>
      <c r="BB84" s="2" t="s">
        <v>828</v>
      </c>
      <c r="BC84" s="2" t="s">
        <v>38</v>
      </c>
    </row>
    <row r="85">
      <c r="A85" s="2">
        <v>12.78698</v>
      </c>
      <c r="B85" s="2">
        <v>12.171255</v>
      </c>
      <c r="C85" s="2">
        <v>142.0</v>
      </c>
      <c r="D85" s="2" t="s">
        <v>1931</v>
      </c>
      <c r="E85" s="2" t="s">
        <v>3695</v>
      </c>
      <c r="F85" s="2" t="s">
        <v>3696</v>
      </c>
      <c r="G85" s="2" t="s">
        <v>3697</v>
      </c>
      <c r="H85" s="49">
        <v>8.67E14</v>
      </c>
      <c r="I85" s="2">
        <v>120.0</v>
      </c>
      <c r="J85" s="2" t="s">
        <v>1496</v>
      </c>
      <c r="K85" s="2">
        <v>12008.0</v>
      </c>
      <c r="L85" s="2" t="s">
        <v>1563</v>
      </c>
      <c r="M85" s="2" t="s">
        <v>53</v>
      </c>
      <c r="N85" s="2" t="s">
        <v>2724</v>
      </c>
      <c r="O85" s="2" t="s">
        <v>1606</v>
      </c>
      <c r="P85" s="2" t="s">
        <v>3698</v>
      </c>
      <c r="R85" s="2" t="s">
        <v>3169</v>
      </c>
      <c r="S85" s="2">
        <v>6.0</v>
      </c>
      <c r="T85" s="2">
        <v>8.0</v>
      </c>
      <c r="U85" s="2">
        <v>12.167395</v>
      </c>
      <c r="V85" s="2">
        <v>12.80128</v>
      </c>
      <c r="W85" s="2" t="s">
        <v>1939</v>
      </c>
      <c r="X85" s="2">
        <v>12.171255</v>
      </c>
      <c r="Y85" s="2">
        <v>12.78698</v>
      </c>
      <c r="Z85" s="2" t="s">
        <v>1939</v>
      </c>
      <c r="AA85" s="2">
        <v>20.0</v>
      </c>
      <c r="AB85" s="2">
        <v>3.0</v>
      </c>
      <c r="AC85" s="2">
        <v>4.0</v>
      </c>
      <c r="AD85" s="2" t="s">
        <v>3699</v>
      </c>
      <c r="AE85" s="2">
        <v>0.0</v>
      </c>
      <c r="AF85" s="2">
        <v>0.0</v>
      </c>
      <c r="AG85" s="2">
        <v>0.0</v>
      </c>
      <c r="AH85" s="2">
        <v>2.0</v>
      </c>
      <c r="AI85" s="2">
        <v>6.0</v>
      </c>
      <c r="AJ85" s="2">
        <v>2.0</v>
      </c>
      <c r="AK85" s="2" t="s">
        <v>3700</v>
      </c>
      <c r="BA85" s="2">
        <v>100.0</v>
      </c>
      <c r="BB85" s="2" t="s">
        <v>38</v>
      </c>
      <c r="BC85" s="2" t="s">
        <v>38</v>
      </c>
    </row>
    <row r="86">
      <c r="A86" s="2">
        <v>12.8083</v>
      </c>
      <c r="B86" s="2">
        <v>12.15509</v>
      </c>
      <c r="C86" s="2">
        <v>143.0</v>
      </c>
      <c r="D86" s="2" t="s">
        <v>1931</v>
      </c>
      <c r="E86" s="2" t="s">
        <v>3701</v>
      </c>
      <c r="F86" s="2" t="s">
        <v>3702</v>
      </c>
      <c r="G86" s="2" t="s">
        <v>3703</v>
      </c>
      <c r="H86" s="49">
        <v>8.67E14</v>
      </c>
      <c r="I86" s="2">
        <v>120.0</v>
      </c>
      <c r="J86" s="2" t="s">
        <v>1496</v>
      </c>
      <c r="K86" s="2">
        <v>12008.0</v>
      </c>
      <c r="L86" s="2" t="s">
        <v>1563</v>
      </c>
      <c r="M86" s="2" t="s">
        <v>53</v>
      </c>
      <c r="N86" s="2" t="s">
        <v>2724</v>
      </c>
      <c r="O86" s="2" t="s">
        <v>1609</v>
      </c>
      <c r="P86" s="2" t="s">
        <v>3704</v>
      </c>
      <c r="R86" s="2" t="s">
        <v>3169</v>
      </c>
      <c r="S86" s="2">
        <v>3.0</v>
      </c>
      <c r="T86" s="2">
        <v>5.0</v>
      </c>
      <c r="U86" s="2">
        <v>12.11398833</v>
      </c>
      <c r="V86" s="2">
        <v>12.82624833</v>
      </c>
      <c r="W86" s="2" t="s">
        <v>1939</v>
      </c>
      <c r="X86" s="2">
        <v>12.15509</v>
      </c>
      <c r="Y86" s="2">
        <v>12.8083</v>
      </c>
      <c r="Z86" s="2" t="s">
        <v>1939</v>
      </c>
      <c r="AA86" s="2">
        <v>20.0</v>
      </c>
      <c r="AB86" s="2">
        <v>3.0</v>
      </c>
      <c r="AC86" s="2">
        <v>4.0</v>
      </c>
      <c r="AD86" s="2" t="s">
        <v>3705</v>
      </c>
      <c r="AE86" s="2">
        <v>0.0</v>
      </c>
      <c r="AF86" s="2">
        <v>0.0</v>
      </c>
      <c r="AG86" s="2">
        <v>1.0</v>
      </c>
      <c r="AH86" s="2">
        <v>2.0</v>
      </c>
      <c r="AI86" s="2">
        <v>4.0</v>
      </c>
      <c r="AJ86" s="2">
        <v>2.0</v>
      </c>
      <c r="AK86" s="2" t="s">
        <v>3706</v>
      </c>
      <c r="BA86" s="2">
        <v>19.0</v>
      </c>
      <c r="BB86" s="2" t="s">
        <v>828</v>
      </c>
      <c r="BC86" s="2" t="s">
        <v>38</v>
      </c>
    </row>
    <row r="87">
      <c r="A87" s="2">
        <v>12.612245</v>
      </c>
      <c r="B87" s="2">
        <v>11.79216667</v>
      </c>
      <c r="C87" s="2">
        <v>95.0</v>
      </c>
      <c r="D87" s="2" t="s">
        <v>1931</v>
      </c>
      <c r="E87" s="2" t="s">
        <v>3707</v>
      </c>
      <c r="F87" s="2" t="s">
        <v>3708</v>
      </c>
      <c r="G87" s="2" t="s">
        <v>3709</v>
      </c>
      <c r="H87" s="49">
        <v>8.66E14</v>
      </c>
      <c r="I87" s="2">
        <v>114.0</v>
      </c>
      <c r="J87" s="2" t="s">
        <v>1087</v>
      </c>
      <c r="K87" s="2">
        <v>11410.0</v>
      </c>
      <c r="L87" s="2" t="s">
        <v>1120</v>
      </c>
      <c r="M87" s="2" t="s">
        <v>53</v>
      </c>
      <c r="N87" s="2" t="s">
        <v>3587</v>
      </c>
      <c r="O87" s="2" t="s">
        <v>1137</v>
      </c>
      <c r="P87" s="2" t="s">
        <v>3710</v>
      </c>
      <c r="S87" s="2">
        <v>60.0</v>
      </c>
      <c r="T87" s="2">
        <v>35.0</v>
      </c>
      <c r="U87" s="2">
        <v>11.811215</v>
      </c>
      <c r="V87" s="2">
        <v>12.61982833</v>
      </c>
      <c r="W87" s="2" t="s">
        <v>1939</v>
      </c>
      <c r="X87" s="2">
        <v>11.79216667</v>
      </c>
      <c r="Y87" s="2">
        <v>12.612245</v>
      </c>
      <c r="Z87" s="2" t="s">
        <v>1939</v>
      </c>
      <c r="AA87" s="2">
        <v>6.0</v>
      </c>
      <c r="AB87" s="2">
        <v>6.0</v>
      </c>
      <c r="AC87" s="2">
        <v>2.0</v>
      </c>
      <c r="AD87" s="2" t="s">
        <v>3711</v>
      </c>
      <c r="AE87" s="2">
        <v>8.0</v>
      </c>
      <c r="AF87" s="2">
        <v>9.0</v>
      </c>
      <c r="AG87" s="2">
        <v>14.0</v>
      </c>
      <c r="AH87" s="2">
        <v>12.0</v>
      </c>
      <c r="AI87" s="2">
        <v>25.0</v>
      </c>
      <c r="AJ87" s="2">
        <v>43.0</v>
      </c>
      <c r="AK87" s="2" t="s">
        <v>3712</v>
      </c>
      <c r="BA87" s="2">
        <v>39.0</v>
      </c>
      <c r="BB87" s="2" t="s">
        <v>38</v>
      </c>
      <c r="BC87" s="2" t="s">
        <v>38</v>
      </c>
    </row>
    <row r="88">
      <c r="A88" s="2">
        <v>12.55375833</v>
      </c>
      <c r="B88" s="2">
        <v>11.64548833</v>
      </c>
      <c r="C88" s="2">
        <v>96.0</v>
      </c>
      <c r="D88" s="2" t="s">
        <v>1931</v>
      </c>
      <c r="E88" s="2" t="s">
        <v>3713</v>
      </c>
      <c r="F88" s="2" t="s">
        <v>3714</v>
      </c>
      <c r="G88" s="2" t="s">
        <v>3715</v>
      </c>
      <c r="H88" s="49">
        <v>8.65E14</v>
      </c>
      <c r="I88" s="2">
        <v>114.0</v>
      </c>
      <c r="J88" s="2" t="s">
        <v>1087</v>
      </c>
      <c r="K88" s="2">
        <v>11406.0</v>
      </c>
      <c r="L88" s="2" t="s">
        <v>1147</v>
      </c>
      <c r="M88" s="2" t="s">
        <v>53</v>
      </c>
      <c r="N88" s="2" t="s">
        <v>3218</v>
      </c>
      <c r="O88" s="2" t="s">
        <v>1140</v>
      </c>
      <c r="P88" s="2" t="s">
        <v>3716</v>
      </c>
      <c r="R88" s="2" t="s">
        <v>3717</v>
      </c>
      <c r="S88" s="2">
        <v>42.0</v>
      </c>
      <c r="T88" s="2">
        <v>47.0</v>
      </c>
      <c r="U88" s="2">
        <v>11.64549667</v>
      </c>
      <c r="V88" s="2">
        <v>12.55375333</v>
      </c>
      <c r="W88" s="2" t="s">
        <v>1939</v>
      </c>
      <c r="X88" s="2">
        <v>11.64548833</v>
      </c>
      <c r="Y88" s="2">
        <v>12.55375833</v>
      </c>
      <c r="Z88" s="2" t="s">
        <v>1939</v>
      </c>
      <c r="AA88" s="2">
        <v>4.0</v>
      </c>
      <c r="AB88" s="2">
        <v>8.0</v>
      </c>
      <c r="AC88" s="2">
        <v>2.0</v>
      </c>
      <c r="AD88" s="2" t="s">
        <v>3718</v>
      </c>
      <c r="AE88" s="2">
        <v>2.0</v>
      </c>
      <c r="AF88" s="2">
        <v>9.0</v>
      </c>
      <c r="AG88" s="2">
        <v>16.0</v>
      </c>
      <c r="AH88" s="2">
        <v>11.0</v>
      </c>
      <c r="AI88" s="2">
        <v>7.0</v>
      </c>
      <c r="AJ88" s="2">
        <v>38.0</v>
      </c>
      <c r="AK88" s="2" t="s">
        <v>3719</v>
      </c>
      <c r="BA88" s="2">
        <v>6.0</v>
      </c>
      <c r="BB88" s="2" t="s">
        <v>38</v>
      </c>
      <c r="BC88" s="2" t="s">
        <v>38</v>
      </c>
    </row>
    <row r="89">
      <c r="A89" s="2">
        <v>12.766385</v>
      </c>
      <c r="B89" s="2">
        <v>12.36557</v>
      </c>
      <c r="C89" s="2">
        <v>158.0</v>
      </c>
      <c r="D89" s="2" t="s">
        <v>1931</v>
      </c>
      <c r="E89" s="2" t="s">
        <v>3720</v>
      </c>
      <c r="F89" s="2" t="s">
        <v>3721</v>
      </c>
      <c r="G89" s="2" t="s">
        <v>3722</v>
      </c>
      <c r="H89" s="49">
        <v>8.66E14</v>
      </c>
      <c r="I89" s="2">
        <v>120.0</v>
      </c>
      <c r="J89" s="2" t="s">
        <v>1496</v>
      </c>
      <c r="K89" s="2">
        <v>12010.0</v>
      </c>
      <c r="L89" s="2" t="s">
        <v>1640</v>
      </c>
      <c r="M89" s="2" t="s">
        <v>53</v>
      </c>
      <c r="N89" s="2" t="s">
        <v>3239</v>
      </c>
      <c r="O89" s="2" t="s">
        <v>1645</v>
      </c>
      <c r="P89" s="2" t="s">
        <v>3723</v>
      </c>
      <c r="R89" s="2" t="s">
        <v>3724</v>
      </c>
      <c r="S89" s="2">
        <v>3.0</v>
      </c>
      <c r="T89" s="2">
        <v>2.0</v>
      </c>
      <c r="U89" s="2">
        <v>12.36547667</v>
      </c>
      <c r="V89" s="2">
        <v>12.76638</v>
      </c>
      <c r="W89" s="2" t="s">
        <v>1939</v>
      </c>
      <c r="X89" s="2">
        <v>12.36557</v>
      </c>
      <c r="Y89" s="2">
        <v>12.766385</v>
      </c>
      <c r="Z89" s="2" t="s">
        <v>1939</v>
      </c>
      <c r="AA89" s="2">
        <v>20.0</v>
      </c>
      <c r="AB89" s="2">
        <v>4.0</v>
      </c>
      <c r="AC89" s="2">
        <v>3.0</v>
      </c>
      <c r="AD89" s="2" t="s">
        <v>3725</v>
      </c>
      <c r="AE89" s="2">
        <v>1.0</v>
      </c>
      <c r="AF89" s="2">
        <v>0.0</v>
      </c>
      <c r="AG89" s="2">
        <v>0.0</v>
      </c>
      <c r="AH89" s="2">
        <v>2.0</v>
      </c>
      <c r="AI89" s="2">
        <v>1.0</v>
      </c>
      <c r="AJ89" s="2">
        <v>3.0</v>
      </c>
      <c r="AK89" s="2" t="s">
        <v>3726</v>
      </c>
      <c r="BA89" s="2">
        <v>27.0</v>
      </c>
      <c r="BB89" s="2" t="s">
        <v>828</v>
      </c>
      <c r="BC89" s="2" t="s">
        <v>38</v>
      </c>
    </row>
    <row r="90">
      <c r="A90" s="2">
        <v>12.72328667</v>
      </c>
      <c r="B90" s="2">
        <v>12.365955</v>
      </c>
      <c r="C90" s="2">
        <v>119.0</v>
      </c>
      <c r="D90" s="2" t="s">
        <v>1931</v>
      </c>
      <c r="E90" s="2" t="s">
        <v>3727</v>
      </c>
      <c r="F90" s="2" t="s">
        <v>3728</v>
      </c>
      <c r="G90" s="2" t="s">
        <v>3729</v>
      </c>
      <c r="H90" s="49">
        <v>8.66E14</v>
      </c>
      <c r="I90" s="2">
        <v>120.0</v>
      </c>
      <c r="J90" s="2" t="s">
        <v>1496</v>
      </c>
      <c r="K90" s="2">
        <v>12001.0</v>
      </c>
      <c r="L90" s="2" t="s">
        <v>1497</v>
      </c>
      <c r="M90" s="2" t="s">
        <v>53</v>
      </c>
      <c r="N90" s="2" t="s">
        <v>3730</v>
      </c>
      <c r="O90" s="2" t="s">
        <v>1501</v>
      </c>
      <c r="P90" s="2" t="s">
        <v>3731</v>
      </c>
      <c r="S90" s="2">
        <v>0.0</v>
      </c>
      <c r="T90" s="2">
        <v>0.0</v>
      </c>
      <c r="U90" s="2">
        <v>12.365955</v>
      </c>
      <c r="V90" s="2">
        <v>12.72328667</v>
      </c>
      <c r="W90" s="2" t="s">
        <v>1939</v>
      </c>
      <c r="X90" s="2">
        <v>12.365955</v>
      </c>
      <c r="Y90" s="2">
        <v>12.72328667</v>
      </c>
      <c r="Z90" s="2" t="s">
        <v>1939</v>
      </c>
      <c r="AA90" s="2">
        <v>20.0</v>
      </c>
      <c r="AB90" s="2">
        <v>2.0</v>
      </c>
      <c r="AC90" s="2">
        <v>3.0</v>
      </c>
      <c r="AD90" s="2" t="s">
        <v>3732</v>
      </c>
      <c r="AE90" s="2">
        <v>0.0</v>
      </c>
      <c r="AF90" s="2">
        <v>0.0</v>
      </c>
      <c r="AG90" s="2">
        <v>1.0</v>
      </c>
      <c r="AH90" s="2">
        <v>1.0</v>
      </c>
      <c r="AI90" s="2">
        <v>0.0</v>
      </c>
      <c r="AJ90" s="2">
        <v>2.0</v>
      </c>
      <c r="AK90" s="2" t="s">
        <v>3733</v>
      </c>
      <c r="BA90" s="2">
        <v>19.0</v>
      </c>
      <c r="BB90" s="2" t="s">
        <v>828</v>
      </c>
      <c r="BC90" s="2" t="s">
        <v>38</v>
      </c>
    </row>
    <row r="91">
      <c r="A91" s="2">
        <v>12.76638</v>
      </c>
      <c r="B91" s="2">
        <v>12.36547667</v>
      </c>
      <c r="C91" s="2">
        <v>159.0</v>
      </c>
      <c r="D91" s="2" t="s">
        <v>1931</v>
      </c>
      <c r="E91" s="2" t="s">
        <v>3734</v>
      </c>
      <c r="F91" s="2" t="s">
        <v>3735</v>
      </c>
      <c r="G91" s="2" t="s">
        <v>3736</v>
      </c>
      <c r="H91" s="49">
        <v>8.66E14</v>
      </c>
      <c r="I91" s="2">
        <v>120.0</v>
      </c>
      <c r="J91" s="2" t="s">
        <v>1496</v>
      </c>
      <c r="K91" s="2">
        <v>12010.0</v>
      </c>
      <c r="L91" s="2" t="s">
        <v>1640</v>
      </c>
      <c r="M91" s="2" t="s">
        <v>53</v>
      </c>
      <c r="N91" s="2" t="s">
        <v>3239</v>
      </c>
      <c r="O91" s="2" t="s">
        <v>1648</v>
      </c>
      <c r="P91" s="2" t="s">
        <v>3737</v>
      </c>
      <c r="R91" s="2" t="s">
        <v>3724</v>
      </c>
      <c r="S91" s="2">
        <v>2.0</v>
      </c>
      <c r="T91" s="2">
        <v>5.0</v>
      </c>
      <c r="U91" s="2">
        <v>12.36559167</v>
      </c>
      <c r="V91" s="2">
        <v>12.76642833</v>
      </c>
      <c r="W91" s="2" t="s">
        <v>1939</v>
      </c>
      <c r="X91" s="2">
        <v>12.36547667</v>
      </c>
      <c r="Y91" s="2">
        <v>12.76638</v>
      </c>
      <c r="Z91" s="2" t="s">
        <v>1939</v>
      </c>
      <c r="AA91" s="2">
        <v>20.0</v>
      </c>
      <c r="AB91" s="2">
        <v>3.0</v>
      </c>
      <c r="AC91" s="2">
        <v>3.0</v>
      </c>
      <c r="AD91" s="2" t="s">
        <v>3738</v>
      </c>
      <c r="AE91" s="2">
        <v>0.0</v>
      </c>
      <c r="AF91" s="2">
        <v>0.0</v>
      </c>
      <c r="AG91" s="2">
        <v>2.0</v>
      </c>
      <c r="AH91" s="2">
        <v>0.0</v>
      </c>
      <c r="AI91" s="2">
        <v>1.0</v>
      </c>
      <c r="AJ91" s="2">
        <v>4.0</v>
      </c>
      <c r="AK91" s="2" t="s">
        <v>3739</v>
      </c>
      <c r="BA91" s="2">
        <v>13.0</v>
      </c>
      <c r="BB91" s="2" t="s">
        <v>828</v>
      </c>
      <c r="BC91" s="2" t="s">
        <v>38</v>
      </c>
    </row>
    <row r="92">
      <c r="A92" s="2">
        <v>12.751785</v>
      </c>
      <c r="B92" s="2">
        <v>12.36936333</v>
      </c>
      <c r="C92" s="2">
        <v>160.0</v>
      </c>
      <c r="D92" s="2" t="s">
        <v>1931</v>
      </c>
      <c r="E92" s="2" t="s">
        <v>3740</v>
      </c>
      <c r="F92" s="2" t="s">
        <v>3741</v>
      </c>
      <c r="G92" s="2" t="s">
        <v>3742</v>
      </c>
      <c r="H92" s="49">
        <v>8.66E14</v>
      </c>
      <c r="I92" s="2">
        <v>120.0</v>
      </c>
      <c r="J92" s="2" t="s">
        <v>1496</v>
      </c>
      <c r="K92" s="2">
        <v>12010.0</v>
      </c>
      <c r="L92" s="2" t="s">
        <v>1640</v>
      </c>
      <c r="M92" s="2" t="s">
        <v>53</v>
      </c>
      <c r="N92" s="2" t="s">
        <v>3743</v>
      </c>
      <c r="O92" s="2" t="s">
        <v>1651</v>
      </c>
      <c r="P92" s="2" t="s">
        <v>3744</v>
      </c>
      <c r="R92" s="2" t="s">
        <v>3724</v>
      </c>
      <c r="S92" s="2">
        <v>1.0</v>
      </c>
      <c r="T92" s="2">
        <v>0.0</v>
      </c>
      <c r="U92" s="2">
        <v>12.36949833</v>
      </c>
      <c r="V92" s="2">
        <v>12.75173</v>
      </c>
      <c r="W92" s="2" t="s">
        <v>1939</v>
      </c>
      <c r="X92" s="2">
        <v>12.36936333</v>
      </c>
      <c r="Y92" s="2">
        <v>12.751785</v>
      </c>
      <c r="Z92" s="2" t="s">
        <v>1939</v>
      </c>
      <c r="AA92" s="2">
        <v>20.0</v>
      </c>
      <c r="AB92" s="2">
        <v>3.0</v>
      </c>
      <c r="AC92" s="2">
        <v>3.0</v>
      </c>
      <c r="AD92" s="2" t="s">
        <v>3745</v>
      </c>
      <c r="AE92" s="2">
        <v>1.0</v>
      </c>
      <c r="AF92" s="2">
        <v>0.0</v>
      </c>
      <c r="AG92" s="2">
        <v>2.0</v>
      </c>
      <c r="AH92" s="2">
        <v>0.0</v>
      </c>
      <c r="AI92" s="2">
        <v>0.0</v>
      </c>
      <c r="AJ92" s="2">
        <v>3.0</v>
      </c>
      <c r="AK92" s="2" t="s">
        <v>3746</v>
      </c>
      <c r="BA92" s="2">
        <v>30.0</v>
      </c>
      <c r="BB92" s="2" t="s">
        <v>828</v>
      </c>
      <c r="BC92" s="2" t="s">
        <v>38</v>
      </c>
    </row>
    <row r="93">
      <c r="A93" s="2">
        <v>12.73588333</v>
      </c>
      <c r="B93" s="2">
        <v>12.36564167</v>
      </c>
      <c r="C93" s="2">
        <v>161.0</v>
      </c>
      <c r="D93" s="2" t="s">
        <v>1931</v>
      </c>
      <c r="E93" s="2" t="s">
        <v>3747</v>
      </c>
      <c r="F93" s="2" t="s">
        <v>3748</v>
      </c>
      <c r="G93" s="2" t="s">
        <v>3749</v>
      </c>
      <c r="H93" s="49">
        <v>8.66E14</v>
      </c>
      <c r="I93" s="2">
        <v>120.0</v>
      </c>
      <c r="J93" s="2" t="s">
        <v>1496</v>
      </c>
      <c r="K93" s="2">
        <v>12010.0</v>
      </c>
      <c r="L93" s="2" t="s">
        <v>1640</v>
      </c>
      <c r="M93" s="2" t="s">
        <v>53</v>
      </c>
      <c r="N93" s="2" t="s">
        <v>3743</v>
      </c>
      <c r="O93" s="2" t="s">
        <v>1654</v>
      </c>
      <c r="P93" s="2" t="s">
        <v>3750</v>
      </c>
      <c r="S93" s="2">
        <v>1.0</v>
      </c>
      <c r="T93" s="2">
        <v>0.0</v>
      </c>
      <c r="U93" s="2">
        <v>12.36520167</v>
      </c>
      <c r="V93" s="2">
        <v>12.72695333</v>
      </c>
      <c r="W93" s="2" t="s">
        <v>1939</v>
      </c>
      <c r="X93" s="2">
        <v>12.36564167</v>
      </c>
      <c r="Y93" s="2">
        <v>12.73588333</v>
      </c>
      <c r="Z93" s="2" t="s">
        <v>1939</v>
      </c>
      <c r="AA93" s="2">
        <v>20.0</v>
      </c>
      <c r="AB93" s="2">
        <v>2.0</v>
      </c>
      <c r="AC93" s="2">
        <v>3.0</v>
      </c>
      <c r="AD93" s="2" t="s">
        <v>3751</v>
      </c>
      <c r="AE93" s="2">
        <v>0.0</v>
      </c>
      <c r="AF93" s="2">
        <v>0.0</v>
      </c>
      <c r="AG93" s="2">
        <v>0.0</v>
      </c>
      <c r="AH93" s="2">
        <v>1.0</v>
      </c>
      <c r="AI93" s="2">
        <v>0.0</v>
      </c>
      <c r="AJ93" s="2">
        <v>3.0</v>
      </c>
      <c r="AK93" s="2" t="s">
        <v>3752</v>
      </c>
      <c r="BA93" s="2">
        <v>24.0</v>
      </c>
      <c r="BB93" s="2" t="s">
        <v>828</v>
      </c>
      <c r="BC93" s="2" t="s">
        <v>828</v>
      </c>
    </row>
    <row r="94">
      <c r="A94" s="2">
        <v>12.72707</v>
      </c>
      <c r="B94" s="2">
        <v>12.36483167</v>
      </c>
      <c r="C94" s="2">
        <v>162.0</v>
      </c>
      <c r="D94" s="2" t="s">
        <v>1931</v>
      </c>
      <c r="E94" s="2" t="s">
        <v>3753</v>
      </c>
      <c r="F94" s="2" t="s">
        <v>3754</v>
      </c>
      <c r="G94" s="2" t="s">
        <v>3755</v>
      </c>
      <c r="H94" s="49">
        <v>8.66E14</v>
      </c>
      <c r="I94" s="2">
        <v>120.0</v>
      </c>
      <c r="J94" s="2" t="s">
        <v>1496</v>
      </c>
      <c r="K94" s="2">
        <v>12010.0</v>
      </c>
      <c r="L94" s="2" t="s">
        <v>1640</v>
      </c>
      <c r="M94" s="2" t="s">
        <v>53</v>
      </c>
      <c r="N94" s="2" t="s">
        <v>3743</v>
      </c>
      <c r="O94" s="2" t="s">
        <v>1700</v>
      </c>
      <c r="P94" s="2" t="s">
        <v>3756</v>
      </c>
      <c r="S94" s="2">
        <v>0.0</v>
      </c>
      <c r="T94" s="2">
        <v>1.0</v>
      </c>
      <c r="U94" s="2">
        <v>12.36485</v>
      </c>
      <c r="V94" s="2">
        <v>12.72701333</v>
      </c>
      <c r="W94" s="2" t="s">
        <v>1939</v>
      </c>
      <c r="X94" s="2">
        <v>12.36483167</v>
      </c>
      <c r="Y94" s="2">
        <v>12.72707</v>
      </c>
      <c r="Z94" s="2" t="s">
        <v>1939</v>
      </c>
      <c r="AA94" s="2">
        <v>20.0</v>
      </c>
      <c r="AB94" s="2">
        <v>2.0</v>
      </c>
      <c r="AC94" s="2">
        <v>3.0</v>
      </c>
      <c r="AD94" s="2" t="s">
        <v>3757</v>
      </c>
      <c r="AE94" s="2">
        <v>0.0</v>
      </c>
      <c r="AF94" s="2">
        <v>0.0</v>
      </c>
      <c r="AG94" s="2">
        <v>2.0</v>
      </c>
      <c r="AH94" s="2">
        <v>2.0</v>
      </c>
      <c r="AI94" s="2">
        <v>2.0</v>
      </c>
      <c r="AJ94" s="2">
        <v>6.0</v>
      </c>
      <c r="AK94" s="2" t="s">
        <v>3758</v>
      </c>
      <c r="BB94" s="2" t="s">
        <v>828</v>
      </c>
      <c r="BC94" s="2" t="s">
        <v>38</v>
      </c>
    </row>
    <row r="95">
      <c r="A95" s="2">
        <v>12.72555167</v>
      </c>
      <c r="B95" s="2">
        <v>12.36591</v>
      </c>
      <c r="C95" s="2">
        <v>163.0</v>
      </c>
      <c r="D95" s="2" t="s">
        <v>1931</v>
      </c>
      <c r="E95" s="2" t="s">
        <v>3759</v>
      </c>
      <c r="F95" s="2" t="s">
        <v>3760</v>
      </c>
      <c r="G95" s="2" t="s">
        <v>3761</v>
      </c>
      <c r="H95" s="49">
        <v>8.66E14</v>
      </c>
      <c r="I95" s="2">
        <v>120.0</v>
      </c>
      <c r="J95" s="2" t="s">
        <v>1496</v>
      </c>
      <c r="K95" s="2">
        <v>12010.0</v>
      </c>
      <c r="L95" s="2" t="s">
        <v>1640</v>
      </c>
      <c r="M95" s="2" t="s">
        <v>53</v>
      </c>
      <c r="N95" s="2" t="s">
        <v>3743</v>
      </c>
      <c r="O95" s="2" t="s">
        <v>341</v>
      </c>
      <c r="P95" s="2" t="s">
        <v>3762</v>
      </c>
      <c r="S95" s="2">
        <v>0.0</v>
      </c>
      <c r="T95" s="2">
        <v>0.0</v>
      </c>
      <c r="U95" s="2">
        <v>12.36592</v>
      </c>
      <c r="V95" s="2">
        <v>12.72331</v>
      </c>
      <c r="W95" s="2" t="s">
        <v>1939</v>
      </c>
      <c r="X95" s="2">
        <v>12.36591</v>
      </c>
      <c r="Y95" s="2">
        <v>12.72555167</v>
      </c>
      <c r="Z95" s="2" t="s">
        <v>1939</v>
      </c>
      <c r="AA95" s="2">
        <v>20.0</v>
      </c>
      <c r="AB95" s="2">
        <v>2.0</v>
      </c>
      <c r="AC95" s="2">
        <v>3.0</v>
      </c>
      <c r="AD95" s="2" t="s">
        <v>3763</v>
      </c>
      <c r="AE95" s="2">
        <v>2.0</v>
      </c>
      <c r="AF95" s="2">
        <v>0.0</v>
      </c>
      <c r="AG95" s="2">
        <v>1.0</v>
      </c>
      <c r="AH95" s="2">
        <v>1.0</v>
      </c>
      <c r="AI95" s="2">
        <v>1.0</v>
      </c>
      <c r="AJ95" s="2">
        <v>4.0</v>
      </c>
      <c r="AK95" s="2" t="s">
        <v>3764</v>
      </c>
      <c r="BA95" s="2">
        <v>24.0</v>
      </c>
      <c r="BB95" s="2" t="s">
        <v>828</v>
      </c>
      <c r="BC95" s="2" t="s">
        <v>38</v>
      </c>
    </row>
    <row r="96">
      <c r="A96" s="2">
        <v>12.72331</v>
      </c>
      <c r="B96" s="2">
        <v>12.36592</v>
      </c>
      <c r="C96" s="2">
        <v>164.0</v>
      </c>
      <c r="D96" s="2" t="s">
        <v>1931</v>
      </c>
      <c r="E96" s="2" t="s">
        <v>3765</v>
      </c>
      <c r="F96" s="2" t="s">
        <v>3766</v>
      </c>
      <c r="G96" s="2" t="s">
        <v>3767</v>
      </c>
      <c r="H96" s="49">
        <v>8.66E14</v>
      </c>
      <c r="I96" s="2">
        <v>120.0</v>
      </c>
      <c r="J96" s="2" t="s">
        <v>1496</v>
      </c>
      <c r="K96" s="2">
        <v>12010.0</v>
      </c>
      <c r="L96" s="2" t="s">
        <v>1640</v>
      </c>
      <c r="M96" s="2" t="s">
        <v>53</v>
      </c>
      <c r="N96" s="2" t="s">
        <v>3743</v>
      </c>
      <c r="O96" s="2" t="s">
        <v>344</v>
      </c>
      <c r="P96" s="2" t="s">
        <v>3768</v>
      </c>
      <c r="R96" s="2" t="s">
        <v>3743</v>
      </c>
      <c r="S96" s="2">
        <v>1.0</v>
      </c>
      <c r="T96" s="2">
        <v>1.0</v>
      </c>
      <c r="U96" s="2">
        <v>12.36600333</v>
      </c>
      <c r="V96" s="2">
        <v>12.72345667</v>
      </c>
      <c r="W96" s="2" t="s">
        <v>1939</v>
      </c>
      <c r="X96" s="2">
        <v>12.36592</v>
      </c>
      <c r="Y96" s="2">
        <v>12.72331</v>
      </c>
      <c r="Z96" s="2" t="s">
        <v>1939</v>
      </c>
      <c r="AA96" s="2">
        <v>20.0</v>
      </c>
      <c r="AB96" s="2">
        <v>1.0</v>
      </c>
      <c r="AC96" s="2">
        <v>3.0</v>
      </c>
      <c r="AD96" s="2" t="s">
        <v>3769</v>
      </c>
      <c r="AE96" s="2">
        <v>1.0</v>
      </c>
      <c r="AF96" s="2">
        <v>0.0</v>
      </c>
      <c r="AG96" s="2">
        <v>0.0</v>
      </c>
      <c r="AH96" s="2">
        <v>2.0</v>
      </c>
      <c r="AI96" s="2">
        <v>0.0</v>
      </c>
      <c r="AJ96" s="2">
        <v>4.0</v>
      </c>
      <c r="AK96" s="2" t="s">
        <v>3770</v>
      </c>
      <c r="BA96" s="2">
        <v>13.0</v>
      </c>
      <c r="BB96" s="2" t="s">
        <v>828</v>
      </c>
      <c r="BC96" s="2" t="s">
        <v>38</v>
      </c>
    </row>
    <row r="97">
      <c r="A97" s="2">
        <v>12.72331667</v>
      </c>
      <c r="B97" s="2">
        <v>12.365985</v>
      </c>
      <c r="C97" s="2">
        <v>165.0</v>
      </c>
      <c r="D97" s="2" t="s">
        <v>1931</v>
      </c>
      <c r="E97" s="2" t="s">
        <v>3771</v>
      </c>
      <c r="F97" s="2" t="s">
        <v>3772</v>
      </c>
      <c r="G97" s="2" t="s">
        <v>3773</v>
      </c>
      <c r="H97" s="49">
        <v>8.66E14</v>
      </c>
      <c r="I97" s="2">
        <v>120.0</v>
      </c>
      <c r="J97" s="2" t="s">
        <v>1496</v>
      </c>
      <c r="K97" s="2">
        <v>12010.0</v>
      </c>
      <c r="L97" s="2" t="s">
        <v>1640</v>
      </c>
      <c r="M97" s="2" t="s">
        <v>53</v>
      </c>
      <c r="N97" s="2" t="s">
        <v>3743</v>
      </c>
      <c r="O97" s="2" t="s">
        <v>1662</v>
      </c>
      <c r="P97" s="2" t="s">
        <v>3774</v>
      </c>
      <c r="R97" s="2" t="s">
        <v>3743</v>
      </c>
      <c r="S97" s="2">
        <v>0.0</v>
      </c>
      <c r="T97" s="2">
        <v>0.0</v>
      </c>
      <c r="U97" s="2">
        <v>12.36591333</v>
      </c>
      <c r="V97" s="2">
        <v>12.72327167</v>
      </c>
      <c r="W97" s="2" t="s">
        <v>1939</v>
      </c>
      <c r="X97" s="2">
        <v>12.365985</v>
      </c>
      <c r="Y97" s="2">
        <v>12.72331667</v>
      </c>
      <c r="Z97" s="2" t="s">
        <v>1939</v>
      </c>
      <c r="AA97" s="2">
        <v>20.0</v>
      </c>
      <c r="AB97" s="2">
        <v>2.0</v>
      </c>
      <c r="AC97" s="2">
        <v>3.0</v>
      </c>
      <c r="AD97" s="2" t="s">
        <v>3775</v>
      </c>
      <c r="AE97" s="2">
        <v>1.0</v>
      </c>
      <c r="AF97" s="2">
        <v>0.0</v>
      </c>
      <c r="AG97" s="2">
        <v>1.0</v>
      </c>
      <c r="AH97" s="2">
        <v>3.0</v>
      </c>
      <c r="AI97" s="2">
        <v>1.0</v>
      </c>
      <c r="AJ97" s="2">
        <v>6.0</v>
      </c>
      <c r="AK97" s="2" t="s">
        <v>3776</v>
      </c>
      <c r="BA97" s="2">
        <v>27.0</v>
      </c>
      <c r="BB97" s="2" t="s">
        <v>828</v>
      </c>
      <c r="BC97" s="2" t="s">
        <v>38</v>
      </c>
    </row>
    <row r="98">
      <c r="A98" s="2">
        <v>12.72327167</v>
      </c>
      <c r="B98" s="2">
        <v>12.36591333</v>
      </c>
      <c r="C98" s="2">
        <v>166.0</v>
      </c>
      <c r="D98" s="2" t="s">
        <v>1931</v>
      </c>
      <c r="E98" s="2" t="s">
        <v>3777</v>
      </c>
      <c r="F98" s="2" t="s">
        <v>3778</v>
      </c>
      <c r="G98" s="2" t="s">
        <v>3779</v>
      </c>
      <c r="H98" s="49">
        <v>8.66E14</v>
      </c>
      <c r="I98" s="2">
        <v>120.0</v>
      </c>
      <c r="J98" s="2" t="s">
        <v>1496</v>
      </c>
      <c r="K98" s="2">
        <v>12010.0</v>
      </c>
      <c r="L98" s="2" t="s">
        <v>1640</v>
      </c>
      <c r="M98" s="2" t="s">
        <v>53</v>
      </c>
      <c r="N98" s="2" t="s">
        <v>3743</v>
      </c>
      <c r="O98" s="2" t="s">
        <v>1665</v>
      </c>
      <c r="P98" s="2" t="s">
        <v>3780</v>
      </c>
      <c r="S98" s="2">
        <v>0.0</v>
      </c>
      <c r="T98" s="2">
        <v>2.0</v>
      </c>
      <c r="U98" s="2">
        <v>12.36584333</v>
      </c>
      <c r="V98" s="2">
        <v>12.72319167</v>
      </c>
      <c r="W98" s="2" t="s">
        <v>1939</v>
      </c>
      <c r="X98" s="2">
        <v>12.36591333</v>
      </c>
      <c r="Y98" s="2">
        <v>12.72327167</v>
      </c>
      <c r="Z98" s="2" t="s">
        <v>1939</v>
      </c>
      <c r="AA98" s="2">
        <v>20.0</v>
      </c>
      <c r="AB98" s="2">
        <v>1.0</v>
      </c>
      <c r="AC98" s="2">
        <v>3.0</v>
      </c>
      <c r="AD98" s="2" t="s">
        <v>3781</v>
      </c>
      <c r="AE98" s="2">
        <v>0.0</v>
      </c>
      <c r="AF98" s="2">
        <v>0.0</v>
      </c>
      <c r="AG98" s="2">
        <v>0.0</v>
      </c>
      <c r="AH98" s="2">
        <v>3.0</v>
      </c>
      <c r="AI98" s="2">
        <v>0.0</v>
      </c>
      <c r="AJ98" s="2">
        <v>3.0</v>
      </c>
      <c r="AK98" s="2" t="s">
        <v>3782</v>
      </c>
      <c r="BA98" s="2">
        <v>26.0</v>
      </c>
      <c r="BB98" s="2" t="s">
        <v>828</v>
      </c>
      <c r="BC98" s="2" t="s">
        <v>38</v>
      </c>
    </row>
    <row r="99">
      <c r="A99" s="2">
        <v>12.723275</v>
      </c>
      <c r="B99" s="2">
        <v>12.36585</v>
      </c>
      <c r="C99" s="2">
        <v>118.0</v>
      </c>
      <c r="D99" s="2" t="s">
        <v>1931</v>
      </c>
      <c r="E99" s="2" t="s">
        <v>3783</v>
      </c>
      <c r="F99" s="2" t="s">
        <v>3784</v>
      </c>
      <c r="G99" s="2" t="s">
        <v>3785</v>
      </c>
      <c r="H99" s="49">
        <v>8.66E14</v>
      </c>
      <c r="I99" s="2">
        <v>120.0</v>
      </c>
      <c r="J99" s="2" t="s">
        <v>1496</v>
      </c>
      <c r="K99" s="2">
        <v>12001.0</v>
      </c>
      <c r="L99" s="2" t="s">
        <v>1497</v>
      </c>
      <c r="M99" s="2" t="s">
        <v>53</v>
      </c>
      <c r="N99" s="2" t="s">
        <v>3730</v>
      </c>
      <c r="O99" s="2" t="s">
        <v>1501</v>
      </c>
      <c r="P99" s="2" t="s">
        <v>3731</v>
      </c>
      <c r="S99" s="2">
        <v>1.0</v>
      </c>
      <c r="T99" s="2">
        <v>1.0</v>
      </c>
      <c r="U99" s="2">
        <v>12.36584167</v>
      </c>
      <c r="V99" s="2">
        <v>12.72325833</v>
      </c>
      <c r="W99" s="2" t="s">
        <v>1939</v>
      </c>
      <c r="X99" s="2">
        <v>12.36585</v>
      </c>
      <c r="Y99" s="2">
        <v>12.723275</v>
      </c>
      <c r="Z99" s="2" t="s">
        <v>1939</v>
      </c>
      <c r="AA99" s="2">
        <v>20.0</v>
      </c>
      <c r="AB99" s="2">
        <v>2.0</v>
      </c>
      <c r="AC99" s="2">
        <v>3.0</v>
      </c>
      <c r="AD99" s="2" t="s">
        <v>3786</v>
      </c>
      <c r="AE99" s="2">
        <v>0.0</v>
      </c>
      <c r="AF99" s="2">
        <v>0.0</v>
      </c>
      <c r="AG99" s="2">
        <v>0.0</v>
      </c>
      <c r="AH99" s="2">
        <v>3.0</v>
      </c>
      <c r="AI99" s="2">
        <v>1.0</v>
      </c>
      <c r="AJ99" s="2">
        <v>3.0</v>
      </c>
      <c r="AK99" s="2" t="s">
        <v>3787</v>
      </c>
      <c r="BA99" s="2">
        <v>19.0</v>
      </c>
      <c r="BB99" s="2" t="s">
        <v>828</v>
      </c>
      <c r="BC99" s="2" t="s">
        <v>38</v>
      </c>
    </row>
    <row r="100">
      <c r="A100" s="2">
        <v>12.72328333</v>
      </c>
      <c r="B100" s="2">
        <v>12.36586167</v>
      </c>
      <c r="C100" s="2">
        <v>167.0</v>
      </c>
      <c r="D100" s="2" t="s">
        <v>1931</v>
      </c>
      <c r="E100" s="2" t="s">
        <v>3788</v>
      </c>
      <c r="F100" s="2" t="s">
        <v>3789</v>
      </c>
      <c r="G100" s="2" t="s">
        <v>3790</v>
      </c>
      <c r="H100" s="49">
        <v>8.66E14</v>
      </c>
      <c r="I100" s="2">
        <v>120.0</v>
      </c>
      <c r="J100" s="2" t="s">
        <v>1496</v>
      </c>
      <c r="K100" s="2">
        <v>12010.0</v>
      </c>
      <c r="L100" s="2" t="s">
        <v>1640</v>
      </c>
      <c r="M100" s="2" t="s">
        <v>53</v>
      </c>
      <c r="N100" s="2" t="s">
        <v>3743</v>
      </c>
      <c r="O100" s="2" t="s">
        <v>1668</v>
      </c>
      <c r="P100" s="2" t="s">
        <v>3791</v>
      </c>
      <c r="S100" s="2">
        <v>2.0</v>
      </c>
      <c r="T100" s="2">
        <v>1.0</v>
      </c>
      <c r="U100" s="2">
        <v>12.36589167</v>
      </c>
      <c r="V100" s="2">
        <v>12.72328</v>
      </c>
      <c r="W100" s="2" t="s">
        <v>1939</v>
      </c>
      <c r="X100" s="2">
        <v>12.36586167</v>
      </c>
      <c r="Y100" s="2">
        <v>12.72328333</v>
      </c>
      <c r="Z100" s="2" t="s">
        <v>1939</v>
      </c>
      <c r="AA100" s="2">
        <v>20.0</v>
      </c>
      <c r="AB100" s="2">
        <v>2.0</v>
      </c>
      <c r="AC100" s="2">
        <v>3.0</v>
      </c>
      <c r="AD100" s="2" t="s">
        <v>3792</v>
      </c>
      <c r="AE100" s="2">
        <v>1.0</v>
      </c>
      <c r="AF100" s="2">
        <v>0.0</v>
      </c>
      <c r="AG100" s="2">
        <v>1.0</v>
      </c>
      <c r="AH100" s="2">
        <v>3.0</v>
      </c>
      <c r="AI100" s="2">
        <v>0.0</v>
      </c>
      <c r="AJ100" s="2">
        <v>6.0</v>
      </c>
      <c r="AK100" s="2" t="s">
        <v>3793</v>
      </c>
      <c r="BA100" s="2">
        <v>26.0</v>
      </c>
      <c r="BB100" s="2" t="s">
        <v>828</v>
      </c>
      <c r="BC100" s="2" t="s">
        <v>38</v>
      </c>
    </row>
    <row r="101">
      <c r="A101" s="2">
        <v>12.72363</v>
      </c>
      <c r="B101" s="2">
        <v>12.36554833</v>
      </c>
      <c r="C101" s="2">
        <v>168.0</v>
      </c>
      <c r="D101" s="2" t="s">
        <v>1931</v>
      </c>
      <c r="E101" s="2" t="s">
        <v>3794</v>
      </c>
      <c r="F101" s="2" t="s">
        <v>3795</v>
      </c>
      <c r="G101" s="2" t="s">
        <v>3796</v>
      </c>
      <c r="H101" s="49">
        <v>8.66E14</v>
      </c>
      <c r="I101" s="2">
        <v>120.0</v>
      </c>
      <c r="J101" s="2" t="s">
        <v>1496</v>
      </c>
      <c r="K101" s="2">
        <v>12010.0</v>
      </c>
      <c r="L101" s="2" t="s">
        <v>1640</v>
      </c>
      <c r="M101" s="2" t="s">
        <v>53</v>
      </c>
      <c r="N101" s="2" t="s">
        <v>3743</v>
      </c>
      <c r="O101" s="2" t="s">
        <v>1671</v>
      </c>
      <c r="P101" s="2" t="s">
        <v>3797</v>
      </c>
      <c r="S101" s="2">
        <v>0.0</v>
      </c>
      <c r="T101" s="2">
        <v>0.0</v>
      </c>
      <c r="U101" s="2">
        <v>12.36553833</v>
      </c>
      <c r="V101" s="2">
        <v>12.72366</v>
      </c>
      <c r="W101" s="2" t="s">
        <v>1939</v>
      </c>
      <c r="X101" s="2">
        <v>12.36554833</v>
      </c>
      <c r="Y101" s="2">
        <v>12.72363</v>
      </c>
      <c r="Z101" s="2" t="s">
        <v>1939</v>
      </c>
      <c r="AA101" s="2">
        <v>20.0</v>
      </c>
      <c r="AB101" s="2">
        <v>1.0</v>
      </c>
      <c r="AC101" s="2">
        <v>3.0</v>
      </c>
      <c r="AD101" s="2" t="s">
        <v>3798</v>
      </c>
      <c r="AE101" s="2">
        <v>1.0</v>
      </c>
      <c r="AF101" s="2">
        <v>0.0</v>
      </c>
      <c r="AG101" s="2">
        <v>0.0</v>
      </c>
      <c r="AH101" s="2">
        <v>2.0</v>
      </c>
      <c r="AI101" s="2">
        <v>1.0</v>
      </c>
      <c r="AJ101" s="2">
        <v>3.0</v>
      </c>
      <c r="AK101" s="2" t="s">
        <v>3799</v>
      </c>
      <c r="BA101" s="2">
        <v>39.0</v>
      </c>
      <c r="BB101" s="2" t="s">
        <v>828</v>
      </c>
      <c r="BC101" s="2" t="s">
        <v>38</v>
      </c>
    </row>
    <row r="102">
      <c r="A102" s="2">
        <v>12.72362833</v>
      </c>
      <c r="B102" s="2">
        <v>12.36550667</v>
      </c>
      <c r="C102" s="2">
        <v>169.0</v>
      </c>
      <c r="D102" s="2" t="s">
        <v>1931</v>
      </c>
      <c r="E102" s="2" t="s">
        <v>3800</v>
      </c>
      <c r="F102" s="2" t="s">
        <v>3801</v>
      </c>
      <c r="G102" s="2" t="s">
        <v>3802</v>
      </c>
      <c r="H102" s="49">
        <v>8.66E14</v>
      </c>
      <c r="I102" s="2">
        <v>120.0</v>
      </c>
      <c r="J102" s="2" t="s">
        <v>1496</v>
      </c>
      <c r="K102" s="2">
        <v>12010.0</v>
      </c>
      <c r="L102" s="2" t="s">
        <v>1640</v>
      </c>
      <c r="M102" s="2" t="s">
        <v>53</v>
      </c>
      <c r="N102" s="2" t="s">
        <v>3743</v>
      </c>
      <c r="O102" s="2" t="s">
        <v>1674</v>
      </c>
      <c r="P102" s="2" t="s">
        <v>3803</v>
      </c>
      <c r="S102" s="2">
        <v>0.0</v>
      </c>
      <c r="T102" s="2">
        <v>0.0</v>
      </c>
      <c r="U102" s="2">
        <v>12.365385</v>
      </c>
      <c r="V102" s="2">
        <v>12.72353167</v>
      </c>
      <c r="W102" s="2" t="s">
        <v>1939</v>
      </c>
      <c r="X102" s="2">
        <v>12.36550667</v>
      </c>
      <c r="Y102" s="2">
        <v>12.72362833</v>
      </c>
      <c r="Z102" s="2" t="s">
        <v>1939</v>
      </c>
      <c r="AA102" s="2">
        <v>20.0</v>
      </c>
      <c r="AB102" s="2">
        <v>3.0</v>
      </c>
      <c r="AC102" s="2">
        <v>3.0</v>
      </c>
      <c r="AD102" s="2" t="s">
        <v>3804</v>
      </c>
      <c r="AE102" s="2">
        <v>0.0</v>
      </c>
      <c r="AF102" s="2">
        <v>0.0</v>
      </c>
      <c r="AG102" s="2">
        <v>0.0</v>
      </c>
      <c r="AH102" s="2">
        <v>2.0</v>
      </c>
      <c r="AI102" s="2">
        <v>0.0</v>
      </c>
      <c r="AJ102" s="2">
        <v>2.0</v>
      </c>
      <c r="AK102" s="2" t="s">
        <v>3805</v>
      </c>
      <c r="BA102" s="2">
        <v>39.0</v>
      </c>
      <c r="BB102" s="2" t="s">
        <v>828</v>
      </c>
      <c r="BC102" s="2" t="s">
        <v>38</v>
      </c>
    </row>
    <row r="103">
      <c r="A103" s="2">
        <v>12.72354</v>
      </c>
      <c r="B103" s="2">
        <v>12.36535</v>
      </c>
      <c r="C103" s="2">
        <v>156.0</v>
      </c>
      <c r="D103" s="2" t="s">
        <v>1931</v>
      </c>
      <c r="E103" s="2" t="s">
        <v>3806</v>
      </c>
      <c r="F103" s="2" t="s">
        <v>3807</v>
      </c>
      <c r="G103" s="2" t="s">
        <v>3808</v>
      </c>
      <c r="H103" s="49">
        <v>8.66E14</v>
      </c>
      <c r="I103" s="2">
        <v>120.0</v>
      </c>
      <c r="J103" s="2" t="s">
        <v>1496</v>
      </c>
      <c r="K103" s="2">
        <v>12013.0</v>
      </c>
      <c r="L103" s="2" t="s">
        <v>1496</v>
      </c>
      <c r="M103" s="2" t="s">
        <v>53</v>
      </c>
      <c r="N103" s="2" t="s">
        <v>3743</v>
      </c>
      <c r="O103" s="2" t="s">
        <v>1634</v>
      </c>
      <c r="P103" s="2" t="s">
        <v>2850</v>
      </c>
      <c r="S103" s="2">
        <v>0.0</v>
      </c>
      <c r="T103" s="2">
        <v>0.0</v>
      </c>
      <c r="U103" s="2">
        <v>12.36541</v>
      </c>
      <c r="V103" s="2">
        <v>12.72342333</v>
      </c>
      <c r="W103" s="2" t="s">
        <v>1939</v>
      </c>
      <c r="X103" s="2">
        <v>12.36535</v>
      </c>
      <c r="Y103" s="2">
        <v>12.72354</v>
      </c>
      <c r="Z103" s="2" t="s">
        <v>1939</v>
      </c>
      <c r="AA103" s="2">
        <v>20.0</v>
      </c>
      <c r="AB103" s="2">
        <v>2.0</v>
      </c>
      <c r="AC103" s="2">
        <v>3.0</v>
      </c>
      <c r="AD103" s="2" t="s">
        <v>3809</v>
      </c>
      <c r="AE103" s="2">
        <v>0.0</v>
      </c>
      <c r="AF103" s="2">
        <v>0.0</v>
      </c>
      <c r="AG103" s="2">
        <v>0.0</v>
      </c>
      <c r="AH103" s="2">
        <v>0.0</v>
      </c>
      <c r="AI103" s="2">
        <v>0.0</v>
      </c>
      <c r="AJ103" s="2">
        <v>1.0</v>
      </c>
      <c r="AK103" s="2" t="s">
        <v>3810</v>
      </c>
      <c r="BA103" s="2">
        <v>25.0</v>
      </c>
      <c r="BB103" s="2" t="s">
        <v>828</v>
      </c>
      <c r="BC103" s="2" t="s">
        <v>38</v>
      </c>
    </row>
    <row r="104">
      <c r="A104" s="2">
        <v>12.72356</v>
      </c>
      <c r="B104" s="2">
        <v>12.36541667</v>
      </c>
      <c r="C104" s="2">
        <v>170.0</v>
      </c>
      <c r="D104" s="2" t="s">
        <v>1931</v>
      </c>
      <c r="E104" s="2" t="s">
        <v>3811</v>
      </c>
      <c r="F104" s="2" t="s">
        <v>3812</v>
      </c>
      <c r="G104" s="2" t="s">
        <v>3813</v>
      </c>
      <c r="H104" s="49">
        <v>8.66E14</v>
      </c>
      <c r="I104" s="2">
        <v>120.0</v>
      </c>
      <c r="J104" s="2" t="s">
        <v>1496</v>
      </c>
      <c r="K104" s="2">
        <v>12010.0</v>
      </c>
      <c r="L104" s="2" t="s">
        <v>1640</v>
      </c>
      <c r="M104" s="2" t="s">
        <v>53</v>
      </c>
      <c r="N104" s="2" t="s">
        <v>3814</v>
      </c>
      <c r="O104" s="2" t="s">
        <v>1688</v>
      </c>
      <c r="P104" s="2" t="s">
        <v>3815</v>
      </c>
      <c r="S104" s="2">
        <v>1.0</v>
      </c>
      <c r="T104" s="2">
        <v>0.0</v>
      </c>
      <c r="U104" s="2">
        <v>12.36533333</v>
      </c>
      <c r="V104" s="2">
        <v>12.72351833</v>
      </c>
      <c r="W104" s="2" t="s">
        <v>1939</v>
      </c>
      <c r="X104" s="2">
        <v>12.36541667</v>
      </c>
      <c r="Y104" s="2">
        <v>12.72356</v>
      </c>
      <c r="Z104" s="2" t="s">
        <v>1939</v>
      </c>
      <c r="AA104" s="2">
        <v>20.0</v>
      </c>
      <c r="AB104" s="2">
        <v>2.0</v>
      </c>
      <c r="AC104" s="2">
        <v>3.0</v>
      </c>
      <c r="AD104" s="2" t="s">
        <v>3816</v>
      </c>
      <c r="AE104" s="2">
        <v>0.0</v>
      </c>
      <c r="AF104" s="2">
        <v>0.0</v>
      </c>
      <c r="AG104" s="2">
        <v>1.0</v>
      </c>
      <c r="AH104" s="2">
        <v>0.0</v>
      </c>
      <c r="AI104" s="2">
        <v>0.0</v>
      </c>
      <c r="AJ104" s="2">
        <v>2.0</v>
      </c>
      <c r="AK104" s="2" t="s">
        <v>3817</v>
      </c>
      <c r="BA104" s="2">
        <v>29.0</v>
      </c>
      <c r="BB104" s="2" t="s">
        <v>828</v>
      </c>
      <c r="BC104" s="2" t="s">
        <v>38</v>
      </c>
    </row>
  </sheetData>
  <autoFilter ref="$A$1:$BC$104">
    <sortState ref="A1:BC104">
      <sortCondition ref="F1:F104"/>
    </sortState>
  </autoFil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18.75"/>
    <col customWidth="1" min="15" max="15" width="26.38"/>
  </cols>
  <sheetData>
    <row r="1">
      <c r="A1" s="2" t="s">
        <v>647</v>
      </c>
      <c r="B1" s="2" t="s">
        <v>3818</v>
      </c>
      <c r="C1" s="2" t="s">
        <v>648</v>
      </c>
      <c r="D1" s="2" t="s">
        <v>3819</v>
      </c>
      <c r="E1" s="2" t="s">
        <v>3820</v>
      </c>
      <c r="F1" s="2" t="s">
        <v>3821</v>
      </c>
      <c r="G1" s="2" t="s">
        <v>3822</v>
      </c>
      <c r="H1" s="2" t="s">
        <v>3823</v>
      </c>
      <c r="I1" s="2" t="s">
        <v>3084</v>
      </c>
      <c r="J1" s="2" t="s">
        <v>3824</v>
      </c>
      <c r="K1" s="2" t="s">
        <v>3825</v>
      </c>
      <c r="L1" s="2" t="s">
        <v>3826</v>
      </c>
      <c r="M1" s="2" t="s">
        <v>3827</v>
      </c>
      <c r="N1" s="2" t="s">
        <v>3828</v>
      </c>
      <c r="O1" s="2" t="s">
        <v>3829</v>
      </c>
      <c r="P1" s="2" t="s">
        <v>3830</v>
      </c>
      <c r="Q1" s="2" t="s">
        <v>3831</v>
      </c>
      <c r="R1" s="2" t="s">
        <v>3832</v>
      </c>
      <c r="S1" s="2" t="s">
        <v>3833</v>
      </c>
      <c r="T1" s="2" t="s">
        <v>3834</v>
      </c>
      <c r="U1" s="2" t="s">
        <v>3835</v>
      </c>
      <c r="V1" s="2" t="s">
        <v>3836</v>
      </c>
      <c r="W1" s="2" t="s">
        <v>3837</v>
      </c>
      <c r="X1" s="2" t="s">
        <v>3838</v>
      </c>
      <c r="Y1" s="2" t="s">
        <v>3839</v>
      </c>
      <c r="Z1" s="2" t="s">
        <v>3840</v>
      </c>
      <c r="AA1" s="2" t="s">
        <v>3841</v>
      </c>
      <c r="AB1" s="2" t="s">
        <v>1831</v>
      </c>
    </row>
    <row r="2">
      <c r="A2" s="2">
        <v>1.0</v>
      </c>
      <c r="B2" s="2">
        <v>7733.0</v>
      </c>
      <c r="C2" s="2">
        <v>6185140.0</v>
      </c>
      <c r="H2" s="2">
        <v>5714641.0</v>
      </c>
      <c r="I2" s="2" t="s">
        <v>3842</v>
      </c>
      <c r="J2" s="2">
        <v>12601.0</v>
      </c>
      <c r="M2" s="2" t="s">
        <v>3843</v>
      </c>
      <c r="N2" s="2" t="s">
        <v>3844</v>
      </c>
      <c r="O2" s="2" t="s">
        <v>3842</v>
      </c>
      <c r="Q2" s="2">
        <v>1304.0865979</v>
      </c>
      <c r="R2" s="2">
        <v>5631.94410016</v>
      </c>
      <c r="S2" s="2">
        <v>121552.34098422</v>
      </c>
      <c r="T2" s="2">
        <v>98112.58382293</v>
      </c>
      <c r="V2" s="2" t="s">
        <v>3845</v>
      </c>
      <c r="W2" s="2">
        <v>6724.0</v>
      </c>
      <c r="X2" s="2">
        <v>6185140.0</v>
      </c>
      <c r="AA2" s="2" t="s">
        <v>53</v>
      </c>
      <c r="AB2" s="2" t="s">
        <v>38</v>
      </c>
    </row>
    <row r="3">
      <c r="A3" s="2">
        <v>2.0</v>
      </c>
      <c r="B3" s="2">
        <v>12318.0</v>
      </c>
      <c r="C3" s="2">
        <v>6202069.0</v>
      </c>
      <c r="H3" s="2">
        <v>216.0</v>
      </c>
      <c r="I3" s="2" t="s">
        <v>1579</v>
      </c>
      <c r="J3" s="2">
        <v>12008.0</v>
      </c>
      <c r="M3" s="2" t="s">
        <v>3846</v>
      </c>
      <c r="N3" s="2" t="s">
        <v>3847</v>
      </c>
      <c r="O3" s="2" t="s">
        <v>1579</v>
      </c>
      <c r="Q3" s="2">
        <v>0.0</v>
      </c>
      <c r="R3" s="2">
        <v>19473.65953518</v>
      </c>
      <c r="S3" s="2">
        <v>75658.16336255</v>
      </c>
      <c r="T3" s="2">
        <v>56907.66381328</v>
      </c>
      <c r="V3" s="2" t="s">
        <v>3845</v>
      </c>
      <c r="W3" s="2">
        <v>11309.0</v>
      </c>
      <c r="X3" s="2">
        <v>6202069.0</v>
      </c>
      <c r="AA3" s="2" t="s">
        <v>3848</v>
      </c>
      <c r="AB3" s="2" t="s">
        <v>38</v>
      </c>
    </row>
    <row r="4">
      <c r="A4" s="2">
        <v>3.0</v>
      </c>
      <c r="B4" s="2">
        <v>6162.0</v>
      </c>
      <c r="C4" s="2">
        <v>6183097.0</v>
      </c>
      <c r="G4" s="50">
        <v>43394.0</v>
      </c>
      <c r="H4" s="2">
        <v>5733692.0</v>
      </c>
      <c r="I4" s="2" t="s">
        <v>3849</v>
      </c>
      <c r="J4" s="2">
        <v>12007.0</v>
      </c>
      <c r="M4" s="2" t="s">
        <v>3850</v>
      </c>
      <c r="N4" s="2" t="s">
        <v>3851</v>
      </c>
      <c r="O4" s="2" t="s">
        <v>3849</v>
      </c>
      <c r="Q4" s="2">
        <v>2936.30744182</v>
      </c>
      <c r="R4" s="2">
        <v>3687.30268652</v>
      </c>
      <c r="S4" s="2">
        <v>69844.48410771</v>
      </c>
      <c r="T4" s="2">
        <v>61210.83058732</v>
      </c>
      <c r="V4" s="2" t="s">
        <v>3845</v>
      </c>
      <c r="W4" s="2">
        <v>5153.0</v>
      </c>
      <c r="X4" s="2">
        <v>6183097.0</v>
      </c>
      <c r="AA4" s="2" t="s">
        <v>53</v>
      </c>
      <c r="AB4" s="2" t="s">
        <v>38</v>
      </c>
    </row>
    <row r="5">
      <c r="A5" s="2">
        <v>4.0</v>
      </c>
      <c r="B5" s="2">
        <v>12057.0</v>
      </c>
      <c r="C5" s="2">
        <v>6191710.0</v>
      </c>
      <c r="H5" s="2">
        <v>266.0</v>
      </c>
      <c r="I5" s="2" t="s">
        <v>3852</v>
      </c>
      <c r="J5" s="2">
        <v>12603.0</v>
      </c>
      <c r="M5" s="2" t="s">
        <v>3853</v>
      </c>
      <c r="N5" s="2" t="s">
        <v>3854</v>
      </c>
      <c r="O5" s="2" t="s">
        <v>3852</v>
      </c>
      <c r="Q5" s="2">
        <v>0.0</v>
      </c>
      <c r="R5" s="2">
        <v>2684.39727279</v>
      </c>
      <c r="S5" s="2">
        <v>140708.33710413</v>
      </c>
      <c r="T5" s="2">
        <v>111495.69107347</v>
      </c>
      <c r="V5" s="2" t="s">
        <v>3845</v>
      </c>
      <c r="W5" s="2">
        <v>11048.0</v>
      </c>
      <c r="X5" s="2">
        <v>6191710.0</v>
      </c>
      <c r="AA5" s="2" t="s">
        <v>42</v>
      </c>
      <c r="AB5" s="2" t="s">
        <v>38</v>
      </c>
    </row>
    <row r="6">
      <c r="A6" s="2">
        <v>5.0</v>
      </c>
      <c r="B6" s="2">
        <v>7473.0</v>
      </c>
      <c r="C6" s="2">
        <v>6184827.0</v>
      </c>
      <c r="G6" s="50">
        <v>43394.0</v>
      </c>
      <c r="H6" s="2">
        <v>5826583.0</v>
      </c>
      <c r="I6" s="2" t="s">
        <v>1665</v>
      </c>
      <c r="J6" s="2">
        <v>11602.0</v>
      </c>
      <c r="M6" s="2" t="s">
        <v>3855</v>
      </c>
      <c r="N6" s="2" t="s">
        <v>3856</v>
      </c>
      <c r="O6" s="2" t="s">
        <v>1665</v>
      </c>
      <c r="Q6" s="2">
        <v>1336.15459578</v>
      </c>
      <c r="R6" s="2">
        <v>1336.15459578</v>
      </c>
      <c r="S6" s="2">
        <v>83771.65216099</v>
      </c>
      <c r="T6" s="2">
        <v>80537.44648566</v>
      </c>
      <c r="V6" s="2" t="s">
        <v>3845</v>
      </c>
      <c r="W6" s="2">
        <v>6464.0</v>
      </c>
      <c r="X6" s="2">
        <v>6184827.0</v>
      </c>
      <c r="AA6" s="2" t="s">
        <v>42</v>
      </c>
      <c r="AB6" s="2" t="s">
        <v>38</v>
      </c>
    </row>
    <row r="7">
      <c r="A7" s="2">
        <v>6.0</v>
      </c>
      <c r="B7" s="2">
        <v>5640.0</v>
      </c>
      <c r="C7" s="2">
        <v>6182256.0</v>
      </c>
      <c r="H7" s="2">
        <v>5847989.0</v>
      </c>
      <c r="I7" s="2" t="s">
        <v>3857</v>
      </c>
      <c r="J7" s="2">
        <v>10605.0</v>
      </c>
      <c r="M7" s="2" t="s">
        <v>3858</v>
      </c>
      <c r="N7" s="2" t="s">
        <v>3859</v>
      </c>
      <c r="O7" s="2" t="s">
        <v>3857</v>
      </c>
      <c r="Q7" s="2">
        <v>0.0</v>
      </c>
      <c r="R7" s="2">
        <v>6595.42876926</v>
      </c>
      <c r="S7" s="2">
        <v>80607.60655973</v>
      </c>
      <c r="T7" s="2">
        <v>77960.01263044</v>
      </c>
      <c r="V7" s="2" t="s">
        <v>3845</v>
      </c>
      <c r="W7" s="2">
        <v>4631.0</v>
      </c>
      <c r="X7" s="2">
        <v>6182256.0</v>
      </c>
      <c r="AA7" s="2" t="s">
        <v>42</v>
      </c>
      <c r="AB7" s="2" t="s">
        <v>38</v>
      </c>
    </row>
    <row r="8">
      <c r="A8" s="2">
        <v>7.0</v>
      </c>
      <c r="B8" s="2">
        <v>6295.0</v>
      </c>
      <c r="C8" s="2">
        <v>6183283.0</v>
      </c>
      <c r="H8" s="2">
        <v>5837907.0</v>
      </c>
      <c r="I8" s="2" t="s">
        <v>3860</v>
      </c>
      <c r="J8" s="2">
        <v>12008.0</v>
      </c>
      <c r="M8" s="2" t="s">
        <v>3861</v>
      </c>
      <c r="N8" s="2" t="s">
        <v>3862</v>
      </c>
      <c r="O8" s="2" t="s">
        <v>3860</v>
      </c>
      <c r="Q8" s="2">
        <v>0.0</v>
      </c>
      <c r="R8" s="2">
        <v>18322.52085064</v>
      </c>
      <c r="S8" s="2">
        <v>79946.0286743</v>
      </c>
      <c r="T8" s="2">
        <v>63985.15816762</v>
      </c>
      <c r="V8" s="2" t="s">
        <v>3845</v>
      </c>
      <c r="W8" s="2">
        <v>5286.0</v>
      </c>
      <c r="X8" s="2">
        <v>6183283.0</v>
      </c>
      <c r="AA8" s="2" t="s">
        <v>53</v>
      </c>
      <c r="AB8" s="2" t="s">
        <v>38</v>
      </c>
    </row>
    <row r="9">
      <c r="A9" s="2">
        <v>8.0</v>
      </c>
      <c r="B9" s="2">
        <v>9178.0</v>
      </c>
      <c r="C9" s="2">
        <v>6187089.0</v>
      </c>
      <c r="H9" s="2">
        <v>5809397.0</v>
      </c>
      <c r="I9" s="2" t="s">
        <v>202</v>
      </c>
      <c r="J9" s="2">
        <v>12603.0</v>
      </c>
      <c r="M9" s="2" t="s">
        <v>3863</v>
      </c>
      <c r="N9" s="2" t="s">
        <v>3864</v>
      </c>
      <c r="O9" s="2" t="s">
        <v>202</v>
      </c>
      <c r="Q9" s="2">
        <v>1819.83265958</v>
      </c>
      <c r="R9" s="2">
        <v>3403.74803376</v>
      </c>
      <c r="S9" s="2">
        <v>142399.91300354</v>
      </c>
      <c r="T9" s="2">
        <v>113175.71639375</v>
      </c>
      <c r="V9" s="2" t="s">
        <v>3845</v>
      </c>
      <c r="W9" s="2">
        <v>8169.0</v>
      </c>
      <c r="X9" s="2">
        <v>6187089.0</v>
      </c>
      <c r="AA9" s="2" t="s">
        <v>42</v>
      </c>
      <c r="AB9" s="2" t="s">
        <v>38</v>
      </c>
    </row>
    <row r="10">
      <c r="A10" s="2">
        <v>9.0</v>
      </c>
      <c r="B10" s="2">
        <v>6039.0</v>
      </c>
      <c r="C10" s="2">
        <v>6182903.0</v>
      </c>
      <c r="H10" s="2">
        <v>5725824.0</v>
      </c>
      <c r="I10" s="2" t="s">
        <v>3865</v>
      </c>
      <c r="J10" s="2">
        <v>12008.0</v>
      </c>
      <c r="M10" s="2" t="s">
        <v>3866</v>
      </c>
      <c r="N10" s="2" t="s">
        <v>3867</v>
      </c>
      <c r="O10" s="2" t="s">
        <v>3865</v>
      </c>
      <c r="Q10" s="2">
        <v>2920.91950949</v>
      </c>
      <c r="R10" s="2">
        <v>18514.42368019</v>
      </c>
      <c r="S10" s="2">
        <v>78004.92729434</v>
      </c>
      <c r="T10" s="2">
        <v>60662.28954055</v>
      </c>
      <c r="V10" s="2" t="s">
        <v>3845</v>
      </c>
      <c r="W10" s="2">
        <v>5030.0</v>
      </c>
      <c r="X10" s="2">
        <v>6182903.0</v>
      </c>
      <c r="AA10" s="2" t="s">
        <v>3848</v>
      </c>
      <c r="AB10" s="2" t="s">
        <v>38</v>
      </c>
    </row>
    <row r="11">
      <c r="A11" s="2">
        <v>10.0</v>
      </c>
      <c r="B11" s="2">
        <v>669.0</v>
      </c>
      <c r="C11" s="2">
        <v>669.0</v>
      </c>
      <c r="G11" s="50">
        <v>43394.0</v>
      </c>
      <c r="H11" s="2">
        <v>335276.0</v>
      </c>
      <c r="I11" s="2" t="s">
        <v>3868</v>
      </c>
      <c r="J11" s="2">
        <v>10604.0</v>
      </c>
      <c r="K11" s="2" t="s">
        <v>3869</v>
      </c>
      <c r="L11" s="51">
        <v>41855.59408564815</v>
      </c>
      <c r="M11" s="2" t="s">
        <v>3870</v>
      </c>
      <c r="N11" s="2" t="s">
        <v>3871</v>
      </c>
      <c r="O11" s="2" t="s">
        <v>3868</v>
      </c>
      <c r="P11" s="2">
        <v>29.0</v>
      </c>
      <c r="Q11" s="2">
        <v>701.72266148</v>
      </c>
      <c r="R11" s="2">
        <v>9633.32066874</v>
      </c>
      <c r="S11" s="2">
        <v>104350.87189041</v>
      </c>
      <c r="T11" s="2">
        <v>99857.61153204</v>
      </c>
      <c r="U11" s="2">
        <v>29.0</v>
      </c>
      <c r="V11" s="2" t="s">
        <v>3872</v>
      </c>
      <c r="Z11" s="2">
        <v>351403.0</v>
      </c>
      <c r="AA11" s="2" t="s">
        <v>42</v>
      </c>
      <c r="AB11" s="2" t="s">
        <v>38</v>
      </c>
    </row>
    <row r="12">
      <c r="A12" s="2">
        <v>11.0</v>
      </c>
      <c r="B12" s="2">
        <v>671.0</v>
      </c>
      <c r="C12" s="2">
        <v>671.0</v>
      </c>
      <c r="G12" s="50">
        <v>43394.0</v>
      </c>
      <c r="H12" s="2">
        <v>335278.0</v>
      </c>
      <c r="I12" s="2" t="s">
        <v>3873</v>
      </c>
      <c r="J12" s="2">
        <v>10604.0</v>
      </c>
      <c r="K12" s="2" t="s">
        <v>3874</v>
      </c>
      <c r="L12" s="51">
        <v>42376.44363425926</v>
      </c>
      <c r="M12" s="2" t="s">
        <v>3875</v>
      </c>
      <c r="N12" s="2" t="s">
        <v>3876</v>
      </c>
      <c r="O12" s="2" t="s">
        <v>3873</v>
      </c>
      <c r="P12" s="2">
        <v>39.0</v>
      </c>
      <c r="Q12" s="2">
        <v>108.70935267</v>
      </c>
      <c r="R12" s="2">
        <v>8960.83679953</v>
      </c>
      <c r="S12" s="2">
        <v>106079.51665355</v>
      </c>
      <c r="T12" s="2">
        <v>101713.86916516</v>
      </c>
      <c r="U12" s="2">
        <v>39.0</v>
      </c>
      <c r="V12" s="2" t="s">
        <v>3872</v>
      </c>
      <c r="Z12" s="2">
        <v>351401.0</v>
      </c>
      <c r="AA12" s="2" t="s">
        <v>42</v>
      </c>
      <c r="AB12" s="2" t="s">
        <v>38</v>
      </c>
    </row>
    <row r="13">
      <c r="A13" s="2">
        <v>12.0</v>
      </c>
      <c r="B13" s="2">
        <v>8275.0</v>
      </c>
      <c r="C13" s="2">
        <v>6185815.0</v>
      </c>
      <c r="D13" s="2">
        <v>0.0</v>
      </c>
      <c r="E13" s="2">
        <v>0.0</v>
      </c>
      <c r="F13" s="2">
        <v>100.0</v>
      </c>
      <c r="G13" s="50">
        <v>43394.0</v>
      </c>
      <c r="H13" s="2">
        <v>5752484.0</v>
      </c>
      <c r="I13" s="2" t="s">
        <v>3877</v>
      </c>
      <c r="J13" s="2">
        <v>12607.0</v>
      </c>
      <c r="M13" s="2" t="s">
        <v>3878</v>
      </c>
      <c r="N13" s="2" t="s">
        <v>3879</v>
      </c>
      <c r="O13" s="2" t="s">
        <v>3877</v>
      </c>
      <c r="Q13" s="2">
        <v>768.44617324</v>
      </c>
      <c r="R13" s="2">
        <v>6754.28304912</v>
      </c>
      <c r="S13" s="2">
        <v>122047.24451954</v>
      </c>
      <c r="T13" s="2">
        <v>101709.33830526</v>
      </c>
      <c r="V13" s="2" t="s">
        <v>3845</v>
      </c>
      <c r="W13" s="2">
        <v>7266.0</v>
      </c>
      <c r="X13" s="2">
        <v>6185815.0</v>
      </c>
      <c r="AA13" s="2" t="s">
        <v>42</v>
      </c>
      <c r="AB13" s="2" t="s">
        <v>38</v>
      </c>
    </row>
    <row r="14">
      <c r="A14" s="2">
        <v>13.0</v>
      </c>
      <c r="B14" s="2">
        <v>8539.0</v>
      </c>
      <c r="C14" s="2">
        <v>6186189.0</v>
      </c>
      <c r="H14" s="2">
        <v>5727481.0</v>
      </c>
      <c r="I14" s="2" t="s">
        <v>199</v>
      </c>
      <c r="J14" s="2">
        <v>11310.0</v>
      </c>
      <c r="M14" s="2" t="s">
        <v>3880</v>
      </c>
      <c r="N14" s="2" t="s">
        <v>3881</v>
      </c>
      <c r="O14" s="2" t="s">
        <v>199</v>
      </c>
      <c r="Q14" s="2">
        <v>2418.27362711</v>
      </c>
      <c r="R14" s="2">
        <v>2751.27383443</v>
      </c>
      <c r="S14" s="2">
        <v>102900.19750901</v>
      </c>
      <c r="T14" s="2">
        <v>97010.74533698</v>
      </c>
      <c r="V14" s="2" t="s">
        <v>3845</v>
      </c>
      <c r="W14" s="2">
        <v>7530.0</v>
      </c>
      <c r="X14" s="2">
        <v>6186189.0</v>
      </c>
      <c r="AA14" s="2" t="s">
        <v>42</v>
      </c>
      <c r="AB14" s="2" t="s">
        <v>38</v>
      </c>
    </row>
    <row r="15">
      <c r="A15" s="2">
        <v>14.0</v>
      </c>
      <c r="B15" s="2">
        <v>684.0</v>
      </c>
      <c r="C15" s="2">
        <v>684.0</v>
      </c>
      <c r="G15" s="50">
        <v>43394.0</v>
      </c>
      <c r="H15" s="2">
        <v>335291.0</v>
      </c>
      <c r="I15" s="2" t="s">
        <v>1366</v>
      </c>
      <c r="J15" s="2">
        <v>11602.0</v>
      </c>
      <c r="K15" s="2" t="s">
        <v>3882</v>
      </c>
      <c r="L15" s="51">
        <v>42775.640625</v>
      </c>
      <c r="M15" s="2" t="s">
        <v>3883</v>
      </c>
      <c r="N15" s="2" t="s">
        <v>3884</v>
      </c>
      <c r="O15" s="2" t="s">
        <v>1366</v>
      </c>
      <c r="P15" s="2">
        <v>1018.0</v>
      </c>
      <c r="Q15" s="2">
        <v>3.64664303</v>
      </c>
      <c r="R15" s="2">
        <v>3.64664303</v>
      </c>
      <c r="S15" s="2">
        <v>94018.47412477</v>
      </c>
      <c r="T15" s="2">
        <v>89028.87952356</v>
      </c>
      <c r="U15" s="2">
        <v>1018.0</v>
      </c>
      <c r="V15" s="2" t="s">
        <v>3872</v>
      </c>
      <c r="Z15" s="2">
        <v>351388.0</v>
      </c>
      <c r="AA15" s="2" t="s">
        <v>3848</v>
      </c>
      <c r="AB15" s="2" t="s">
        <v>38</v>
      </c>
    </row>
    <row r="16">
      <c r="A16" s="2">
        <v>15.0</v>
      </c>
      <c r="B16" s="2">
        <v>685.0</v>
      </c>
      <c r="C16" s="2">
        <v>685.0</v>
      </c>
      <c r="G16" s="50">
        <v>43394.0</v>
      </c>
      <c r="H16" s="2">
        <v>335292.0</v>
      </c>
      <c r="I16" s="2" t="s">
        <v>3885</v>
      </c>
      <c r="J16" s="2">
        <v>11602.0</v>
      </c>
      <c r="K16" s="2" t="s">
        <v>3886</v>
      </c>
      <c r="L16" s="51">
        <v>43140.68174768519</v>
      </c>
      <c r="M16" s="2" t="s">
        <v>3887</v>
      </c>
      <c r="N16" s="2" t="s">
        <v>3888</v>
      </c>
      <c r="O16" s="2" t="s">
        <v>3885</v>
      </c>
      <c r="P16" s="2">
        <v>66.0</v>
      </c>
      <c r="Q16" s="2">
        <v>1267.87622503</v>
      </c>
      <c r="R16" s="2">
        <v>1267.87622503</v>
      </c>
      <c r="S16" s="2">
        <v>98686.73575852</v>
      </c>
      <c r="T16" s="2">
        <v>91001.10229113</v>
      </c>
      <c r="U16" s="2">
        <v>66.0</v>
      </c>
      <c r="V16" s="2" t="s">
        <v>3872</v>
      </c>
      <c r="Z16" s="2">
        <v>351387.0</v>
      </c>
      <c r="AA16" s="2" t="s">
        <v>53</v>
      </c>
      <c r="AB16" s="2" t="s">
        <v>38</v>
      </c>
    </row>
    <row r="17">
      <c r="A17" s="2">
        <v>16.0</v>
      </c>
      <c r="B17" s="2">
        <v>8547.0</v>
      </c>
      <c r="C17" s="2">
        <v>6186201.0</v>
      </c>
      <c r="H17" s="2">
        <v>5797349.0</v>
      </c>
      <c r="I17" s="2" t="s">
        <v>1790</v>
      </c>
      <c r="J17" s="2">
        <v>11310.0</v>
      </c>
      <c r="M17" s="2" t="s">
        <v>3889</v>
      </c>
      <c r="N17" s="2" t="s">
        <v>3890</v>
      </c>
      <c r="O17" s="2" t="s">
        <v>1790</v>
      </c>
      <c r="Q17" s="2">
        <v>2701.41414646</v>
      </c>
      <c r="R17" s="2">
        <v>2915.70212519</v>
      </c>
      <c r="S17" s="2">
        <v>102712.29359131</v>
      </c>
      <c r="T17" s="2">
        <v>97314.12507632</v>
      </c>
      <c r="V17" s="2" t="s">
        <v>3845</v>
      </c>
      <c r="W17" s="2">
        <v>7538.0</v>
      </c>
      <c r="X17" s="2">
        <v>6186201.0</v>
      </c>
      <c r="AA17" s="2" t="s">
        <v>42</v>
      </c>
      <c r="AB17" s="2" t="s">
        <v>38</v>
      </c>
    </row>
    <row r="18">
      <c r="A18" s="2">
        <v>17.0</v>
      </c>
      <c r="B18" s="2">
        <v>5666.0</v>
      </c>
      <c r="C18" s="2">
        <v>6182288.0</v>
      </c>
      <c r="G18" s="50">
        <v>43394.0</v>
      </c>
      <c r="H18" s="2">
        <v>5708903.0</v>
      </c>
      <c r="I18" s="2" t="s">
        <v>3891</v>
      </c>
      <c r="J18" s="2">
        <v>12001.0</v>
      </c>
      <c r="M18" s="2" t="s">
        <v>3892</v>
      </c>
      <c r="N18" s="2" t="s">
        <v>3893</v>
      </c>
      <c r="O18" s="2" t="s">
        <v>3891</v>
      </c>
      <c r="Q18" s="2">
        <v>616.76254695</v>
      </c>
      <c r="R18" s="2">
        <v>19847.79422908</v>
      </c>
      <c r="S18" s="2">
        <v>74972.52619484</v>
      </c>
      <c r="T18" s="2">
        <v>55958.23800412</v>
      </c>
      <c r="V18" s="2" t="s">
        <v>3845</v>
      </c>
      <c r="W18" s="2">
        <v>4657.0</v>
      </c>
      <c r="X18" s="2">
        <v>6182288.0</v>
      </c>
      <c r="AA18" s="2" t="s">
        <v>3848</v>
      </c>
      <c r="AB18" s="2" t="s">
        <v>38</v>
      </c>
    </row>
    <row r="19">
      <c r="A19" s="2">
        <v>18.0</v>
      </c>
      <c r="B19" s="2">
        <v>12347.0</v>
      </c>
      <c r="C19" s="2">
        <v>6203021.0</v>
      </c>
      <c r="H19" s="2">
        <v>115.0</v>
      </c>
      <c r="I19" s="2" t="s">
        <v>940</v>
      </c>
      <c r="J19" s="2">
        <v>11102.0</v>
      </c>
      <c r="M19" s="2" t="s">
        <v>3894</v>
      </c>
      <c r="N19" s="2" t="s">
        <v>3895</v>
      </c>
      <c r="O19" s="2" t="s">
        <v>940</v>
      </c>
      <c r="Q19" s="2">
        <v>0.0</v>
      </c>
      <c r="R19" s="2">
        <v>0.0</v>
      </c>
      <c r="S19" s="2">
        <v>142549.56764225</v>
      </c>
      <c r="T19" s="2">
        <v>128637.98494324</v>
      </c>
      <c r="V19" s="2" t="s">
        <v>3845</v>
      </c>
      <c r="W19" s="2">
        <v>11338.0</v>
      </c>
      <c r="X19" s="2">
        <v>6203021.0</v>
      </c>
      <c r="AA19" s="2" t="s">
        <v>42</v>
      </c>
      <c r="AB19" s="2" t="s">
        <v>38</v>
      </c>
    </row>
    <row r="20">
      <c r="A20" s="2">
        <v>19.0</v>
      </c>
      <c r="B20" s="2">
        <v>6060.0</v>
      </c>
      <c r="C20" s="2">
        <v>6182938.0</v>
      </c>
      <c r="G20" s="50">
        <v>43394.0</v>
      </c>
      <c r="H20" s="2">
        <v>5788564.0</v>
      </c>
      <c r="I20" s="2" t="s">
        <v>3896</v>
      </c>
      <c r="J20" s="2">
        <v>12006.0</v>
      </c>
      <c r="M20" s="2" t="s">
        <v>3897</v>
      </c>
      <c r="N20" s="2" t="s">
        <v>3898</v>
      </c>
      <c r="O20" s="2" t="s">
        <v>3896</v>
      </c>
      <c r="Q20" s="2">
        <v>296.16193516</v>
      </c>
      <c r="R20" s="2">
        <v>296.16193516</v>
      </c>
      <c r="S20" s="2">
        <v>65992.8280611</v>
      </c>
      <c r="T20" s="2">
        <v>60595.45698081</v>
      </c>
      <c r="V20" s="2" t="s">
        <v>3845</v>
      </c>
      <c r="W20" s="2">
        <v>5051.0</v>
      </c>
      <c r="X20" s="2">
        <v>6182938.0</v>
      </c>
      <c r="AA20" s="2" t="s">
        <v>53</v>
      </c>
      <c r="AB20" s="2" t="s">
        <v>38</v>
      </c>
    </row>
    <row r="21">
      <c r="A21" s="2">
        <v>20.0</v>
      </c>
      <c r="B21" s="2">
        <v>9074.0</v>
      </c>
      <c r="C21" s="2">
        <v>6186943.0</v>
      </c>
      <c r="H21" s="2">
        <v>5703301.0</v>
      </c>
      <c r="I21" s="2" t="s">
        <v>3899</v>
      </c>
      <c r="J21" s="2">
        <v>12602.0</v>
      </c>
      <c r="M21" s="2" t="s">
        <v>3900</v>
      </c>
      <c r="N21" s="2" t="s">
        <v>3901</v>
      </c>
      <c r="O21" s="2" t="s">
        <v>3899</v>
      </c>
      <c r="Q21" s="2">
        <v>3803.50944721</v>
      </c>
      <c r="R21" s="2">
        <v>3803.50944721</v>
      </c>
      <c r="S21" s="2">
        <v>136771.60285995</v>
      </c>
      <c r="T21" s="2">
        <v>107668.76184054</v>
      </c>
      <c r="V21" s="2" t="s">
        <v>3845</v>
      </c>
      <c r="W21" s="2">
        <v>8065.0</v>
      </c>
      <c r="X21" s="2">
        <v>6186943.0</v>
      </c>
      <c r="AA21" s="2" t="s">
        <v>42</v>
      </c>
      <c r="AB21" s="2" t="s">
        <v>38</v>
      </c>
    </row>
    <row r="22">
      <c r="A22" s="2">
        <v>21.0</v>
      </c>
      <c r="B22" s="2">
        <v>6324.0</v>
      </c>
      <c r="C22" s="2">
        <v>6183322.0</v>
      </c>
      <c r="G22" s="50">
        <v>43394.0</v>
      </c>
      <c r="H22" s="2">
        <v>5684582.0</v>
      </c>
      <c r="I22" s="2" t="s">
        <v>3902</v>
      </c>
      <c r="J22" s="2">
        <v>12007.0</v>
      </c>
      <c r="M22" s="2" t="s">
        <v>3903</v>
      </c>
      <c r="N22" s="2" t="s">
        <v>3904</v>
      </c>
      <c r="O22" s="2" t="s">
        <v>3902</v>
      </c>
      <c r="Q22" s="2">
        <v>1621.88015839</v>
      </c>
      <c r="R22" s="2">
        <v>6287.64859561</v>
      </c>
      <c r="S22" s="2">
        <v>72431.47120979</v>
      </c>
      <c r="T22" s="2">
        <v>63427.94240179</v>
      </c>
      <c r="V22" s="2" t="s">
        <v>3845</v>
      </c>
      <c r="W22" s="2">
        <v>5315.0</v>
      </c>
      <c r="X22" s="2">
        <v>6183322.0</v>
      </c>
      <c r="AA22" s="2" t="s">
        <v>53</v>
      </c>
      <c r="AB22" s="2" t="s">
        <v>38</v>
      </c>
    </row>
    <row r="23">
      <c r="A23" s="2">
        <v>22.0</v>
      </c>
      <c r="B23" s="2">
        <v>10911.0</v>
      </c>
      <c r="C23" s="2">
        <v>6189603.0</v>
      </c>
      <c r="H23" s="2">
        <v>5795871.0</v>
      </c>
      <c r="I23" s="2" t="s">
        <v>3905</v>
      </c>
      <c r="J23" s="2">
        <v>11110.0</v>
      </c>
      <c r="M23" s="2" t="s">
        <v>3906</v>
      </c>
      <c r="N23" s="2" t="s">
        <v>3907</v>
      </c>
      <c r="O23" s="2" t="s">
        <v>3905</v>
      </c>
      <c r="Q23" s="2">
        <v>572.32785862</v>
      </c>
      <c r="R23" s="2">
        <v>572.32785862</v>
      </c>
      <c r="S23" s="2">
        <v>184286.12562688</v>
      </c>
      <c r="T23" s="2">
        <v>164514.20239747</v>
      </c>
      <c r="V23" s="2" t="s">
        <v>3845</v>
      </c>
      <c r="W23" s="2">
        <v>9902.0</v>
      </c>
      <c r="X23" s="2">
        <v>6189603.0</v>
      </c>
      <c r="AA23" s="2" t="s">
        <v>42</v>
      </c>
      <c r="AB23" s="2" t="s">
        <v>38</v>
      </c>
    </row>
    <row r="24">
      <c r="A24" s="2">
        <v>23.0</v>
      </c>
      <c r="B24" s="2">
        <v>2660.0</v>
      </c>
      <c r="C24" s="2">
        <v>6174882.0</v>
      </c>
      <c r="H24" s="2">
        <v>5737624.0</v>
      </c>
      <c r="I24" s="2" t="s">
        <v>3908</v>
      </c>
      <c r="J24" s="2">
        <v>10501.0</v>
      </c>
      <c r="M24" s="2" t="s">
        <v>3909</v>
      </c>
      <c r="N24" s="2" t="s">
        <v>3910</v>
      </c>
      <c r="O24" s="2" t="s">
        <v>3908</v>
      </c>
      <c r="Q24" s="2">
        <v>2978.77442534</v>
      </c>
      <c r="R24" s="2">
        <v>18715.95619728</v>
      </c>
      <c r="S24" s="2">
        <v>25838.56795011</v>
      </c>
      <c r="T24" s="2">
        <v>31993.96142084</v>
      </c>
      <c r="V24" s="2" t="s">
        <v>3845</v>
      </c>
      <c r="W24" s="2">
        <v>1651.0</v>
      </c>
      <c r="X24" s="2">
        <v>6174882.0</v>
      </c>
      <c r="AA24" s="2" t="s">
        <v>42</v>
      </c>
      <c r="AB24" s="2" t="s">
        <v>38</v>
      </c>
    </row>
    <row r="25">
      <c r="A25" s="2">
        <v>24.0</v>
      </c>
      <c r="B25" s="2">
        <v>13795.0</v>
      </c>
      <c r="C25" s="2">
        <v>1268012.0</v>
      </c>
      <c r="D25" s="2">
        <v>75.0</v>
      </c>
      <c r="E25" s="2">
        <v>50.0</v>
      </c>
      <c r="F25" s="2">
        <v>0.0</v>
      </c>
      <c r="G25" s="50">
        <v>43425.0</v>
      </c>
      <c r="H25" s="2">
        <v>1177632.0</v>
      </c>
      <c r="I25" s="2" t="s">
        <v>3911</v>
      </c>
      <c r="J25" s="2">
        <v>11310.0</v>
      </c>
      <c r="K25" s="2" t="s">
        <v>3912</v>
      </c>
      <c r="M25" s="2" t="s">
        <v>3913</v>
      </c>
      <c r="N25" s="2" t="s">
        <v>3914</v>
      </c>
      <c r="O25" s="2" t="s">
        <v>3911</v>
      </c>
      <c r="P25" s="2">
        <v>3.0</v>
      </c>
      <c r="Q25" s="2">
        <v>1169.6423148</v>
      </c>
      <c r="R25" s="2">
        <v>5249.83840966</v>
      </c>
      <c r="S25" s="2">
        <v>105419.2509913</v>
      </c>
      <c r="T25" s="2">
        <v>99467.84545582</v>
      </c>
      <c r="U25" s="2">
        <v>1.0</v>
      </c>
      <c r="V25" s="2" t="s">
        <v>3915</v>
      </c>
      <c r="W25" s="2">
        <v>1371.0</v>
      </c>
      <c r="X25" s="2">
        <v>1268012.0</v>
      </c>
      <c r="AA25" s="2" t="s">
        <v>42</v>
      </c>
      <c r="AB25" s="2" t="s">
        <v>38</v>
      </c>
    </row>
    <row r="26">
      <c r="A26" s="2">
        <v>25.0</v>
      </c>
      <c r="B26" s="2">
        <v>6856.0</v>
      </c>
      <c r="C26" s="2">
        <v>6184053.0</v>
      </c>
      <c r="G26" s="50">
        <v>43394.0</v>
      </c>
      <c r="H26" s="2">
        <v>5815918.0</v>
      </c>
      <c r="I26" s="2" t="s">
        <v>3916</v>
      </c>
      <c r="J26" s="2">
        <v>12601.0</v>
      </c>
      <c r="M26" s="2" t="s">
        <v>3917</v>
      </c>
      <c r="N26" s="2" t="s">
        <v>3918</v>
      </c>
      <c r="O26" s="2" t="s">
        <v>3916</v>
      </c>
      <c r="Q26" s="2">
        <v>741.9764853</v>
      </c>
      <c r="R26" s="2">
        <v>741.9764853</v>
      </c>
      <c r="S26" s="2">
        <v>100668.90815202</v>
      </c>
      <c r="T26" s="2">
        <v>78625.51314924</v>
      </c>
      <c r="V26" s="2" t="s">
        <v>3845</v>
      </c>
      <c r="W26" s="2">
        <v>5847.0</v>
      </c>
      <c r="X26" s="2">
        <v>6184053.0</v>
      </c>
      <c r="AA26" s="2" t="s">
        <v>42</v>
      </c>
      <c r="AB26" s="2" t="s">
        <v>38</v>
      </c>
    </row>
    <row r="27">
      <c r="A27" s="2">
        <v>26.0</v>
      </c>
      <c r="B27" s="2">
        <v>5415.0</v>
      </c>
      <c r="C27" s="2">
        <v>6181838.0</v>
      </c>
      <c r="H27" s="2">
        <v>5843341.0</v>
      </c>
      <c r="I27" s="2" t="s">
        <v>1737</v>
      </c>
      <c r="J27" s="2">
        <v>10605.0</v>
      </c>
      <c r="M27" s="2" t="s">
        <v>3919</v>
      </c>
      <c r="N27" s="2" t="s">
        <v>3920</v>
      </c>
      <c r="O27" s="2" t="s">
        <v>1737</v>
      </c>
      <c r="Q27" s="2">
        <v>1054.09332581</v>
      </c>
      <c r="R27" s="2">
        <v>2145.16800035</v>
      </c>
      <c r="S27" s="2">
        <v>78396.46269268</v>
      </c>
      <c r="T27" s="2">
        <v>76456.40862583</v>
      </c>
      <c r="V27" s="2" t="s">
        <v>3845</v>
      </c>
      <c r="W27" s="2">
        <v>4406.0</v>
      </c>
      <c r="X27" s="2">
        <v>6181838.0</v>
      </c>
      <c r="AA27" s="2" t="s">
        <v>42</v>
      </c>
      <c r="AB27" s="2" t="s">
        <v>38</v>
      </c>
    </row>
    <row r="28">
      <c r="A28" s="2">
        <v>27.0</v>
      </c>
      <c r="B28" s="2">
        <v>9873.0</v>
      </c>
      <c r="C28" s="2">
        <v>6188087.0</v>
      </c>
      <c r="D28" s="2">
        <v>25.0</v>
      </c>
      <c r="E28" s="2">
        <v>0.0</v>
      </c>
      <c r="F28" s="2">
        <v>50.0</v>
      </c>
      <c r="G28" s="50">
        <v>43425.0</v>
      </c>
      <c r="H28" s="2">
        <v>5683633.0</v>
      </c>
      <c r="I28" s="2" t="s">
        <v>3921</v>
      </c>
      <c r="J28" s="2">
        <v>11102.0</v>
      </c>
      <c r="M28" s="2" t="s">
        <v>3922</v>
      </c>
      <c r="N28" s="2" t="s">
        <v>3923</v>
      </c>
      <c r="O28" s="2" t="s">
        <v>3921</v>
      </c>
      <c r="Q28" s="2">
        <v>9657.4729302</v>
      </c>
      <c r="R28" s="2">
        <v>12384.54097083</v>
      </c>
      <c r="S28" s="2">
        <v>142927.0632321</v>
      </c>
      <c r="T28" s="2">
        <v>123031.18465381</v>
      </c>
      <c r="V28" s="2" t="s">
        <v>3845</v>
      </c>
      <c r="W28" s="2">
        <v>8864.0</v>
      </c>
      <c r="X28" s="2">
        <v>6188087.0</v>
      </c>
      <c r="AA28" s="2" t="s">
        <v>42</v>
      </c>
      <c r="AB28" s="2" t="s">
        <v>38</v>
      </c>
    </row>
    <row r="29">
      <c r="A29" s="2">
        <v>28.0</v>
      </c>
      <c r="B29" s="2">
        <v>7909.0</v>
      </c>
      <c r="C29" s="2">
        <v>6185355.0</v>
      </c>
      <c r="H29" s="2">
        <v>5838640.0</v>
      </c>
      <c r="I29" s="2" t="s">
        <v>3924</v>
      </c>
      <c r="J29" s="2">
        <v>12607.0</v>
      </c>
      <c r="M29" s="2" t="s">
        <v>3925</v>
      </c>
      <c r="N29" s="2" t="s">
        <v>3926</v>
      </c>
      <c r="O29" s="2" t="s">
        <v>3924</v>
      </c>
      <c r="Q29" s="2">
        <v>98.11876456</v>
      </c>
      <c r="R29" s="2">
        <v>98.11876456</v>
      </c>
      <c r="S29" s="2">
        <v>111640.04565236</v>
      </c>
      <c r="T29" s="2">
        <v>92671.52939231</v>
      </c>
      <c r="V29" s="2" t="s">
        <v>3845</v>
      </c>
      <c r="W29" s="2">
        <v>6900.0</v>
      </c>
      <c r="X29" s="2">
        <v>6185355.0</v>
      </c>
      <c r="AA29" s="2" t="s">
        <v>42</v>
      </c>
      <c r="AB29" s="2" t="s">
        <v>38</v>
      </c>
    </row>
    <row r="30">
      <c r="A30" s="2">
        <v>29.0</v>
      </c>
      <c r="B30" s="2">
        <v>13412.0</v>
      </c>
      <c r="C30" s="2">
        <v>1267413.0</v>
      </c>
      <c r="G30" s="50">
        <v>43394.0</v>
      </c>
      <c r="H30" s="2">
        <v>1178979.0</v>
      </c>
      <c r="I30" s="2" t="s">
        <v>3927</v>
      </c>
      <c r="J30" s="2">
        <v>12007.0</v>
      </c>
      <c r="K30" s="2" t="s">
        <v>3912</v>
      </c>
      <c r="M30" s="2" t="s">
        <v>3928</v>
      </c>
      <c r="N30" s="2" t="s">
        <v>3929</v>
      </c>
      <c r="O30" s="2" t="s">
        <v>3927</v>
      </c>
      <c r="P30" s="2">
        <v>3.0</v>
      </c>
      <c r="Q30" s="2">
        <v>1561.37258169</v>
      </c>
      <c r="R30" s="2">
        <v>1561.37258169</v>
      </c>
      <c r="S30" s="2">
        <v>67713.45571346</v>
      </c>
      <c r="T30" s="2">
        <v>59655.13052378</v>
      </c>
      <c r="U30" s="2">
        <v>1.0</v>
      </c>
      <c r="V30" s="2" t="s">
        <v>3915</v>
      </c>
      <c r="W30" s="2">
        <v>988.0</v>
      </c>
      <c r="X30" s="2">
        <v>1267413.0</v>
      </c>
      <c r="AA30" s="2" t="s">
        <v>53</v>
      </c>
      <c r="AB30" s="2" t="s">
        <v>38</v>
      </c>
    </row>
    <row r="31">
      <c r="A31" s="2">
        <v>30.0</v>
      </c>
      <c r="B31" s="2">
        <v>5683.0</v>
      </c>
      <c r="C31" s="2">
        <v>6182318.0</v>
      </c>
      <c r="G31" s="50">
        <v>43394.0</v>
      </c>
      <c r="H31" s="2">
        <v>5694888.0</v>
      </c>
      <c r="I31" s="2" t="s">
        <v>3930</v>
      </c>
      <c r="J31" s="2">
        <v>12001.0</v>
      </c>
      <c r="M31" s="2" t="s">
        <v>3931</v>
      </c>
      <c r="N31" s="2" t="s">
        <v>3932</v>
      </c>
      <c r="O31" s="2" t="s">
        <v>3930</v>
      </c>
      <c r="Q31" s="2">
        <v>658.82183765</v>
      </c>
      <c r="R31" s="2">
        <v>19904.75912329</v>
      </c>
      <c r="S31" s="2">
        <v>75719.88736638</v>
      </c>
      <c r="T31" s="2">
        <v>56438.18828552</v>
      </c>
      <c r="V31" s="2" t="s">
        <v>3845</v>
      </c>
      <c r="W31" s="2">
        <v>4674.0</v>
      </c>
      <c r="X31" s="2">
        <v>6182318.0</v>
      </c>
      <c r="AA31" s="2" t="s">
        <v>3848</v>
      </c>
      <c r="AB31" s="2" t="s">
        <v>38</v>
      </c>
    </row>
    <row r="32">
      <c r="A32" s="2">
        <v>31.0</v>
      </c>
      <c r="B32" s="2">
        <v>2933.0</v>
      </c>
      <c r="C32" s="2">
        <v>6176379.0</v>
      </c>
      <c r="G32" s="50">
        <v>43394.0</v>
      </c>
      <c r="H32" s="2">
        <v>5707286.0</v>
      </c>
      <c r="I32" s="2" t="s">
        <v>3933</v>
      </c>
      <c r="J32" s="2">
        <v>10506.0</v>
      </c>
      <c r="M32" s="2" t="s">
        <v>3934</v>
      </c>
      <c r="N32" s="2" t="s">
        <v>3935</v>
      </c>
      <c r="O32" s="2" t="s">
        <v>3933</v>
      </c>
      <c r="Q32" s="2">
        <v>2429.42883761</v>
      </c>
      <c r="R32" s="2">
        <v>11439.84965965</v>
      </c>
      <c r="S32" s="2">
        <v>43245.60832823</v>
      </c>
      <c r="T32" s="2">
        <v>48148.07289168</v>
      </c>
      <c r="V32" s="2" t="s">
        <v>3845</v>
      </c>
      <c r="W32" s="2">
        <v>1924.0</v>
      </c>
      <c r="X32" s="2">
        <v>6176379.0</v>
      </c>
      <c r="AA32" s="2" t="s">
        <v>42</v>
      </c>
      <c r="AB32" s="2" t="s">
        <v>38</v>
      </c>
    </row>
    <row r="33">
      <c r="A33" s="2">
        <v>32.0</v>
      </c>
      <c r="B33" s="2">
        <v>5816.0</v>
      </c>
      <c r="C33" s="2">
        <v>6182546.0</v>
      </c>
      <c r="G33" s="50">
        <v>43394.0</v>
      </c>
      <c r="H33" s="2">
        <v>5704441.0</v>
      </c>
      <c r="I33" s="2" t="s">
        <v>3936</v>
      </c>
      <c r="J33" s="2">
        <v>12008.0</v>
      </c>
      <c r="M33" s="2" t="s">
        <v>3937</v>
      </c>
      <c r="N33" s="2" t="s">
        <v>3938</v>
      </c>
      <c r="O33" s="2" t="s">
        <v>3936</v>
      </c>
      <c r="Q33" s="2">
        <v>305.88925915</v>
      </c>
      <c r="R33" s="2">
        <v>18492.15090337</v>
      </c>
      <c r="S33" s="2">
        <v>75599.63017115</v>
      </c>
      <c r="T33" s="2">
        <v>57690.0023572</v>
      </c>
      <c r="V33" s="2" t="s">
        <v>3845</v>
      </c>
      <c r="W33" s="2">
        <v>4807.0</v>
      </c>
      <c r="X33" s="2">
        <v>6182546.0</v>
      </c>
      <c r="AA33" s="2" t="s">
        <v>3848</v>
      </c>
      <c r="AB33" s="2" t="s">
        <v>38</v>
      </c>
    </row>
    <row r="34">
      <c r="A34" s="2">
        <v>33.0</v>
      </c>
      <c r="B34" s="2">
        <v>708.0</v>
      </c>
      <c r="C34" s="2">
        <v>708.0</v>
      </c>
      <c r="H34" s="2">
        <v>335321.0</v>
      </c>
      <c r="I34" s="2" t="s">
        <v>3939</v>
      </c>
      <c r="J34" s="2">
        <v>12413.0</v>
      </c>
      <c r="K34" s="2" t="s">
        <v>3940</v>
      </c>
      <c r="L34" s="51">
        <v>42890.40510416667</v>
      </c>
      <c r="M34" s="2" t="s">
        <v>3941</v>
      </c>
      <c r="N34" s="2" t="s">
        <v>3942</v>
      </c>
      <c r="O34" s="2" t="s">
        <v>3939</v>
      </c>
      <c r="P34" s="2">
        <v>5098.0</v>
      </c>
      <c r="Q34" s="2">
        <v>2.68129871</v>
      </c>
      <c r="R34" s="2">
        <v>2.68129871</v>
      </c>
      <c r="S34" s="2">
        <v>100809.73280547</v>
      </c>
      <c r="T34" s="2">
        <v>94712.67190757</v>
      </c>
      <c r="U34" s="2">
        <v>5098.0</v>
      </c>
      <c r="V34" s="2" t="s">
        <v>3872</v>
      </c>
      <c r="Z34" s="2">
        <v>351364.0</v>
      </c>
      <c r="AA34" s="2" t="s">
        <v>42</v>
      </c>
      <c r="AB34" s="2" t="s">
        <v>38</v>
      </c>
    </row>
    <row r="35">
      <c r="A35" s="2">
        <v>34.0</v>
      </c>
      <c r="B35" s="2">
        <v>6210.0</v>
      </c>
      <c r="C35" s="2">
        <v>6183167.0</v>
      </c>
      <c r="G35" s="50">
        <v>43394.0</v>
      </c>
      <c r="H35" s="2">
        <v>5687297.0</v>
      </c>
      <c r="I35" s="2" t="s">
        <v>3943</v>
      </c>
      <c r="J35" s="2">
        <v>12007.0</v>
      </c>
      <c r="M35" s="2" t="s">
        <v>3944</v>
      </c>
      <c r="N35" s="2" t="s">
        <v>3945</v>
      </c>
      <c r="O35" s="2" t="s">
        <v>3943</v>
      </c>
      <c r="Q35" s="2">
        <v>3490.21155208</v>
      </c>
      <c r="R35" s="2">
        <v>4477.47496131</v>
      </c>
      <c r="S35" s="2">
        <v>70611.30445138</v>
      </c>
      <c r="T35" s="2">
        <v>61867.59401686</v>
      </c>
      <c r="V35" s="2" t="s">
        <v>3845</v>
      </c>
      <c r="W35" s="2">
        <v>5201.0</v>
      </c>
      <c r="X35" s="2">
        <v>6183167.0</v>
      </c>
      <c r="AA35" s="2" t="s">
        <v>53</v>
      </c>
      <c r="AB35" s="2" t="s">
        <v>38</v>
      </c>
    </row>
    <row r="36">
      <c r="A36" s="2">
        <v>35.0</v>
      </c>
      <c r="B36" s="2">
        <v>581.0</v>
      </c>
      <c r="C36" s="2">
        <v>581.0</v>
      </c>
      <c r="G36" s="50">
        <v>43394.0</v>
      </c>
      <c r="H36" s="2">
        <v>335188.0</v>
      </c>
      <c r="I36" s="2" t="s">
        <v>3946</v>
      </c>
      <c r="J36" s="2">
        <v>11401.0</v>
      </c>
      <c r="K36" s="2" t="s">
        <v>3874</v>
      </c>
      <c r="L36" s="52">
        <v>42335.376122685186</v>
      </c>
      <c r="M36" s="2" t="s">
        <v>3947</v>
      </c>
      <c r="N36" s="2" t="s">
        <v>3948</v>
      </c>
      <c r="O36" s="2" t="s">
        <v>3946</v>
      </c>
      <c r="P36" s="2">
        <v>565.0</v>
      </c>
      <c r="Q36" s="2">
        <v>2.32520613</v>
      </c>
      <c r="R36" s="2">
        <v>11939.80460374</v>
      </c>
      <c r="S36" s="2">
        <v>30736.98410447</v>
      </c>
      <c r="T36" s="2">
        <v>27574.19757948</v>
      </c>
      <c r="U36" s="2">
        <v>565.0</v>
      </c>
      <c r="V36" s="2" t="s">
        <v>3872</v>
      </c>
      <c r="Z36" s="2">
        <v>351491.0</v>
      </c>
      <c r="AA36" s="2" t="s">
        <v>53</v>
      </c>
      <c r="AB36" s="2" t="s">
        <v>38</v>
      </c>
    </row>
    <row r="37">
      <c r="A37" s="2">
        <v>36.0</v>
      </c>
      <c r="B37" s="2">
        <v>10930.0</v>
      </c>
      <c r="C37" s="2">
        <v>6189622.0</v>
      </c>
      <c r="H37" s="2">
        <v>5848376.0</v>
      </c>
      <c r="I37" s="2" t="s">
        <v>950</v>
      </c>
      <c r="J37" s="2">
        <v>11110.0</v>
      </c>
      <c r="M37" s="2" t="s">
        <v>3949</v>
      </c>
      <c r="N37" s="2" t="s">
        <v>3950</v>
      </c>
      <c r="O37" s="2" t="s">
        <v>950</v>
      </c>
      <c r="Q37" s="2">
        <v>2291.61202213</v>
      </c>
      <c r="R37" s="2">
        <v>2794.08821111</v>
      </c>
      <c r="S37" s="2">
        <v>184813.89625438</v>
      </c>
      <c r="T37" s="2">
        <v>164448.89114999</v>
      </c>
      <c r="V37" s="2" t="s">
        <v>3845</v>
      </c>
      <c r="W37" s="2">
        <v>9921.0</v>
      </c>
      <c r="X37" s="2">
        <v>6189622.0</v>
      </c>
      <c r="AA37" s="2" t="s">
        <v>42</v>
      </c>
      <c r="AB37" s="2" t="s">
        <v>38</v>
      </c>
    </row>
    <row r="38">
      <c r="A38" s="2">
        <v>37.0</v>
      </c>
      <c r="B38" s="2">
        <v>8313.0</v>
      </c>
      <c r="C38" s="2">
        <v>6185861.0</v>
      </c>
      <c r="H38" s="2">
        <v>5829649.0</v>
      </c>
      <c r="I38" s="2" t="s">
        <v>3951</v>
      </c>
      <c r="J38" s="2">
        <v>12607.0</v>
      </c>
      <c r="M38" s="2" t="s">
        <v>3952</v>
      </c>
      <c r="N38" s="2" t="s">
        <v>3953</v>
      </c>
      <c r="O38" s="2" t="s">
        <v>3951</v>
      </c>
      <c r="Q38" s="2">
        <v>1614.60653031</v>
      </c>
      <c r="R38" s="2">
        <v>5998.63523878</v>
      </c>
      <c r="S38" s="2">
        <v>122004.38771285</v>
      </c>
      <c r="T38" s="2">
        <v>101880.21587405</v>
      </c>
      <c r="V38" s="2" t="s">
        <v>3845</v>
      </c>
      <c r="W38" s="2">
        <v>7304.0</v>
      </c>
      <c r="X38" s="2">
        <v>6185861.0</v>
      </c>
      <c r="AA38" s="2" t="s">
        <v>42</v>
      </c>
      <c r="AB38" s="2" t="s">
        <v>38</v>
      </c>
    </row>
    <row r="39">
      <c r="A39" s="2">
        <v>38.0</v>
      </c>
      <c r="B39" s="2">
        <v>12113.0</v>
      </c>
      <c r="C39" s="2">
        <v>6194107.0</v>
      </c>
      <c r="H39" s="2">
        <v>260.0</v>
      </c>
      <c r="I39" s="2" t="s">
        <v>3954</v>
      </c>
      <c r="J39" s="2">
        <v>12602.0</v>
      </c>
      <c r="M39" s="2" t="s">
        <v>3955</v>
      </c>
      <c r="N39" s="2" t="s">
        <v>3956</v>
      </c>
      <c r="O39" s="2" t="s">
        <v>3954</v>
      </c>
      <c r="Q39" s="2">
        <v>0.0</v>
      </c>
      <c r="R39" s="2">
        <v>2501.65701998</v>
      </c>
      <c r="S39" s="2">
        <v>140916.9595532</v>
      </c>
      <c r="T39" s="2">
        <v>111705.38460636</v>
      </c>
      <c r="V39" s="2" t="s">
        <v>3845</v>
      </c>
      <c r="W39" s="2">
        <v>11104.0</v>
      </c>
      <c r="X39" s="2">
        <v>6194107.0</v>
      </c>
      <c r="AA39" s="2" t="s">
        <v>42</v>
      </c>
      <c r="AB39" s="2" t="s">
        <v>38</v>
      </c>
    </row>
    <row r="40">
      <c r="A40" s="2">
        <v>39.0</v>
      </c>
      <c r="B40" s="2">
        <v>9495.0</v>
      </c>
      <c r="C40" s="2">
        <v>6187568.0</v>
      </c>
      <c r="H40" s="2">
        <v>5751560.0</v>
      </c>
      <c r="I40" s="2" t="s">
        <v>3957</v>
      </c>
      <c r="J40" s="2">
        <v>10202.0</v>
      </c>
      <c r="M40" s="2" t="s">
        <v>3958</v>
      </c>
      <c r="N40" s="2" t="s">
        <v>3959</v>
      </c>
      <c r="O40" s="2" t="s">
        <v>3957</v>
      </c>
      <c r="Q40" s="2">
        <v>513.43658777</v>
      </c>
      <c r="R40" s="2">
        <v>1139.15237379</v>
      </c>
      <c r="S40" s="2">
        <v>142563.05876874</v>
      </c>
      <c r="T40" s="2">
        <v>139293.86950561</v>
      </c>
      <c r="V40" s="2" t="s">
        <v>3845</v>
      </c>
      <c r="W40" s="2">
        <v>8486.0</v>
      </c>
      <c r="X40" s="2">
        <v>6187568.0</v>
      </c>
      <c r="AA40" s="2" t="s">
        <v>42</v>
      </c>
    </row>
    <row r="41">
      <c r="A41" s="2">
        <v>40.0</v>
      </c>
      <c r="B41" s="2">
        <v>9233.0</v>
      </c>
      <c r="C41" s="2">
        <v>6187172.0</v>
      </c>
      <c r="H41" s="2">
        <v>5809979.0</v>
      </c>
      <c r="I41" s="2" t="s">
        <v>3960</v>
      </c>
      <c r="J41" s="2">
        <v>12604.0</v>
      </c>
      <c r="M41" s="2" t="s">
        <v>3961</v>
      </c>
      <c r="N41" s="2" t="s">
        <v>3962</v>
      </c>
      <c r="O41" s="2" t="s">
        <v>3960</v>
      </c>
      <c r="Q41" s="2">
        <v>296.66409746</v>
      </c>
      <c r="R41" s="2">
        <v>14633.98707271</v>
      </c>
      <c r="S41" s="2">
        <v>138435.46540203</v>
      </c>
      <c r="T41" s="2">
        <v>118418.58729071</v>
      </c>
      <c r="V41" s="2" t="s">
        <v>3845</v>
      </c>
      <c r="W41" s="2">
        <v>8224.0</v>
      </c>
      <c r="X41" s="2">
        <v>6187172.0</v>
      </c>
      <c r="AA41" s="2" t="s">
        <v>53</v>
      </c>
      <c r="AB41" s="2" t="s">
        <v>38</v>
      </c>
    </row>
    <row r="42">
      <c r="A42" s="2">
        <v>41.0</v>
      </c>
      <c r="B42" s="2">
        <v>7926.0</v>
      </c>
      <c r="C42" s="2">
        <v>6185375.0</v>
      </c>
      <c r="G42" s="50">
        <v>43394.0</v>
      </c>
      <c r="H42" s="2">
        <v>5783022.0</v>
      </c>
      <c r="I42" s="2" t="s">
        <v>3963</v>
      </c>
      <c r="J42" s="2">
        <v>12607.0</v>
      </c>
      <c r="M42" s="2" t="s">
        <v>3964</v>
      </c>
      <c r="N42" s="2" t="s">
        <v>3965</v>
      </c>
      <c r="O42" s="2" t="s">
        <v>3963</v>
      </c>
      <c r="Q42" s="2">
        <v>989.30655319</v>
      </c>
      <c r="R42" s="2">
        <v>2313.14116448</v>
      </c>
      <c r="S42" s="2">
        <v>113152.36531204</v>
      </c>
      <c r="T42" s="2">
        <v>93665.67815701</v>
      </c>
      <c r="V42" s="2" t="s">
        <v>3845</v>
      </c>
      <c r="W42" s="2">
        <v>6917.0</v>
      </c>
      <c r="X42" s="2">
        <v>6185375.0</v>
      </c>
      <c r="AA42" s="2" t="s">
        <v>42</v>
      </c>
      <c r="AB42" s="2" t="s">
        <v>38</v>
      </c>
    </row>
    <row r="43">
      <c r="A43" s="2">
        <v>42.0</v>
      </c>
      <c r="B43" s="2">
        <v>12124.0</v>
      </c>
      <c r="C43" s="2">
        <v>6194342.0</v>
      </c>
      <c r="H43" s="2">
        <v>268.0</v>
      </c>
      <c r="I43" s="2" t="s">
        <v>3966</v>
      </c>
      <c r="J43" s="2">
        <v>12604.0</v>
      </c>
      <c r="M43" s="2" t="s">
        <v>3967</v>
      </c>
      <c r="N43" s="2" t="s">
        <v>3968</v>
      </c>
      <c r="O43" s="2" t="s">
        <v>3966</v>
      </c>
      <c r="Q43" s="2">
        <v>0.0</v>
      </c>
      <c r="R43" s="2">
        <v>2491.7419958</v>
      </c>
      <c r="S43" s="2">
        <v>124069.46184011</v>
      </c>
      <c r="T43" s="2">
        <v>105156.69999057</v>
      </c>
      <c r="V43" s="2" t="s">
        <v>3845</v>
      </c>
      <c r="W43" s="2">
        <v>11115.0</v>
      </c>
      <c r="X43" s="2">
        <v>6194342.0</v>
      </c>
      <c r="AA43" s="2" t="s">
        <v>53</v>
      </c>
      <c r="AB43" s="2" t="s">
        <v>38</v>
      </c>
    </row>
    <row r="44">
      <c r="A44" s="2">
        <v>43.0</v>
      </c>
      <c r="B44" s="2">
        <v>5968.0</v>
      </c>
      <c r="C44" s="2">
        <v>6182791.0</v>
      </c>
      <c r="H44" s="2">
        <v>5784037.0</v>
      </c>
      <c r="I44" s="2" t="s">
        <v>3969</v>
      </c>
      <c r="J44" s="2">
        <v>12010.0</v>
      </c>
      <c r="M44" s="2" t="s">
        <v>3970</v>
      </c>
      <c r="N44" s="2" t="s">
        <v>3971</v>
      </c>
      <c r="O44" s="2" t="s">
        <v>3969</v>
      </c>
      <c r="Q44" s="2">
        <v>281.91523397</v>
      </c>
      <c r="R44" s="2">
        <v>2856.58346353</v>
      </c>
      <c r="S44" s="2">
        <v>92198.31165707</v>
      </c>
      <c r="T44" s="2">
        <v>67804.62085502</v>
      </c>
      <c r="V44" s="2" t="s">
        <v>3845</v>
      </c>
      <c r="W44" s="2">
        <v>4959.0</v>
      </c>
      <c r="X44" s="2">
        <v>6182791.0</v>
      </c>
      <c r="AA44" s="2" t="s">
        <v>53</v>
      </c>
      <c r="AB44" s="2" t="s">
        <v>38</v>
      </c>
    </row>
    <row r="45">
      <c r="A45" s="2">
        <v>44.0</v>
      </c>
      <c r="B45" s="2">
        <v>5314.0</v>
      </c>
      <c r="C45" s="2">
        <v>6181686.0</v>
      </c>
      <c r="H45" s="2">
        <v>5821994.0</v>
      </c>
      <c r="I45" s="2" t="s">
        <v>3972</v>
      </c>
      <c r="J45" s="2">
        <v>10207.0</v>
      </c>
      <c r="M45" s="2" t="s">
        <v>3973</v>
      </c>
      <c r="N45" s="2" t="s">
        <v>3974</v>
      </c>
      <c r="O45" s="2" t="s">
        <v>3972</v>
      </c>
      <c r="Q45" s="2">
        <v>2492.28629939</v>
      </c>
      <c r="R45" s="2">
        <v>4242.65387342</v>
      </c>
      <c r="S45" s="2">
        <v>89636.16309503</v>
      </c>
      <c r="T45" s="2">
        <v>90970.49416756</v>
      </c>
      <c r="V45" s="2" t="s">
        <v>3845</v>
      </c>
      <c r="W45" s="2">
        <v>4305.0</v>
      </c>
      <c r="X45" s="2">
        <v>6181686.0</v>
      </c>
      <c r="AA45" s="2" t="s">
        <v>42</v>
      </c>
      <c r="AB45" s="2" t="s">
        <v>38</v>
      </c>
    </row>
    <row r="46">
      <c r="A46" s="2">
        <v>45.0</v>
      </c>
      <c r="B46" s="2">
        <v>7673.0</v>
      </c>
      <c r="C46" s="2">
        <v>6185068.0</v>
      </c>
      <c r="G46" s="50">
        <v>43394.0</v>
      </c>
      <c r="H46" s="2">
        <v>5839180.0</v>
      </c>
      <c r="I46" s="2" t="s">
        <v>3975</v>
      </c>
      <c r="J46" s="2">
        <v>10603.0</v>
      </c>
      <c r="M46" s="2" t="s">
        <v>3976</v>
      </c>
      <c r="N46" s="2" t="s">
        <v>3977</v>
      </c>
      <c r="O46" s="2" t="s">
        <v>3975</v>
      </c>
      <c r="Q46" s="2">
        <v>0.0</v>
      </c>
      <c r="R46" s="2">
        <v>4351.46920516</v>
      </c>
      <c r="S46" s="2">
        <v>109390.55251347</v>
      </c>
      <c r="T46" s="2">
        <v>105791.87379853</v>
      </c>
      <c r="V46" s="2" t="s">
        <v>3845</v>
      </c>
      <c r="W46" s="2">
        <v>6664.0</v>
      </c>
      <c r="X46" s="2">
        <v>6185068.0</v>
      </c>
      <c r="AA46" s="2" t="s">
        <v>42</v>
      </c>
      <c r="AB46" s="2" t="s">
        <v>38</v>
      </c>
    </row>
    <row r="47">
      <c r="A47" s="2">
        <v>46.0</v>
      </c>
      <c r="B47" s="2">
        <v>13568.0</v>
      </c>
      <c r="C47" s="2">
        <v>1267647.0</v>
      </c>
      <c r="H47" s="2">
        <v>1192682.0</v>
      </c>
      <c r="I47" s="2" t="s">
        <v>3978</v>
      </c>
      <c r="J47" s="2">
        <v>10604.0</v>
      </c>
      <c r="K47" s="2" t="s">
        <v>3979</v>
      </c>
      <c r="M47" s="2" t="s">
        <v>3980</v>
      </c>
      <c r="N47" s="2" t="s">
        <v>3981</v>
      </c>
      <c r="O47" s="2" t="s">
        <v>3978</v>
      </c>
      <c r="P47" s="2">
        <v>3.0</v>
      </c>
      <c r="Q47" s="2">
        <v>731.44352755</v>
      </c>
      <c r="R47" s="2">
        <v>3787.16549261</v>
      </c>
      <c r="S47" s="2">
        <v>95180.40253262</v>
      </c>
      <c r="T47" s="2">
        <v>89590.96916542</v>
      </c>
      <c r="U47" s="2">
        <v>1.0</v>
      </c>
      <c r="V47" s="2" t="s">
        <v>3915</v>
      </c>
      <c r="W47" s="2">
        <v>1144.0</v>
      </c>
      <c r="X47" s="2">
        <v>1267647.0</v>
      </c>
      <c r="AA47" s="2" t="s">
        <v>42</v>
      </c>
      <c r="AB47" s="2" t="s">
        <v>38</v>
      </c>
    </row>
    <row r="48">
      <c r="A48" s="2">
        <v>47.0</v>
      </c>
      <c r="B48" s="2">
        <v>7936.0</v>
      </c>
      <c r="C48" s="2">
        <v>6185387.0</v>
      </c>
      <c r="G48" s="50">
        <v>43394.0</v>
      </c>
      <c r="H48" s="2">
        <v>5715533.0</v>
      </c>
      <c r="I48" s="2" t="s">
        <v>3982</v>
      </c>
      <c r="J48" s="2">
        <v>12611.0</v>
      </c>
      <c r="M48" s="2" t="s">
        <v>3983</v>
      </c>
      <c r="N48" s="2" t="s">
        <v>3984</v>
      </c>
      <c r="O48" s="2" t="s">
        <v>3982</v>
      </c>
      <c r="Q48" s="2">
        <v>1346.35687125</v>
      </c>
      <c r="R48" s="2">
        <v>5767.19686033</v>
      </c>
      <c r="S48" s="2">
        <v>127303.87072673</v>
      </c>
      <c r="T48" s="2">
        <v>98470.76482449</v>
      </c>
      <c r="V48" s="2" t="s">
        <v>3845</v>
      </c>
      <c r="W48" s="2">
        <v>6927.0</v>
      </c>
      <c r="X48" s="2">
        <v>6185387.0</v>
      </c>
      <c r="AA48" s="2" t="s">
        <v>53</v>
      </c>
      <c r="AB48" s="2" t="s">
        <v>38</v>
      </c>
    </row>
    <row r="49">
      <c r="A49" s="2">
        <v>48.0</v>
      </c>
      <c r="B49" s="2">
        <v>732.0</v>
      </c>
      <c r="C49" s="2">
        <v>732.0</v>
      </c>
      <c r="H49" s="2">
        <v>335344.0</v>
      </c>
      <c r="I49" s="2" t="s">
        <v>3985</v>
      </c>
      <c r="J49" s="2">
        <v>12408.0</v>
      </c>
      <c r="K49" s="2" t="s">
        <v>3869</v>
      </c>
      <c r="L49" s="51">
        <v>42275.6033912037</v>
      </c>
      <c r="M49" s="2" t="s">
        <v>3986</v>
      </c>
      <c r="N49" s="2" t="s">
        <v>3987</v>
      </c>
      <c r="O49" s="2" t="s">
        <v>3985</v>
      </c>
      <c r="P49" s="2">
        <v>562.0</v>
      </c>
      <c r="Q49" s="2">
        <v>3.96444034</v>
      </c>
      <c r="R49" s="2">
        <v>16.74678278</v>
      </c>
      <c r="S49" s="2">
        <v>104992.45511081</v>
      </c>
      <c r="T49" s="2">
        <v>99387.76727411</v>
      </c>
      <c r="U49" s="2">
        <v>562.0</v>
      </c>
      <c r="V49" s="2" t="s">
        <v>3872</v>
      </c>
      <c r="Z49" s="2">
        <v>351340.0</v>
      </c>
      <c r="AA49" s="2" t="s">
        <v>42</v>
      </c>
      <c r="AB49" s="2" t="s">
        <v>38</v>
      </c>
    </row>
    <row r="50">
      <c r="A50" s="2">
        <v>49.0</v>
      </c>
      <c r="B50" s="2">
        <v>9118.0</v>
      </c>
      <c r="C50" s="2">
        <v>6187006.0</v>
      </c>
      <c r="G50" s="50">
        <v>43394.0</v>
      </c>
      <c r="H50" s="2">
        <v>5707009.0</v>
      </c>
      <c r="I50" s="2" t="s">
        <v>3852</v>
      </c>
      <c r="J50" s="2">
        <v>12602.0</v>
      </c>
      <c r="M50" s="2" t="s">
        <v>3988</v>
      </c>
      <c r="N50" s="2" t="s">
        <v>3989</v>
      </c>
      <c r="O50" s="2" t="s">
        <v>3852</v>
      </c>
      <c r="Q50" s="2">
        <v>3824.10634614</v>
      </c>
      <c r="R50" s="2">
        <v>3824.10634614</v>
      </c>
      <c r="S50" s="2">
        <v>136936.54415924</v>
      </c>
      <c r="T50" s="2">
        <v>107878.19638939</v>
      </c>
      <c r="V50" s="2" t="s">
        <v>3845</v>
      </c>
      <c r="W50" s="2">
        <v>8109.0</v>
      </c>
      <c r="X50" s="2">
        <v>6187006.0</v>
      </c>
      <c r="AA50" s="2" t="s">
        <v>42</v>
      </c>
      <c r="AB50" s="2" t="s">
        <v>38</v>
      </c>
    </row>
    <row r="51">
      <c r="A51" s="2">
        <v>50.0</v>
      </c>
      <c r="B51" s="2">
        <v>5450.0</v>
      </c>
      <c r="C51" s="2">
        <v>6181904.0</v>
      </c>
      <c r="H51" s="2">
        <v>5772095.0</v>
      </c>
      <c r="I51" s="2" t="s">
        <v>3990</v>
      </c>
      <c r="J51" s="2">
        <v>10207.0</v>
      </c>
      <c r="M51" s="2" t="s">
        <v>3991</v>
      </c>
      <c r="N51" s="2" t="s">
        <v>3992</v>
      </c>
      <c r="O51" s="2" t="s">
        <v>3990</v>
      </c>
      <c r="Q51" s="2">
        <v>381.5893394</v>
      </c>
      <c r="R51" s="2">
        <v>381.5893394</v>
      </c>
      <c r="S51" s="2">
        <v>81155.8080222</v>
      </c>
      <c r="T51" s="2">
        <v>79979.80045182</v>
      </c>
      <c r="V51" s="2" t="s">
        <v>3845</v>
      </c>
      <c r="W51" s="2">
        <v>4441.0</v>
      </c>
      <c r="X51" s="2">
        <v>6181904.0</v>
      </c>
      <c r="AA51" s="2" t="s">
        <v>42</v>
      </c>
    </row>
    <row r="52">
      <c r="A52" s="2">
        <v>51.0</v>
      </c>
      <c r="B52" s="2">
        <v>9122.0</v>
      </c>
      <c r="C52" s="2">
        <v>6187011.0</v>
      </c>
      <c r="D52" s="2">
        <v>50.0</v>
      </c>
      <c r="E52" s="2">
        <v>50.0</v>
      </c>
      <c r="F52" s="2">
        <v>50.0</v>
      </c>
      <c r="G52" s="53">
        <v>43481.0</v>
      </c>
      <c r="H52" s="2">
        <v>5792735.0</v>
      </c>
      <c r="I52" s="2" t="s">
        <v>1665</v>
      </c>
      <c r="J52" s="2">
        <v>12602.0</v>
      </c>
      <c r="M52" s="2" t="s">
        <v>3993</v>
      </c>
      <c r="N52" s="2" t="s">
        <v>3994</v>
      </c>
      <c r="O52" s="2" t="s">
        <v>1665</v>
      </c>
      <c r="Q52" s="2">
        <v>1530.36001936</v>
      </c>
      <c r="R52" s="2">
        <v>1530.36001936</v>
      </c>
      <c r="S52" s="2">
        <v>136093.23119839</v>
      </c>
      <c r="T52" s="2">
        <v>107112.29767251</v>
      </c>
      <c r="V52" s="2" t="s">
        <v>3845</v>
      </c>
      <c r="W52" s="2">
        <v>8113.0</v>
      </c>
      <c r="X52" s="2">
        <v>6187011.0</v>
      </c>
      <c r="AA52" s="2" t="s">
        <v>42</v>
      </c>
      <c r="AB52" s="2" t="s">
        <v>38</v>
      </c>
    </row>
    <row r="53">
      <c r="A53" s="2">
        <v>52.0</v>
      </c>
      <c r="B53" s="2">
        <v>5851.0</v>
      </c>
      <c r="C53" s="2">
        <v>6182596.0</v>
      </c>
      <c r="G53" s="50">
        <v>43394.0</v>
      </c>
      <c r="H53" s="2">
        <v>5710852.0</v>
      </c>
      <c r="I53" s="2" t="s">
        <v>3995</v>
      </c>
      <c r="J53" s="2">
        <v>12010.0</v>
      </c>
      <c r="M53" s="2" t="s">
        <v>3996</v>
      </c>
      <c r="N53" s="2" t="s">
        <v>3997</v>
      </c>
      <c r="O53" s="2" t="s">
        <v>3995</v>
      </c>
      <c r="Q53" s="2">
        <v>1973.45700515</v>
      </c>
      <c r="R53" s="2">
        <v>3225.11947742</v>
      </c>
      <c r="S53" s="2">
        <v>91759.42543023</v>
      </c>
      <c r="T53" s="2">
        <v>66857.52650711</v>
      </c>
      <c r="V53" s="2" t="s">
        <v>3845</v>
      </c>
      <c r="W53" s="2">
        <v>4842.0</v>
      </c>
      <c r="X53" s="2">
        <v>6182596.0</v>
      </c>
      <c r="AA53" s="2" t="s">
        <v>53</v>
      </c>
      <c r="AB53" s="2" t="s">
        <v>38</v>
      </c>
    </row>
    <row r="54">
      <c r="A54" s="2">
        <v>53.0</v>
      </c>
      <c r="B54" s="2">
        <v>13580.0</v>
      </c>
      <c r="C54" s="2">
        <v>1267670.0</v>
      </c>
      <c r="G54" s="50">
        <v>43394.0</v>
      </c>
      <c r="H54" s="2">
        <v>1201381.0</v>
      </c>
      <c r="I54" s="2" t="s">
        <v>3998</v>
      </c>
      <c r="J54" s="2">
        <v>10604.0</v>
      </c>
      <c r="K54" s="2" t="s">
        <v>3999</v>
      </c>
      <c r="M54" s="2" t="s">
        <v>4000</v>
      </c>
      <c r="N54" s="2" t="s">
        <v>4001</v>
      </c>
      <c r="O54" s="2" t="s">
        <v>3998</v>
      </c>
      <c r="P54" s="2">
        <v>3.0</v>
      </c>
      <c r="Q54" s="2">
        <v>1620.89412612</v>
      </c>
      <c r="R54" s="2">
        <v>4040.11408017</v>
      </c>
      <c r="S54" s="2">
        <v>96858.32387781</v>
      </c>
      <c r="T54" s="2">
        <v>91094.96469934</v>
      </c>
      <c r="U54" s="2">
        <v>1.0</v>
      </c>
      <c r="V54" s="2" t="s">
        <v>3915</v>
      </c>
      <c r="W54" s="2">
        <v>1156.0</v>
      </c>
      <c r="X54" s="2">
        <v>1267670.0</v>
      </c>
      <c r="AA54" s="2" t="s">
        <v>42</v>
      </c>
      <c r="AB54" s="2" t="s">
        <v>38</v>
      </c>
    </row>
    <row r="55">
      <c r="A55" s="2">
        <v>54.0</v>
      </c>
      <c r="B55" s="2">
        <v>8213.0</v>
      </c>
      <c r="C55" s="2">
        <v>6185731.0</v>
      </c>
      <c r="H55" s="2">
        <v>5821402.0</v>
      </c>
      <c r="I55" s="2" t="s">
        <v>4002</v>
      </c>
      <c r="J55" s="2">
        <v>11604.0</v>
      </c>
      <c r="M55" s="2" t="s">
        <v>4003</v>
      </c>
      <c r="N55" s="2" t="s">
        <v>4004</v>
      </c>
      <c r="O55" s="2" t="s">
        <v>4002</v>
      </c>
      <c r="Q55" s="2">
        <v>454.26843539</v>
      </c>
      <c r="R55" s="2">
        <v>1521.824888</v>
      </c>
      <c r="S55" s="2">
        <v>94599.91659579</v>
      </c>
      <c r="T55" s="2">
        <v>85421.96234533</v>
      </c>
      <c r="V55" s="2" t="s">
        <v>3845</v>
      </c>
      <c r="W55" s="2">
        <v>7204.0</v>
      </c>
      <c r="X55" s="2">
        <v>6185731.0</v>
      </c>
      <c r="AA55" s="2" t="s">
        <v>42</v>
      </c>
      <c r="AB55" s="2" t="s">
        <v>38</v>
      </c>
    </row>
    <row r="56">
      <c r="A56" s="2">
        <v>55.0</v>
      </c>
      <c r="B56" s="2">
        <v>8741.0</v>
      </c>
      <c r="C56" s="2">
        <v>6186485.0</v>
      </c>
      <c r="G56" s="50">
        <v>43394.0</v>
      </c>
      <c r="H56" s="2">
        <v>5679824.0</v>
      </c>
      <c r="I56" s="2" t="s">
        <v>4005</v>
      </c>
      <c r="J56" s="2">
        <v>12607.0</v>
      </c>
      <c r="M56" s="2" t="s">
        <v>4006</v>
      </c>
      <c r="N56" s="2" t="s">
        <v>4007</v>
      </c>
      <c r="O56" s="2" t="s">
        <v>4005</v>
      </c>
      <c r="Q56" s="2">
        <v>744.82446729</v>
      </c>
      <c r="R56" s="2">
        <v>14086.11301989</v>
      </c>
      <c r="S56" s="2">
        <v>135096.93072428</v>
      </c>
      <c r="T56" s="2">
        <v>110463.16971024</v>
      </c>
      <c r="V56" s="2" t="s">
        <v>3845</v>
      </c>
      <c r="W56" s="2">
        <v>7732.0</v>
      </c>
      <c r="X56" s="2">
        <v>6186485.0</v>
      </c>
      <c r="AA56" s="2" t="s">
        <v>42</v>
      </c>
      <c r="AB56" s="2" t="s">
        <v>38</v>
      </c>
    </row>
    <row r="57">
      <c r="A57" s="2">
        <v>56.0</v>
      </c>
      <c r="B57" s="2">
        <v>5597.0</v>
      </c>
      <c r="C57" s="2">
        <v>6182168.0</v>
      </c>
      <c r="H57" s="2">
        <v>5799397.0</v>
      </c>
      <c r="I57" s="2" t="s">
        <v>4008</v>
      </c>
      <c r="J57" s="2">
        <v>12010.0</v>
      </c>
      <c r="M57" s="2" t="s">
        <v>4009</v>
      </c>
      <c r="N57" s="2" t="s">
        <v>4010</v>
      </c>
      <c r="O57" s="2" t="s">
        <v>4008</v>
      </c>
      <c r="Q57" s="2">
        <v>4135.98277456</v>
      </c>
      <c r="R57" s="2">
        <v>5201.25671402</v>
      </c>
      <c r="S57" s="2">
        <v>88715.58911402</v>
      </c>
      <c r="T57" s="2">
        <v>63399.9931159</v>
      </c>
      <c r="V57" s="2" t="s">
        <v>3845</v>
      </c>
      <c r="W57" s="2">
        <v>4588.0</v>
      </c>
      <c r="X57" s="2">
        <v>6182168.0</v>
      </c>
      <c r="AA57" s="2" t="s">
        <v>53</v>
      </c>
      <c r="AB57" s="2" t="s">
        <v>38</v>
      </c>
    </row>
    <row r="58">
      <c r="A58" s="2">
        <v>57.0</v>
      </c>
      <c r="B58" s="2">
        <v>6515.0</v>
      </c>
      <c r="C58" s="2">
        <v>6183572.0</v>
      </c>
      <c r="H58" s="2">
        <v>5842959.0</v>
      </c>
      <c r="I58" s="2" t="s">
        <v>1770</v>
      </c>
      <c r="J58" s="2">
        <v>10607.0</v>
      </c>
      <c r="M58" s="2" t="s">
        <v>4011</v>
      </c>
      <c r="N58" s="2" t="s">
        <v>4012</v>
      </c>
      <c r="O58" s="2" t="s">
        <v>1770</v>
      </c>
      <c r="Q58" s="2">
        <v>3562.1013529</v>
      </c>
      <c r="R58" s="2">
        <v>6584.39147106</v>
      </c>
      <c r="S58" s="2">
        <v>93453.92304159</v>
      </c>
      <c r="T58" s="2">
        <v>90625.28398454</v>
      </c>
      <c r="V58" s="2" t="s">
        <v>3845</v>
      </c>
      <c r="W58" s="2">
        <v>5506.0</v>
      </c>
      <c r="X58" s="2">
        <v>6183572.0</v>
      </c>
      <c r="AA58" s="2" t="s">
        <v>42</v>
      </c>
      <c r="AB58" s="2" t="s">
        <v>38</v>
      </c>
    </row>
    <row r="59">
      <c r="A59" s="2">
        <v>58.0</v>
      </c>
      <c r="B59" s="2">
        <v>620.0</v>
      </c>
      <c r="C59" s="2">
        <v>620.0</v>
      </c>
      <c r="G59" s="50">
        <v>43394.0</v>
      </c>
      <c r="H59" s="2">
        <v>335227.0</v>
      </c>
      <c r="I59" s="2" t="s">
        <v>4013</v>
      </c>
      <c r="J59" s="2">
        <v>10605.0</v>
      </c>
      <c r="K59" s="2" t="s">
        <v>3869</v>
      </c>
      <c r="L59" s="51">
        <v>41855.47493055555</v>
      </c>
      <c r="M59" s="2" t="s">
        <v>4014</v>
      </c>
      <c r="N59" s="2" t="s">
        <v>4015</v>
      </c>
      <c r="O59" s="2" t="s">
        <v>4013</v>
      </c>
      <c r="P59" s="2">
        <v>39.0</v>
      </c>
      <c r="Q59" s="2">
        <v>1189.28622135</v>
      </c>
      <c r="R59" s="2">
        <v>11291.21781132</v>
      </c>
      <c r="S59" s="2">
        <v>82149.02117285</v>
      </c>
      <c r="T59" s="2">
        <v>78943.53860321</v>
      </c>
      <c r="U59" s="2">
        <v>39.0</v>
      </c>
      <c r="V59" s="2" t="s">
        <v>3872</v>
      </c>
      <c r="Z59" s="2">
        <v>351452.0</v>
      </c>
      <c r="AA59" s="2" t="s">
        <v>42</v>
      </c>
      <c r="AB59" s="2" t="s">
        <v>38</v>
      </c>
    </row>
    <row r="60">
      <c r="A60" s="2">
        <v>59.0</v>
      </c>
      <c r="B60" s="2">
        <v>6122.0</v>
      </c>
      <c r="C60" s="2">
        <v>6183043.0</v>
      </c>
      <c r="G60" s="50">
        <v>43394.0</v>
      </c>
      <c r="H60" s="2">
        <v>5779414.0</v>
      </c>
      <c r="I60" s="2" t="s">
        <v>4016</v>
      </c>
      <c r="J60" s="2">
        <v>12007.0</v>
      </c>
      <c r="M60" s="2" t="s">
        <v>4017</v>
      </c>
      <c r="N60" s="2" t="s">
        <v>4018</v>
      </c>
      <c r="O60" s="2" t="s">
        <v>4016</v>
      </c>
      <c r="Q60" s="2">
        <v>3376.14069326</v>
      </c>
      <c r="R60" s="2">
        <v>3376.14069326</v>
      </c>
      <c r="S60" s="2">
        <v>69403.83720614</v>
      </c>
      <c r="T60" s="2">
        <v>60628.54846027</v>
      </c>
      <c r="V60" s="2" t="s">
        <v>3845</v>
      </c>
      <c r="W60" s="2">
        <v>5113.0</v>
      </c>
      <c r="X60" s="2">
        <v>6183043.0</v>
      </c>
      <c r="AA60" s="2" t="s">
        <v>53</v>
      </c>
      <c r="AB60" s="2" t="s">
        <v>38</v>
      </c>
    </row>
    <row r="61">
      <c r="A61" s="2">
        <v>60.0</v>
      </c>
      <c r="B61" s="2">
        <v>4946.0</v>
      </c>
      <c r="C61" s="2">
        <v>6180943.0</v>
      </c>
      <c r="H61" s="2">
        <v>5823970.0</v>
      </c>
      <c r="I61" s="2" t="s">
        <v>4019</v>
      </c>
      <c r="J61" s="2">
        <v>10208.0</v>
      </c>
      <c r="M61" s="2" t="s">
        <v>4020</v>
      </c>
      <c r="N61" s="2" t="s">
        <v>4021</v>
      </c>
      <c r="O61" s="2" t="s">
        <v>4019</v>
      </c>
      <c r="Q61" s="2">
        <v>639.20132176</v>
      </c>
      <c r="R61" s="2">
        <v>11496.06033453</v>
      </c>
      <c r="S61" s="2">
        <v>80006.97210699</v>
      </c>
      <c r="T61" s="2">
        <v>80757.63549068</v>
      </c>
      <c r="V61" s="2" t="s">
        <v>3845</v>
      </c>
      <c r="W61" s="2">
        <v>3937.0</v>
      </c>
      <c r="X61" s="2">
        <v>6180943.0</v>
      </c>
      <c r="AA61" s="2" t="s">
        <v>42</v>
      </c>
      <c r="AB61" s="2" t="s">
        <v>38</v>
      </c>
    </row>
    <row r="62">
      <c r="A62" s="2">
        <v>61.0</v>
      </c>
      <c r="B62" s="2">
        <v>760.0</v>
      </c>
      <c r="C62" s="2">
        <v>760.0</v>
      </c>
      <c r="G62" s="50">
        <v>43394.0</v>
      </c>
      <c r="H62" s="2">
        <v>335371.0</v>
      </c>
      <c r="I62" s="2" t="s">
        <v>64</v>
      </c>
      <c r="J62" s="2">
        <v>12602.0</v>
      </c>
      <c r="K62" s="2" t="s">
        <v>3869</v>
      </c>
      <c r="L62" s="51">
        <v>41815.5255787037</v>
      </c>
      <c r="M62" s="2" t="s">
        <v>4022</v>
      </c>
      <c r="N62" s="2" t="s">
        <v>4023</v>
      </c>
      <c r="O62" s="2" t="s">
        <v>64</v>
      </c>
      <c r="P62" s="2">
        <v>90.0</v>
      </c>
      <c r="Q62" s="2">
        <v>2392.30377318</v>
      </c>
      <c r="R62" s="2">
        <v>2392.30377318</v>
      </c>
      <c r="S62" s="2">
        <v>139279.22602468</v>
      </c>
      <c r="T62" s="2">
        <v>110264.95977964</v>
      </c>
      <c r="U62" s="2">
        <v>90.0</v>
      </c>
      <c r="V62" s="2" t="s">
        <v>3872</v>
      </c>
      <c r="Z62" s="2">
        <v>351312.0</v>
      </c>
      <c r="AA62" s="2" t="s">
        <v>53</v>
      </c>
      <c r="AB62" s="2" t="s">
        <v>38</v>
      </c>
    </row>
    <row r="63">
      <c r="A63" s="2">
        <v>62.0</v>
      </c>
      <c r="B63" s="2">
        <v>5351.0</v>
      </c>
      <c r="C63" s="2">
        <v>6181740.0</v>
      </c>
      <c r="H63" s="2">
        <v>5764358.0</v>
      </c>
      <c r="I63" s="2" t="s">
        <v>833</v>
      </c>
      <c r="J63" s="2">
        <v>10605.0</v>
      </c>
      <c r="M63" s="2" t="s">
        <v>4024</v>
      </c>
      <c r="N63" s="2" t="s">
        <v>4025</v>
      </c>
      <c r="O63" s="2" t="s">
        <v>833</v>
      </c>
      <c r="Q63" s="2">
        <v>3341.50045827</v>
      </c>
      <c r="R63" s="2">
        <v>3341.50045827</v>
      </c>
      <c r="S63" s="2">
        <v>73451.90083569</v>
      </c>
      <c r="T63" s="2">
        <v>69824.52647594</v>
      </c>
      <c r="V63" s="2" t="s">
        <v>3845</v>
      </c>
      <c r="W63" s="2">
        <v>4342.0</v>
      </c>
      <c r="X63" s="2">
        <v>6181740.0</v>
      </c>
      <c r="AA63" s="2" t="s">
        <v>42</v>
      </c>
      <c r="AB63" s="2" t="s">
        <v>38</v>
      </c>
    </row>
    <row r="64">
      <c r="A64" s="2">
        <v>63.0</v>
      </c>
      <c r="B64" s="2">
        <v>3649.0</v>
      </c>
      <c r="C64" s="2">
        <v>6178541.0</v>
      </c>
      <c r="H64" s="2">
        <v>5717896.0</v>
      </c>
      <c r="I64" s="2" t="s">
        <v>4026</v>
      </c>
      <c r="J64" s="2">
        <v>11206.0</v>
      </c>
      <c r="M64" s="2" t="s">
        <v>4027</v>
      </c>
      <c r="N64" s="2" t="s">
        <v>4028</v>
      </c>
      <c r="O64" s="2" t="s">
        <v>4026</v>
      </c>
      <c r="Q64" s="2">
        <v>470.10260385</v>
      </c>
      <c r="R64" s="2">
        <v>470.10260385</v>
      </c>
      <c r="S64" s="2">
        <v>69433.4454763</v>
      </c>
      <c r="T64" s="2">
        <v>73447.83846196</v>
      </c>
      <c r="V64" s="2" t="s">
        <v>3845</v>
      </c>
      <c r="W64" s="2">
        <v>2640.0</v>
      </c>
      <c r="X64" s="2">
        <v>6178541.0</v>
      </c>
      <c r="AA64" s="2" t="s">
        <v>42</v>
      </c>
    </row>
    <row r="65">
      <c r="A65" s="2">
        <v>64.0</v>
      </c>
      <c r="B65" s="2">
        <v>9152.0</v>
      </c>
      <c r="C65" s="2">
        <v>6187052.0</v>
      </c>
      <c r="H65" s="2">
        <v>5803381.0</v>
      </c>
      <c r="I65" s="2" t="s">
        <v>4029</v>
      </c>
      <c r="J65" s="2">
        <v>12603.0</v>
      </c>
      <c r="M65" s="2" t="s">
        <v>4030</v>
      </c>
      <c r="N65" s="2" t="s">
        <v>4031</v>
      </c>
      <c r="O65" s="2" t="s">
        <v>4029</v>
      </c>
      <c r="Q65" s="2">
        <v>891.70095344</v>
      </c>
      <c r="R65" s="2">
        <v>2833.4447596</v>
      </c>
      <c r="S65" s="2">
        <v>141560.58790929</v>
      </c>
      <c r="T65" s="2">
        <v>112340.13986585</v>
      </c>
      <c r="V65" s="2" t="s">
        <v>3845</v>
      </c>
      <c r="W65" s="2">
        <v>8143.0</v>
      </c>
      <c r="X65" s="2">
        <v>6187052.0</v>
      </c>
      <c r="AA65" s="2" t="s">
        <v>42</v>
      </c>
      <c r="AB65" s="2" t="s">
        <v>38</v>
      </c>
    </row>
    <row r="66">
      <c r="A66" s="2">
        <v>65.0</v>
      </c>
      <c r="B66" s="2">
        <v>2997.0</v>
      </c>
      <c r="C66" s="2">
        <v>6176620.0</v>
      </c>
      <c r="G66" s="50">
        <v>43394.0</v>
      </c>
      <c r="H66" s="2">
        <v>5679709.0</v>
      </c>
      <c r="I66" s="2" t="s">
        <v>4032</v>
      </c>
      <c r="J66" s="2">
        <v>10506.0</v>
      </c>
      <c r="M66" s="2" t="s">
        <v>4033</v>
      </c>
      <c r="N66" s="2" t="s">
        <v>4034</v>
      </c>
      <c r="O66" s="2" t="s">
        <v>4032</v>
      </c>
      <c r="Q66" s="2">
        <v>3404.14055156</v>
      </c>
      <c r="R66" s="2">
        <v>13468.14429176</v>
      </c>
      <c r="S66" s="2">
        <v>43328.42428265</v>
      </c>
      <c r="T66" s="2">
        <v>47500.79248142</v>
      </c>
      <c r="V66" s="2" t="s">
        <v>3845</v>
      </c>
      <c r="W66" s="2">
        <v>1988.0</v>
      </c>
      <c r="X66" s="2">
        <v>6176620.0</v>
      </c>
      <c r="AA66" s="2" t="s">
        <v>42</v>
      </c>
      <c r="AB66" s="2" t="s">
        <v>38</v>
      </c>
    </row>
    <row r="67">
      <c r="A67" s="2">
        <v>66.0</v>
      </c>
      <c r="B67" s="2">
        <v>9155.0</v>
      </c>
      <c r="C67" s="2">
        <v>6187058.0</v>
      </c>
      <c r="D67" s="2">
        <v>0.0</v>
      </c>
      <c r="E67" s="2">
        <v>0.0</v>
      </c>
      <c r="F67" s="2">
        <v>50.0</v>
      </c>
      <c r="G67" s="53">
        <v>43481.0</v>
      </c>
      <c r="H67" s="2">
        <v>5717569.0</v>
      </c>
      <c r="I67" s="2" t="s">
        <v>4035</v>
      </c>
      <c r="J67" s="2">
        <v>12602.0</v>
      </c>
      <c r="M67" s="2" t="s">
        <v>4036</v>
      </c>
      <c r="N67" s="2" t="s">
        <v>4037</v>
      </c>
      <c r="O67" s="2" t="s">
        <v>4035</v>
      </c>
      <c r="Q67" s="2">
        <v>2655.40694351</v>
      </c>
      <c r="R67" s="2">
        <v>2655.40694351</v>
      </c>
      <c r="S67" s="2">
        <v>138350.41765612</v>
      </c>
      <c r="T67" s="2">
        <v>109241.19289019</v>
      </c>
      <c r="V67" s="2" t="s">
        <v>3845</v>
      </c>
      <c r="W67" s="2">
        <v>8146.0</v>
      </c>
      <c r="X67" s="2">
        <v>6187058.0</v>
      </c>
      <c r="AA67" s="2" t="s">
        <v>53</v>
      </c>
      <c r="AB67" s="2" t="s">
        <v>38</v>
      </c>
    </row>
    <row r="68">
      <c r="A68" s="2">
        <v>67.0</v>
      </c>
      <c r="B68" s="2">
        <v>643.0</v>
      </c>
      <c r="C68" s="2">
        <v>643.0</v>
      </c>
      <c r="G68" s="50">
        <v>43394.0</v>
      </c>
      <c r="H68" s="2">
        <v>335250.0</v>
      </c>
      <c r="I68" s="2" t="s">
        <v>4038</v>
      </c>
      <c r="J68" s="2">
        <v>12013.0</v>
      </c>
      <c r="K68" s="2" t="s">
        <v>3869</v>
      </c>
      <c r="L68" s="52">
        <v>41939.629849537036</v>
      </c>
      <c r="M68" s="2" t="s">
        <v>4039</v>
      </c>
      <c r="N68" s="2" t="s">
        <v>4040</v>
      </c>
      <c r="O68" s="2" t="s">
        <v>4038</v>
      </c>
      <c r="P68" s="2">
        <v>273.0</v>
      </c>
      <c r="Q68" s="2">
        <v>2736.47345575</v>
      </c>
      <c r="R68" s="2">
        <v>14915.74326953</v>
      </c>
      <c r="S68" s="2">
        <v>78876.11953846</v>
      </c>
      <c r="T68" s="2">
        <v>65059.49206127</v>
      </c>
      <c r="U68" s="2">
        <v>273.0</v>
      </c>
      <c r="V68" s="2" t="s">
        <v>3872</v>
      </c>
      <c r="Z68" s="2">
        <v>351429.0</v>
      </c>
      <c r="AA68" s="2" t="s">
        <v>42</v>
      </c>
      <c r="AB68" s="2" t="s">
        <v>38</v>
      </c>
    </row>
    <row r="69">
      <c r="A69" s="2">
        <v>68.0</v>
      </c>
      <c r="B69" s="2">
        <v>3133.0</v>
      </c>
      <c r="C69" s="2">
        <v>6177097.0</v>
      </c>
      <c r="H69" s="2">
        <v>5831896.0</v>
      </c>
      <c r="I69" s="2" t="s">
        <v>4041</v>
      </c>
      <c r="J69" s="2">
        <v>11411.0</v>
      </c>
      <c r="M69" s="2" t="s">
        <v>4042</v>
      </c>
      <c r="N69" s="2" t="s">
        <v>4043</v>
      </c>
      <c r="O69" s="2" t="s">
        <v>4041</v>
      </c>
      <c r="Q69" s="2">
        <v>162.88781774</v>
      </c>
      <c r="R69" s="2">
        <v>9859.40189908</v>
      </c>
      <c r="S69" s="2">
        <v>14357.86886924</v>
      </c>
      <c r="T69" s="2">
        <v>12441.02146</v>
      </c>
      <c r="V69" s="2" t="s">
        <v>3845</v>
      </c>
      <c r="W69" s="2">
        <v>2124.0</v>
      </c>
      <c r="X69" s="2">
        <v>6177097.0</v>
      </c>
      <c r="AA69" s="2" t="s">
        <v>53</v>
      </c>
      <c r="AB69" s="2" t="s">
        <v>38</v>
      </c>
    </row>
    <row r="70">
      <c r="A70" s="2">
        <v>69.0</v>
      </c>
      <c r="B70" s="2">
        <v>777.0</v>
      </c>
      <c r="C70" s="2">
        <v>777.0</v>
      </c>
      <c r="G70" s="50">
        <v>43394.0</v>
      </c>
      <c r="H70" s="2">
        <v>335389.0</v>
      </c>
      <c r="I70" s="2" t="s">
        <v>4044</v>
      </c>
      <c r="J70" s="2">
        <v>10205.0</v>
      </c>
      <c r="K70" s="2" t="s">
        <v>3869</v>
      </c>
      <c r="L70" s="51">
        <v>41844.49612268519</v>
      </c>
      <c r="M70" s="2" t="s">
        <v>4045</v>
      </c>
      <c r="N70" s="2" t="s">
        <v>4046</v>
      </c>
      <c r="O70" s="2" t="s">
        <v>4044</v>
      </c>
      <c r="P70" s="2">
        <v>138.0</v>
      </c>
      <c r="Q70" s="2">
        <v>611.48071191</v>
      </c>
      <c r="R70" s="2">
        <v>1152.14899904</v>
      </c>
      <c r="S70" s="2">
        <v>142902.8392776</v>
      </c>
      <c r="T70" s="2">
        <v>139416.28545924</v>
      </c>
      <c r="U70" s="2">
        <v>138.0</v>
      </c>
      <c r="V70" s="2" t="s">
        <v>3872</v>
      </c>
      <c r="Z70" s="2">
        <v>351295.0</v>
      </c>
      <c r="AA70" s="2" t="s">
        <v>42</v>
      </c>
    </row>
    <row r="71">
      <c r="A71" s="2">
        <v>70.0</v>
      </c>
      <c r="B71" s="2">
        <v>909.0</v>
      </c>
      <c r="C71" s="2">
        <v>909.0</v>
      </c>
      <c r="G71" s="50">
        <v>43394.0</v>
      </c>
      <c r="H71" s="2">
        <v>335142.0</v>
      </c>
      <c r="I71" s="2" t="s">
        <v>4047</v>
      </c>
      <c r="J71" s="2">
        <v>10511.0</v>
      </c>
      <c r="K71" s="2" t="s">
        <v>4048</v>
      </c>
      <c r="L71" s="51">
        <v>42755.45743055556</v>
      </c>
      <c r="M71" s="2" t="s">
        <v>4049</v>
      </c>
      <c r="N71" s="2" t="s">
        <v>4050</v>
      </c>
      <c r="O71" s="2" t="s">
        <v>4047</v>
      </c>
      <c r="P71" s="2">
        <v>275.0</v>
      </c>
      <c r="Q71" s="2">
        <v>6.24165659</v>
      </c>
      <c r="R71" s="2">
        <v>4015.91666318</v>
      </c>
      <c r="S71" s="2">
        <v>51066.85032151</v>
      </c>
      <c r="T71" s="2">
        <v>51012.6340844</v>
      </c>
      <c r="U71" s="2">
        <v>275.0</v>
      </c>
      <c r="V71" s="2" t="s">
        <v>3872</v>
      </c>
      <c r="Z71" s="2">
        <v>351537.0</v>
      </c>
      <c r="AA71" s="2" t="s">
        <v>42</v>
      </c>
      <c r="AB71" s="2" t="s">
        <v>38</v>
      </c>
    </row>
    <row r="72">
      <c r="A72" s="2">
        <v>71.0</v>
      </c>
      <c r="B72" s="2">
        <v>647.0</v>
      </c>
      <c r="C72" s="2">
        <v>647.0</v>
      </c>
      <c r="G72" s="50">
        <v>43394.0</v>
      </c>
      <c r="H72" s="2">
        <v>335254.0</v>
      </c>
      <c r="I72" s="2" t="s">
        <v>4051</v>
      </c>
      <c r="J72" s="2">
        <v>10611.0</v>
      </c>
      <c r="K72" s="2" t="s">
        <v>3869</v>
      </c>
      <c r="L72" s="51">
        <v>41856.51342592593</v>
      </c>
      <c r="M72" s="2" t="s">
        <v>4052</v>
      </c>
      <c r="N72" s="2" t="s">
        <v>4053</v>
      </c>
      <c r="O72" s="2" t="s">
        <v>4051</v>
      </c>
      <c r="P72" s="2">
        <v>206.0</v>
      </c>
      <c r="Q72" s="2">
        <v>2.42836907</v>
      </c>
      <c r="R72" s="2">
        <v>10254.2398345</v>
      </c>
      <c r="S72" s="2">
        <v>90701.70939188</v>
      </c>
      <c r="T72" s="2">
        <v>86643.44614535</v>
      </c>
      <c r="U72" s="2">
        <v>206.0</v>
      </c>
      <c r="V72" s="2" t="s">
        <v>3872</v>
      </c>
      <c r="Z72" s="2">
        <v>351425.0</v>
      </c>
      <c r="AA72" s="2" t="s">
        <v>42</v>
      </c>
      <c r="AB72" s="2" t="s">
        <v>38</v>
      </c>
    </row>
    <row r="73">
      <c r="A73" s="2">
        <v>72.0</v>
      </c>
      <c r="B73" s="2">
        <v>649.0</v>
      </c>
      <c r="C73" s="2">
        <v>649.0</v>
      </c>
      <c r="G73" s="50">
        <v>43394.0</v>
      </c>
      <c r="H73" s="2">
        <v>335256.0</v>
      </c>
      <c r="I73" s="2" t="s">
        <v>4054</v>
      </c>
      <c r="J73" s="2">
        <v>10606.0</v>
      </c>
      <c r="K73" s="2" t="s">
        <v>3869</v>
      </c>
      <c r="L73" s="51">
        <v>41855.62050925926</v>
      </c>
      <c r="M73" s="2" t="s">
        <v>4055</v>
      </c>
      <c r="N73" s="2" t="s">
        <v>4056</v>
      </c>
      <c r="O73" s="2" t="s">
        <v>4054</v>
      </c>
      <c r="P73" s="2">
        <v>199.0</v>
      </c>
      <c r="Q73" s="2">
        <v>0.48669232</v>
      </c>
      <c r="R73" s="2">
        <v>9969.35054897</v>
      </c>
      <c r="S73" s="2">
        <v>91361.33907568</v>
      </c>
      <c r="T73" s="2">
        <v>87171.36401928</v>
      </c>
      <c r="U73" s="2">
        <v>199.0</v>
      </c>
      <c r="V73" s="2" t="s">
        <v>3872</v>
      </c>
      <c r="Z73" s="2">
        <v>351423.0</v>
      </c>
      <c r="AA73" s="2" t="s">
        <v>53</v>
      </c>
      <c r="AB73" s="2" t="s">
        <v>38</v>
      </c>
    </row>
    <row r="74">
      <c r="A74" s="2">
        <v>73.0</v>
      </c>
      <c r="B74" s="2">
        <v>7859.0</v>
      </c>
      <c r="C74" s="2">
        <v>6185295.0</v>
      </c>
      <c r="H74" s="2">
        <v>5688094.0</v>
      </c>
      <c r="I74" s="2" t="s">
        <v>438</v>
      </c>
      <c r="J74" s="2">
        <v>12607.0</v>
      </c>
      <c r="M74" s="2" t="s">
        <v>4057</v>
      </c>
      <c r="N74" s="2" t="s">
        <v>4058</v>
      </c>
      <c r="O74" s="2" t="s">
        <v>438</v>
      </c>
      <c r="Q74" s="2">
        <v>153.11993286</v>
      </c>
      <c r="R74" s="2">
        <v>153.11993286</v>
      </c>
      <c r="S74" s="2">
        <v>111039.72986533</v>
      </c>
      <c r="T74" s="2">
        <v>91951.69701907</v>
      </c>
      <c r="V74" s="2" t="s">
        <v>3845</v>
      </c>
      <c r="W74" s="2">
        <v>6850.0</v>
      </c>
      <c r="X74" s="2">
        <v>6185295.0</v>
      </c>
      <c r="AA74" s="2" t="s">
        <v>42</v>
      </c>
      <c r="AB74" s="2" t="s">
        <v>38</v>
      </c>
    </row>
    <row r="75">
      <c r="A75" s="2">
        <v>74.0</v>
      </c>
      <c r="B75" s="2">
        <v>9169.0</v>
      </c>
      <c r="C75" s="2">
        <v>6187075.0</v>
      </c>
      <c r="G75" s="50">
        <v>43394.0</v>
      </c>
      <c r="H75" s="2">
        <v>5701020.0</v>
      </c>
      <c r="I75" s="2" t="s">
        <v>4059</v>
      </c>
      <c r="J75" s="2">
        <v>12602.0</v>
      </c>
      <c r="M75" s="2" t="s">
        <v>4060</v>
      </c>
      <c r="N75" s="2" t="s">
        <v>4061</v>
      </c>
      <c r="O75" s="2" t="s">
        <v>4059</v>
      </c>
      <c r="Q75" s="2">
        <v>1587.61320932</v>
      </c>
      <c r="R75" s="2">
        <v>1587.61320932</v>
      </c>
      <c r="S75" s="2">
        <v>137028.66897963</v>
      </c>
      <c r="T75" s="2">
        <v>108038.24291083</v>
      </c>
      <c r="V75" s="2" t="s">
        <v>3845</v>
      </c>
      <c r="W75" s="2">
        <v>8160.0</v>
      </c>
      <c r="X75" s="2">
        <v>6187075.0</v>
      </c>
      <c r="AA75" s="2" t="s">
        <v>42</v>
      </c>
      <c r="AB75" s="2" t="s">
        <v>38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1350</v>
      </c>
      <c r="B1" s="2" t="s">
        <v>1361</v>
      </c>
      <c r="C1" s="2" t="s">
        <v>647</v>
      </c>
      <c r="D1" s="2" t="s">
        <v>1896</v>
      </c>
      <c r="E1" s="2" t="s">
        <v>1899</v>
      </c>
      <c r="F1" s="2" t="s">
        <v>1898</v>
      </c>
      <c r="G1" s="2" t="s">
        <v>3047</v>
      </c>
      <c r="H1" s="2" t="s">
        <v>3048</v>
      </c>
      <c r="I1" s="2" t="s">
        <v>3076</v>
      </c>
      <c r="J1" s="2" t="s">
        <v>3077</v>
      </c>
      <c r="K1" s="2" t="s">
        <v>3051</v>
      </c>
      <c r="L1" s="2" t="s">
        <v>3078</v>
      </c>
      <c r="M1" s="2" t="s">
        <v>3079</v>
      </c>
      <c r="N1" s="2" t="s">
        <v>3054</v>
      </c>
      <c r="O1" s="2" t="s">
        <v>3055</v>
      </c>
      <c r="P1" s="2" t="s">
        <v>3056</v>
      </c>
      <c r="Q1" s="2" t="s">
        <v>3057</v>
      </c>
      <c r="R1" s="2" t="s">
        <v>3058</v>
      </c>
      <c r="S1" s="2" t="s">
        <v>3059</v>
      </c>
      <c r="T1" s="2" t="s">
        <v>3060</v>
      </c>
      <c r="U1" s="2" t="s">
        <v>3061</v>
      </c>
      <c r="V1" s="2" t="s">
        <v>3062</v>
      </c>
      <c r="W1" s="2" t="s">
        <v>3063</v>
      </c>
      <c r="X1" s="2" t="s">
        <v>3064</v>
      </c>
      <c r="Y1" s="2" t="s">
        <v>1900</v>
      </c>
      <c r="Z1" s="2" t="s">
        <v>1901</v>
      </c>
      <c r="AA1" s="2" t="s">
        <v>1911</v>
      </c>
      <c r="AB1" s="2" t="s">
        <v>3080</v>
      </c>
      <c r="AC1" s="2" t="s">
        <v>3081</v>
      </c>
      <c r="AD1" s="2" t="s">
        <v>1914</v>
      </c>
      <c r="AE1" s="2" t="s">
        <v>3082</v>
      </c>
      <c r="AF1" s="2" t="s">
        <v>3083</v>
      </c>
      <c r="AG1" s="2" t="s">
        <v>1917</v>
      </c>
      <c r="AH1" s="2" t="s">
        <v>1918</v>
      </c>
      <c r="AI1" s="2" t="s">
        <v>1919</v>
      </c>
      <c r="AJ1" s="2" t="s">
        <v>1920</v>
      </c>
      <c r="AK1" s="2" t="s">
        <v>1921</v>
      </c>
      <c r="AL1" s="2" t="s">
        <v>1922</v>
      </c>
      <c r="AM1" s="2" t="s">
        <v>1923</v>
      </c>
      <c r="AN1" s="2" t="s">
        <v>1924</v>
      </c>
      <c r="AO1" s="2" t="s">
        <v>1925</v>
      </c>
      <c r="AP1" s="2" t="s">
        <v>1904</v>
      </c>
      <c r="AQ1" s="2" t="s">
        <v>1926</v>
      </c>
      <c r="AR1" s="2" t="s">
        <v>1909</v>
      </c>
      <c r="AS1" s="2" t="s">
        <v>652</v>
      </c>
      <c r="AT1" s="2" t="s">
        <v>1908</v>
      </c>
      <c r="AU1" s="2" t="s">
        <v>3084</v>
      </c>
      <c r="AV1" s="2" t="s">
        <v>3085</v>
      </c>
      <c r="AW1" s="2" t="s">
        <v>1897</v>
      </c>
      <c r="AX1" s="2" t="s">
        <v>1902</v>
      </c>
      <c r="AY1" s="2" t="s">
        <v>1903</v>
      </c>
      <c r="AZ1" s="2" t="s">
        <v>1929</v>
      </c>
    </row>
    <row r="2">
      <c r="A2" s="2">
        <v>13.32153</v>
      </c>
      <c r="B2" s="2">
        <v>12.63838667</v>
      </c>
      <c r="C2" s="2">
        <v>5.0</v>
      </c>
      <c r="D2" s="2" t="s">
        <v>3336</v>
      </c>
      <c r="E2" s="2">
        <v>8.65889E14</v>
      </c>
      <c r="F2" s="2" t="s">
        <v>3338</v>
      </c>
      <c r="G2" s="2">
        <v>0.0</v>
      </c>
      <c r="H2" s="2">
        <v>0.0</v>
      </c>
      <c r="I2" s="2">
        <v>12.63838667</v>
      </c>
      <c r="J2" s="2">
        <v>13.32153</v>
      </c>
      <c r="K2" s="2" t="s">
        <v>1939</v>
      </c>
      <c r="L2" s="2">
        <v>12.63838667</v>
      </c>
      <c r="M2" s="2">
        <v>13.32153</v>
      </c>
      <c r="N2" s="2" t="s">
        <v>1939</v>
      </c>
      <c r="O2" s="2">
        <v>3.0</v>
      </c>
      <c r="P2" s="2">
        <v>5.0</v>
      </c>
      <c r="Q2" s="2">
        <v>5.0</v>
      </c>
      <c r="R2" s="2" t="s">
        <v>3340</v>
      </c>
      <c r="S2" s="2">
        <v>0.0</v>
      </c>
      <c r="T2" s="2">
        <v>0.0</v>
      </c>
      <c r="U2" s="2">
        <v>0.0</v>
      </c>
      <c r="V2" s="2">
        <v>0.0</v>
      </c>
      <c r="W2" s="2">
        <v>0.0</v>
      </c>
      <c r="X2" s="2">
        <v>0.0</v>
      </c>
      <c r="Y2" s="2">
        <v>126.0</v>
      </c>
      <c r="Z2" s="2" t="s">
        <v>34</v>
      </c>
      <c r="AA2" s="2" t="s">
        <v>3341</v>
      </c>
      <c r="AP2" s="2">
        <v>3.0</v>
      </c>
      <c r="AS2" s="2" t="s">
        <v>53</v>
      </c>
      <c r="AT2" s="2" t="s">
        <v>3339</v>
      </c>
      <c r="AU2" s="2" t="s">
        <v>321</v>
      </c>
      <c r="AV2" s="2">
        <v>11.0</v>
      </c>
      <c r="AW2" s="2" t="s">
        <v>3337</v>
      </c>
      <c r="AX2" s="2">
        <v>12606.0</v>
      </c>
      <c r="AY2" s="2" t="s">
        <v>317</v>
      </c>
      <c r="AZ2" s="2" t="s">
        <v>38</v>
      </c>
    </row>
    <row r="3">
      <c r="A3" s="2">
        <v>12.73953333</v>
      </c>
      <c r="B3" s="2">
        <v>12.19386667</v>
      </c>
      <c r="C3" s="2">
        <v>11.0</v>
      </c>
      <c r="D3" s="2" t="s">
        <v>3591</v>
      </c>
      <c r="E3" s="2">
        <v>8.66861E14</v>
      </c>
      <c r="F3" s="2" t="s">
        <v>3593</v>
      </c>
      <c r="G3" s="2">
        <v>3.0</v>
      </c>
      <c r="H3" s="2">
        <v>12.0</v>
      </c>
      <c r="I3" s="2">
        <v>12.19411167</v>
      </c>
      <c r="J3" s="2">
        <v>12.73963667</v>
      </c>
      <c r="K3" s="2" t="s">
        <v>1939</v>
      </c>
      <c r="L3" s="2">
        <v>12.19386667</v>
      </c>
      <c r="M3" s="2">
        <v>12.73953333</v>
      </c>
      <c r="N3" s="2" t="s">
        <v>1939</v>
      </c>
      <c r="O3" s="2">
        <v>20.0</v>
      </c>
      <c r="P3" s="2">
        <v>3.0</v>
      </c>
      <c r="Q3" s="2">
        <v>4.0</v>
      </c>
      <c r="R3" s="2" t="s">
        <v>3594</v>
      </c>
      <c r="S3" s="2">
        <v>0.0</v>
      </c>
      <c r="T3" s="2">
        <v>0.0</v>
      </c>
      <c r="U3" s="2">
        <v>2.0</v>
      </c>
      <c r="V3" s="2">
        <v>2.0</v>
      </c>
      <c r="W3" s="2">
        <v>5.0</v>
      </c>
      <c r="X3" s="2">
        <v>4.0</v>
      </c>
      <c r="Y3" s="2">
        <v>120.0</v>
      </c>
      <c r="Z3" s="2" t="s">
        <v>1496</v>
      </c>
      <c r="AA3" s="2" t="s">
        <v>3595</v>
      </c>
      <c r="AP3" s="2" t="s">
        <v>2724</v>
      </c>
      <c r="AS3" s="2" t="s">
        <v>53</v>
      </c>
      <c r="AT3" s="2" t="s">
        <v>2725</v>
      </c>
      <c r="AU3" s="2" t="s">
        <v>1564</v>
      </c>
      <c r="AV3" s="2">
        <v>19.0</v>
      </c>
      <c r="AW3" s="2" t="s">
        <v>3592</v>
      </c>
      <c r="AX3" s="2">
        <v>12008.0</v>
      </c>
      <c r="AY3" s="2" t="s">
        <v>1563</v>
      </c>
      <c r="AZ3" s="2" t="s">
        <v>828</v>
      </c>
    </row>
    <row r="4">
      <c r="A4" s="2">
        <v>12.48867333</v>
      </c>
      <c r="B4" s="2">
        <v>11.80664</v>
      </c>
      <c r="C4" s="2">
        <v>12.0</v>
      </c>
      <c r="D4" s="2" t="s">
        <v>3215</v>
      </c>
      <c r="E4" s="2">
        <v>8.65889E14</v>
      </c>
      <c r="F4" s="2" t="s">
        <v>3217</v>
      </c>
      <c r="G4" s="2">
        <v>20.0</v>
      </c>
      <c r="H4" s="2">
        <v>15.0</v>
      </c>
      <c r="I4" s="2">
        <v>11.80654667</v>
      </c>
      <c r="J4" s="2">
        <v>12.48870833</v>
      </c>
      <c r="K4" s="2" t="s">
        <v>1939</v>
      </c>
      <c r="L4" s="2">
        <v>11.80664</v>
      </c>
      <c r="M4" s="2">
        <v>12.48867333</v>
      </c>
      <c r="N4" s="2" t="s">
        <v>1939</v>
      </c>
      <c r="O4" s="2">
        <v>2.0</v>
      </c>
      <c r="P4" s="2">
        <v>3.0</v>
      </c>
      <c r="Q4" s="2">
        <v>2.0</v>
      </c>
      <c r="R4" s="2" t="s">
        <v>3220</v>
      </c>
      <c r="S4" s="2">
        <v>15.0</v>
      </c>
      <c r="T4" s="2">
        <v>12.0</v>
      </c>
      <c r="U4" s="2">
        <v>10.0</v>
      </c>
      <c r="V4" s="2">
        <v>7.0</v>
      </c>
      <c r="W4" s="2">
        <v>5.0</v>
      </c>
      <c r="X4" s="2">
        <v>20.0</v>
      </c>
      <c r="Y4" s="2">
        <v>114.0</v>
      </c>
      <c r="Z4" s="2" t="s">
        <v>1087</v>
      </c>
      <c r="AA4" s="2" t="s">
        <v>3221</v>
      </c>
      <c r="AP4" s="2" t="s">
        <v>3218</v>
      </c>
      <c r="AS4" s="2" t="s">
        <v>53</v>
      </c>
      <c r="AT4" s="2" t="s">
        <v>2606</v>
      </c>
      <c r="AU4" s="2" t="s">
        <v>44</v>
      </c>
      <c r="AV4" s="2">
        <v>14.0</v>
      </c>
      <c r="AW4" s="2" t="s">
        <v>3216</v>
      </c>
      <c r="AX4" s="2">
        <v>11409.0</v>
      </c>
      <c r="AY4" s="2" t="s">
        <v>1088</v>
      </c>
      <c r="AZ4" s="2" t="s">
        <v>828</v>
      </c>
    </row>
    <row r="5">
      <c r="A5" s="2">
        <v>12.71906667</v>
      </c>
      <c r="B5" s="2">
        <v>11.106475</v>
      </c>
      <c r="C5" s="2">
        <v>16.0</v>
      </c>
      <c r="D5" s="2" t="s">
        <v>4062</v>
      </c>
      <c r="E5" s="2">
        <v>8.65889E14</v>
      </c>
      <c r="F5" s="2" t="s">
        <v>4063</v>
      </c>
      <c r="G5" s="2">
        <v>53.0</v>
      </c>
      <c r="H5" s="2">
        <v>41.0</v>
      </c>
      <c r="I5" s="2">
        <v>11.10925333</v>
      </c>
      <c r="J5" s="2">
        <v>12.722025</v>
      </c>
      <c r="K5" s="2" t="s">
        <v>1939</v>
      </c>
      <c r="L5" s="2">
        <v>11.106475</v>
      </c>
      <c r="M5" s="2">
        <v>12.71906667</v>
      </c>
      <c r="N5" s="2" t="s">
        <v>1939</v>
      </c>
      <c r="O5" s="2">
        <v>15.0</v>
      </c>
      <c r="P5" s="2">
        <v>1.0</v>
      </c>
      <c r="Q5" s="2">
        <v>3.0</v>
      </c>
      <c r="R5" s="2" t="s">
        <v>4064</v>
      </c>
      <c r="S5" s="2">
        <v>4.0</v>
      </c>
      <c r="T5" s="2">
        <v>7.0</v>
      </c>
      <c r="U5" s="2">
        <v>14.0</v>
      </c>
      <c r="V5" s="2">
        <v>9.0</v>
      </c>
      <c r="W5" s="2">
        <v>22.0</v>
      </c>
      <c r="X5" s="2">
        <v>34.0</v>
      </c>
      <c r="Y5" s="2">
        <v>107.0</v>
      </c>
      <c r="Z5" s="2" t="s">
        <v>857</v>
      </c>
      <c r="AA5" s="2" t="s">
        <v>4065</v>
      </c>
      <c r="AP5" s="2" t="s">
        <v>4066</v>
      </c>
      <c r="AS5" s="2" t="s">
        <v>53</v>
      </c>
      <c r="AT5" s="2" t="s">
        <v>4067</v>
      </c>
      <c r="AU5" s="2" t="s">
        <v>904</v>
      </c>
      <c r="AV5" s="2">
        <v>114.0</v>
      </c>
      <c r="AW5" s="2" t="s">
        <v>4068</v>
      </c>
      <c r="AX5" s="2">
        <v>10706.0</v>
      </c>
      <c r="AY5" s="2" t="s">
        <v>903</v>
      </c>
      <c r="AZ5" s="2" t="s">
        <v>38</v>
      </c>
    </row>
    <row r="6">
      <c r="A6" s="2">
        <v>12.49561667</v>
      </c>
      <c r="B6" s="2">
        <v>11.80362833</v>
      </c>
      <c r="C6" s="2">
        <v>21.0</v>
      </c>
      <c r="D6" s="2" t="s">
        <v>3244</v>
      </c>
      <c r="E6" s="2">
        <v>8.65889E14</v>
      </c>
      <c r="F6" s="2" t="s">
        <v>3246</v>
      </c>
      <c r="G6" s="2">
        <v>47.0</v>
      </c>
      <c r="H6" s="2">
        <v>58.0</v>
      </c>
      <c r="I6" s="2">
        <v>11.80364333</v>
      </c>
      <c r="J6" s="2">
        <v>12.49568667</v>
      </c>
      <c r="K6" s="2" t="s">
        <v>1939</v>
      </c>
      <c r="L6" s="2">
        <v>11.80362833</v>
      </c>
      <c r="M6" s="2">
        <v>12.49561667</v>
      </c>
      <c r="N6" s="2" t="s">
        <v>1939</v>
      </c>
      <c r="O6" s="2">
        <v>2.0</v>
      </c>
      <c r="P6" s="2">
        <v>3.0</v>
      </c>
      <c r="Q6" s="2">
        <v>2.0</v>
      </c>
      <c r="R6" s="2" t="s">
        <v>3249</v>
      </c>
      <c r="S6" s="2">
        <v>10.0</v>
      </c>
      <c r="T6" s="2">
        <v>6.0</v>
      </c>
      <c r="U6" s="2">
        <v>10.0</v>
      </c>
      <c r="V6" s="2">
        <v>9.0</v>
      </c>
      <c r="W6" s="2">
        <v>35.0</v>
      </c>
      <c r="X6" s="2">
        <v>35.0</v>
      </c>
      <c r="Y6" s="2">
        <v>114.0</v>
      </c>
      <c r="Z6" s="2" t="s">
        <v>1087</v>
      </c>
      <c r="AA6" s="2" t="s">
        <v>3250</v>
      </c>
      <c r="AP6" s="2" t="s">
        <v>3247</v>
      </c>
      <c r="AS6" s="2" t="s">
        <v>53</v>
      </c>
      <c r="AT6" s="2" t="s">
        <v>3248</v>
      </c>
      <c r="AU6" s="2" t="s">
        <v>1095</v>
      </c>
      <c r="AV6" s="2">
        <v>46.0</v>
      </c>
      <c r="AW6" s="2" t="s">
        <v>3245</v>
      </c>
      <c r="AX6" s="2">
        <v>11409.0</v>
      </c>
      <c r="AY6" s="2" t="s">
        <v>1088</v>
      </c>
      <c r="AZ6" s="2" t="s">
        <v>828</v>
      </c>
    </row>
    <row r="7">
      <c r="A7" s="2">
        <v>13.21145167</v>
      </c>
      <c r="B7" s="2">
        <v>12.48883167</v>
      </c>
      <c r="C7" s="2">
        <v>24.0</v>
      </c>
      <c r="D7" s="2" t="s">
        <v>3277</v>
      </c>
      <c r="E7" s="2">
        <v>8.65889E14</v>
      </c>
      <c r="F7" s="2" t="s">
        <v>3279</v>
      </c>
      <c r="G7" s="2">
        <v>4.0</v>
      </c>
      <c r="H7" s="2">
        <v>5.0</v>
      </c>
      <c r="I7" s="2">
        <v>12.48882333</v>
      </c>
      <c r="J7" s="2">
        <v>13.211275</v>
      </c>
      <c r="K7" s="2" t="s">
        <v>1939</v>
      </c>
      <c r="L7" s="2">
        <v>12.48883167</v>
      </c>
      <c r="M7" s="2">
        <v>13.21145167</v>
      </c>
      <c r="N7" s="2" t="s">
        <v>1939</v>
      </c>
      <c r="O7" s="2">
        <v>8.0</v>
      </c>
      <c r="P7" s="2">
        <v>8.0</v>
      </c>
      <c r="Q7" s="2">
        <v>4.0</v>
      </c>
      <c r="R7" s="2" t="s">
        <v>3282</v>
      </c>
      <c r="S7" s="2">
        <v>4.0</v>
      </c>
      <c r="T7" s="2">
        <v>4.0</v>
      </c>
      <c r="U7" s="2">
        <v>3.0</v>
      </c>
      <c r="V7" s="2">
        <v>2.0</v>
      </c>
      <c r="W7" s="2">
        <v>8.0</v>
      </c>
      <c r="X7" s="2">
        <v>24.0</v>
      </c>
      <c r="Y7" s="2">
        <v>126.0</v>
      </c>
      <c r="Z7" s="2" t="s">
        <v>34</v>
      </c>
      <c r="AA7" s="2" t="s">
        <v>3283</v>
      </c>
      <c r="AP7" s="2" t="s">
        <v>3280</v>
      </c>
      <c r="AS7" s="2" t="s">
        <v>53</v>
      </c>
      <c r="AT7" s="2" t="s">
        <v>3281</v>
      </c>
      <c r="AU7" s="2" t="s">
        <v>367</v>
      </c>
      <c r="AV7" s="2">
        <v>28.0</v>
      </c>
      <c r="AW7" s="2" t="s">
        <v>3278</v>
      </c>
      <c r="AX7" s="2">
        <v>12607.0</v>
      </c>
      <c r="AY7" s="2" t="s">
        <v>360</v>
      </c>
      <c r="AZ7" s="2" t="s">
        <v>828</v>
      </c>
    </row>
    <row r="8">
      <c r="A8" s="2">
        <v>12.75894833</v>
      </c>
      <c r="B8" s="2">
        <v>11.084895</v>
      </c>
      <c r="C8" s="2">
        <v>27.0</v>
      </c>
      <c r="D8" s="2" t="s">
        <v>4069</v>
      </c>
      <c r="E8" s="2">
        <v>8.65889E14</v>
      </c>
      <c r="F8" s="2" t="s">
        <v>4070</v>
      </c>
      <c r="G8" s="2">
        <v>61.0</v>
      </c>
      <c r="H8" s="2">
        <v>42.0</v>
      </c>
      <c r="I8" s="2">
        <v>11.08463333</v>
      </c>
      <c r="J8" s="2">
        <v>12.75775167</v>
      </c>
      <c r="K8" s="2" t="s">
        <v>1939</v>
      </c>
      <c r="L8" s="2">
        <v>11.084895</v>
      </c>
      <c r="M8" s="2">
        <v>12.75894833</v>
      </c>
      <c r="N8" s="2" t="s">
        <v>1939</v>
      </c>
      <c r="O8" s="2">
        <v>15.0</v>
      </c>
      <c r="P8" s="2">
        <v>1.0</v>
      </c>
      <c r="Q8" s="2">
        <v>3.0</v>
      </c>
      <c r="R8" s="2" t="s">
        <v>4071</v>
      </c>
      <c r="S8" s="2">
        <v>1.0</v>
      </c>
      <c r="T8" s="2">
        <v>5.0</v>
      </c>
      <c r="U8" s="2">
        <v>7.0</v>
      </c>
      <c r="V8" s="2">
        <v>5.0</v>
      </c>
      <c r="W8" s="2">
        <v>10.0</v>
      </c>
      <c r="X8" s="2">
        <v>18.0</v>
      </c>
      <c r="Y8" s="2">
        <v>107.0</v>
      </c>
      <c r="Z8" s="2" t="s">
        <v>857</v>
      </c>
      <c r="AA8" s="2" t="s">
        <v>4072</v>
      </c>
      <c r="AP8" s="2" t="s">
        <v>4073</v>
      </c>
      <c r="AS8" s="2" t="s">
        <v>53</v>
      </c>
      <c r="AT8" s="2" t="s">
        <v>4074</v>
      </c>
      <c r="AU8" s="2" t="s">
        <v>907</v>
      </c>
      <c r="AV8" s="2">
        <v>195.0</v>
      </c>
      <c r="AW8" s="2" t="s">
        <v>4075</v>
      </c>
      <c r="AX8" s="2">
        <v>10706.0</v>
      </c>
      <c r="AY8" s="2" t="s">
        <v>903</v>
      </c>
      <c r="AZ8" s="2" t="s">
        <v>828</v>
      </c>
    </row>
    <row r="9">
      <c r="A9" s="2">
        <v>13.13475167</v>
      </c>
      <c r="B9" s="2">
        <v>12.42928167</v>
      </c>
      <c r="C9" s="2">
        <v>29.0</v>
      </c>
      <c r="D9" s="2" t="s">
        <v>3462</v>
      </c>
      <c r="E9" s="2">
        <v>8.65889E14</v>
      </c>
      <c r="F9" s="2" t="s">
        <v>3464</v>
      </c>
      <c r="G9" s="2">
        <v>0.0</v>
      </c>
      <c r="H9" s="2">
        <v>0.0</v>
      </c>
      <c r="I9" s="2">
        <v>12.42859</v>
      </c>
      <c r="J9" s="2">
        <v>13.13444833</v>
      </c>
      <c r="K9" s="2" t="s">
        <v>1939</v>
      </c>
      <c r="L9" s="2">
        <v>12.42928167</v>
      </c>
      <c r="M9" s="2">
        <v>13.13475167</v>
      </c>
      <c r="N9" s="2" t="s">
        <v>1939</v>
      </c>
      <c r="O9" s="2">
        <v>2.0</v>
      </c>
      <c r="P9" s="2">
        <v>3.0</v>
      </c>
      <c r="Q9" s="2">
        <v>2.0</v>
      </c>
      <c r="R9" s="2" t="s">
        <v>3467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126.0</v>
      </c>
      <c r="Z9" s="2" t="s">
        <v>34</v>
      </c>
      <c r="AA9" s="2" t="s">
        <v>3468</v>
      </c>
      <c r="AP9" s="2" t="s">
        <v>3287</v>
      </c>
      <c r="AS9" s="2" t="s">
        <v>53</v>
      </c>
      <c r="AT9" s="2" t="s">
        <v>3465</v>
      </c>
      <c r="AU9" s="2" t="s">
        <v>283</v>
      </c>
      <c r="AV9" s="2">
        <v>26.0</v>
      </c>
      <c r="AW9" s="2" t="s">
        <v>3463</v>
      </c>
      <c r="AX9" s="2">
        <v>12604.0</v>
      </c>
      <c r="AY9" s="2" t="s">
        <v>282</v>
      </c>
      <c r="AZ9" s="2" t="s">
        <v>38</v>
      </c>
    </row>
    <row r="10">
      <c r="A10" s="2">
        <v>12.75642167</v>
      </c>
      <c r="B10" s="2">
        <v>11.08121</v>
      </c>
      <c r="C10" s="2">
        <v>34.0</v>
      </c>
      <c r="D10" s="2" t="s">
        <v>4076</v>
      </c>
      <c r="E10" s="2">
        <v>8.65889E14</v>
      </c>
      <c r="F10" s="2" t="s">
        <v>4077</v>
      </c>
      <c r="G10" s="2">
        <v>27.0</v>
      </c>
      <c r="H10" s="2">
        <v>16.0</v>
      </c>
      <c r="I10" s="2">
        <v>11.08120333</v>
      </c>
      <c r="J10" s="2">
        <v>12.75640167</v>
      </c>
      <c r="K10" s="2" t="s">
        <v>1939</v>
      </c>
      <c r="L10" s="2">
        <v>11.08121</v>
      </c>
      <c r="M10" s="2">
        <v>12.75642167</v>
      </c>
      <c r="N10" s="2" t="s">
        <v>1939</v>
      </c>
      <c r="O10" s="2">
        <v>15.0</v>
      </c>
      <c r="P10" s="2">
        <v>1.0</v>
      </c>
      <c r="Q10" s="2">
        <v>3.0</v>
      </c>
      <c r="R10" s="2" t="s">
        <v>4078</v>
      </c>
      <c r="S10" s="2">
        <v>1.0</v>
      </c>
      <c r="T10" s="2">
        <v>4.0</v>
      </c>
      <c r="U10" s="2">
        <v>30.0</v>
      </c>
      <c r="V10" s="2">
        <v>2.0</v>
      </c>
      <c r="W10" s="2">
        <v>13.0</v>
      </c>
      <c r="X10" s="2">
        <v>46.0</v>
      </c>
      <c r="Y10" s="2">
        <v>107.0</v>
      </c>
      <c r="Z10" s="2" t="s">
        <v>857</v>
      </c>
      <c r="AA10" s="2" t="s">
        <v>4079</v>
      </c>
      <c r="AP10" s="2" t="s">
        <v>4080</v>
      </c>
      <c r="AS10" s="2" t="s">
        <v>53</v>
      </c>
      <c r="AT10" s="2" t="s">
        <v>4081</v>
      </c>
      <c r="AU10" s="2" t="s">
        <v>910</v>
      </c>
      <c r="AV10" s="2">
        <v>112.0</v>
      </c>
      <c r="AW10" s="2" t="s">
        <v>4082</v>
      </c>
      <c r="AX10" s="2">
        <v>10706.0</v>
      </c>
      <c r="AY10" s="2" t="s">
        <v>903</v>
      </c>
      <c r="AZ10" s="2" t="s">
        <v>828</v>
      </c>
    </row>
    <row r="11">
      <c r="A11" s="2">
        <v>12.78565</v>
      </c>
      <c r="B11" s="2">
        <v>12.008755</v>
      </c>
      <c r="C11" s="2">
        <v>36.0</v>
      </c>
      <c r="D11" s="2" t="s">
        <v>3185</v>
      </c>
      <c r="E11" s="2">
        <v>8.65889E14</v>
      </c>
      <c r="F11" s="2" t="s">
        <v>3187</v>
      </c>
      <c r="G11" s="2">
        <v>6.0</v>
      </c>
      <c r="H11" s="2">
        <v>12.0</v>
      </c>
      <c r="I11" s="2">
        <v>12.00777167</v>
      </c>
      <c r="J11" s="2">
        <v>12.78634333</v>
      </c>
      <c r="K11" s="2" t="s">
        <v>1939</v>
      </c>
      <c r="L11" s="2">
        <v>12.008755</v>
      </c>
      <c r="M11" s="2">
        <v>12.78565</v>
      </c>
      <c r="N11" s="2" t="s">
        <v>1939</v>
      </c>
      <c r="O11" s="2">
        <v>20.0</v>
      </c>
      <c r="P11" s="2">
        <v>2.0</v>
      </c>
      <c r="Q11" s="2">
        <v>4.0</v>
      </c>
      <c r="R11" s="2" t="s">
        <v>3189</v>
      </c>
      <c r="S11" s="2">
        <v>0.0</v>
      </c>
      <c r="T11" s="2">
        <v>0.0</v>
      </c>
      <c r="U11" s="2">
        <v>2.0</v>
      </c>
      <c r="V11" s="2">
        <v>2.0</v>
      </c>
      <c r="W11" s="2">
        <v>3.0</v>
      </c>
      <c r="X11" s="2">
        <v>2.0</v>
      </c>
      <c r="Y11" s="2">
        <v>120.0</v>
      </c>
      <c r="Z11" s="2" t="s">
        <v>1496</v>
      </c>
      <c r="AA11" s="2" t="s">
        <v>3190</v>
      </c>
      <c r="AP11" s="2" t="s">
        <v>3167</v>
      </c>
      <c r="AS11" s="2" t="s">
        <v>53</v>
      </c>
      <c r="AT11" s="2" t="s">
        <v>3188</v>
      </c>
      <c r="AU11" s="2" t="s">
        <v>1820</v>
      </c>
      <c r="AW11" s="2" t="s">
        <v>3186</v>
      </c>
      <c r="AX11" s="2">
        <v>12007.0</v>
      </c>
      <c r="AY11" s="2" t="s">
        <v>1534</v>
      </c>
      <c r="AZ11" s="2" t="s">
        <v>828</v>
      </c>
    </row>
    <row r="12">
      <c r="A12" s="2">
        <v>13.21717167</v>
      </c>
      <c r="B12" s="2">
        <v>12.70504667</v>
      </c>
      <c r="C12" s="2">
        <v>41.0</v>
      </c>
      <c r="D12" s="2" t="s">
        <v>3571</v>
      </c>
      <c r="E12" s="2">
        <v>8.65889E14</v>
      </c>
      <c r="F12" s="2" t="s">
        <v>3573</v>
      </c>
      <c r="G12" s="2">
        <v>0.0</v>
      </c>
      <c r="H12" s="2">
        <v>0.0</v>
      </c>
      <c r="I12" s="2">
        <v>12.704725</v>
      </c>
      <c r="J12" s="2">
        <v>13.21717833</v>
      </c>
      <c r="K12" s="2" t="s">
        <v>1939</v>
      </c>
      <c r="L12" s="2">
        <v>12.70504667</v>
      </c>
      <c r="M12" s="2">
        <v>13.21717167</v>
      </c>
      <c r="N12" s="2" t="s">
        <v>1939</v>
      </c>
      <c r="O12" s="2">
        <v>15.0</v>
      </c>
      <c r="P12" s="2">
        <v>4.0</v>
      </c>
      <c r="Q12" s="2">
        <v>4.0</v>
      </c>
      <c r="R12" s="2" t="s">
        <v>3574</v>
      </c>
      <c r="S12" s="2">
        <v>5.0</v>
      </c>
      <c r="T12" s="2">
        <v>5.0</v>
      </c>
      <c r="U12" s="2">
        <v>9.0</v>
      </c>
      <c r="V12" s="2">
        <v>5.0</v>
      </c>
      <c r="W12" s="2">
        <v>0.0</v>
      </c>
      <c r="X12" s="2">
        <v>24.0</v>
      </c>
      <c r="Y12" s="2">
        <v>126.0</v>
      </c>
      <c r="Z12" s="2" t="s">
        <v>34</v>
      </c>
      <c r="AA12" s="2" t="s">
        <v>3575</v>
      </c>
      <c r="AP12" s="2" t="s">
        <v>2497</v>
      </c>
      <c r="AS12" s="2" t="s">
        <v>53</v>
      </c>
      <c r="AT12" s="2" t="s">
        <v>3568</v>
      </c>
      <c r="AU12" s="2" t="s">
        <v>64</v>
      </c>
      <c r="AV12" s="2">
        <v>16.0</v>
      </c>
      <c r="AW12" s="2" t="s">
        <v>3572</v>
      </c>
      <c r="AX12" s="2">
        <v>12602.0</v>
      </c>
      <c r="AY12" s="2" t="s">
        <v>35</v>
      </c>
      <c r="AZ12" s="2" t="s">
        <v>828</v>
      </c>
    </row>
    <row r="13">
      <c r="A13" s="2">
        <v>13.21718333</v>
      </c>
      <c r="B13" s="2">
        <v>12.70506667</v>
      </c>
      <c r="C13" s="2">
        <v>42.0</v>
      </c>
      <c r="D13" s="2" t="s">
        <v>3565</v>
      </c>
      <c r="E13" s="2">
        <v>8.66861E14</v>
      </c>
      <c r="F13" s="2" t="s">
        <v>3567</v>
      </c>
      <c r="G13" s="2">
        <v>0.0</v>
      </c>
      <c r="H13" s="2">
        <v>0.0</v>
      </c>
      <c r="I13" s="2">
        <v>12.70476667</v>
      </c>
      <c r="J13" s="2">
        <v>13.21725833</v>
      </c>
      <c r="K13" s="2" t="s">
        <v>1939</v>
      </c>
      <c r="L13" s="2">
        <v>12.70506667</v>
      </c>
      <c r="M13" s="2">
        <v>13.21718333</v>
      </c>
      <c r="N13" s="2" t="s">
        <v>1939</v>
      </c>
      <c r="O13" s="2">
        <v>15.0</v>
      </c>
      <c r="P13" s="2">
        <v>4.0</v>
      </c>
      <c r="Q13" s="2">
        <v>4.0</v>
      </c>
      <c r="R13" s="2" t="s">
        <v>3569</v>
      </c>
      <c r="S13" s="2">
        <v>5.0</v>
      </c>
      <c r="T13" s="2">
        <v>5.0</v>
      </c>
      <c r="U13" s="2">
        <v>9.0</v>
      </c>
      <c r="V13" s="2">
        <v>5.0</v>
      </c>
      <c r="W13" s="2">
        <v>0.0</v>
      </c>
      <c r="X13" s="2">
        <v>24.0</v>
      </c>
      <c r="Y13" s="2">
        <v>126.0</v>
      </c>
      <c r="Z13" s="2" t="s">
        <v>34</v>
      </c>
      <c r="AA13" s="2" t="s">
        <v>3570</v>
      </c>
      <c r="AP13" s="2" t="s">
        <v>2497</v>
      </c>
      <c r="AS13" s="2" t="s">
        <v>53</v>
      </c>
      <c r="AT13" s="2" t="s">
        <v>3568</v>
      </c>
      <c r="AU13" s="2" t="s">
        <v>64</v>
      </c>
      <c r="AV13" s="2">
        <v>16.0</v>
      </c>
      <c r="AW13" s="2" t="s">
        <v>3566</v>
      </c>
      <c r="AX13" s="2">
        <v>12602.0</v>
      </c>
      <c r="AY13" s="2" t="s">
        <v>35</v>
      </c>
      <c r="AZ13" s="2" t="s">
        <v>828</v>
      </c>
    </row>
    <row r="14">
      <c r="A14" s="2">
        <v>12.79450167</v>
      </c>
      <c r="B14" s="2">
        <v>12.001375</v>
      </c>
      <c r="C14" s="2">
        <v>43.0</v>
      </c>
      <c r="D14" s="2" t="s">
        <v>3196</v>
      </c>
      <c r="E14" s="2">
        <v>8.65889E14</v>
      </c>
      <c r="F14" s="2" t="s">
        <v>3198</v>
      </c>
      <c r="G14" s="2">
        <v>3.0</v>
      </c>
      <c r="H14" s="2">
        <v>12.0</v>
      </c>
      <c r="I14" s="2">
        <v>12.001465</v>
      </c>
      <c r="J14" s="2">
        <v>12.79447333</v>
      </c>
      <c r="K14" s="2" t="s">
        <v>1939</v>
      </c>
      <c r="L14" s="2">
        <v>12.001375</v>
      </c>
      <c r="M14" s="2">
        <v>12.79450167</v>
      </c>
      <c r="N14" s="2" t="s">
        <v>1939</v>
      </c>
      <c r="O14" s="2">
        <v>20.0</v>
      </c>
      <c r="P14" s="2">
        <v>2.0</v>
      </c>
      <c r="Q14" s="2">
        <v>4.0</v>
      </c>
      <c r="R14" s="2" t="s">
        <v>3201</v>
      </c>
      <c r="S14" s="2">
        <v>0.0</v>
      </c>
      <c r="T14" s="2">
        <v>0.0</v>
      </c>
      <c r="U14" s="2">
        <v>0.0</v>
      </c>
      <c r="V14" s="2">
        <v>0.0</v>
      </c>
      <c r="W14" s="2">
        <v>6.0</v>
      </c>
      <c r="X14" s="2">
        <v>0.0</v>
      </c>
      <c r="Y14" s="2">
        <v>120.0</v>
      </c>
      <c r="Z14" s="2" t="s">
        <v>1496</v>
      </c>
      <c r="AA14" s="2" t="s">
        <v>3202</v>
      </c>
      <c r="AP14" s="2" t="s">
        <v>3199</v>
      </c>
      <c r="AS14" s="2" t="s">
        <v>53</v>
      </c>
      <c r="AT14" s="2" t="s">
        <v>3200</v>
      </c>
      <c r="AU14" s="2" t="s">
        <v>1535</v>
      </c>
      <c r="AV14" s="2">
        <v>21.0</v>
      </c>
      <c r="AW14" s="2" t="s">
        <v>3197</v>
      </c>
      <c r="AX14" s="2">
        <v>12007.0</v>
      </c>
      <c r="AY14" s="2" t="s">
        <v>1534</v>
      </c>
      <c r="AZ14" s="2" t="s">
        <v>828</v>
      </c>
    </row>
    <row r="15">
      <c r="A15" s="2">
        <v>12.73912833</v>
      </c>
      <c r="B15" s="2">
        <v>12.190475</v>
      </c>
      <c r="C15" s="2">
        <v>45.0</v>
      </c>
      <c r="D15" s="2" t="s">
        <v>3602</v>
      </c>
      <c r="E15" s="2">
        <v>8.66861E14</v>
      </c>
      <c r="F15" s="2" t="s">
        <v>3604</v>
      </c>
      <c r="G15" s="2">
        <v>6.0</v>
      </c>
      <c r="H15" s="2">
        <v>12.0</v>
      </c>
      <c r="I15" s="2">
        <v>12.18939667</v>
      </c>
      <c r="J15" s="2">
        <v>12.73973167</v>
      </c>
      <c r="K15" s="2" t="s">
        <v>1939</v>
      </c>
      <c r="L15" s="2">
        <v>12.190475</v>
      </c>
      <c r="M15" s="2">
        <v>12.73912833</v>
      </c>
      <c r="N15" s="2" t="s">
        <v>1939</v>
      </c>
      <c r="O15" s="2">
        <v>20.0</v>
      </c>
      <c r="P15" s="2">
        <v>3.0</v>
      </c>
      <c r="Q15" s="2">
        <v>4.0</v>
      </c>
      <c r="R15" s="2" t="s">
        <v>3606</v>
      </c>
      <c r="S15" s="2">
        <v>0.0</v>
      </c>
      <c r="T15" s="2">
        <v>0.0</v>
      </c>
      <c r="U15" s="2">
        <v>2.0</v>
      </c>
      <c r="V15" s="2">
        <v>2.0</v>
      </c>
      <c r="W15" s="2">
        <v>3.0</v>
      </c>
      <c r="X15" s="2">
        <v>4.0</v>
      </c>
      <c r="Y15" s="2">
        <v>120.0</v>
      </c>
      <c r="Z15" s="2" t="s">
        <v>1496</v>
      </c>
      <c r="AA15" s="2" t="s">
        <v>3607</v>
      </c>
      <c r="AP15" s="2" t="s">
        <v>2724</v>
      </c>
      <c r="AS15" s="2" t="s">
        <v>53</v>
      </c>
      <c r="AT15" s="2" t="s">
        <v>3605</v>
      </c>
      <c r="AU15" s="2" t="s">
        <v>1567</v>
      </c>
      <c r="AV15" s="2">
        <v>57.0</v>
      </c>
      <c r="AW15" s="2" t="s">
        <v>3603</v>
      </c>
      <c r="AX15" s="2">
        <v>12008.0</v>
      </c>
      <c r="AY15" s="2" t="s">
        <v>1563</v>
      </c>
      <c r="AZ15" s="2" t="s">
        <v>38</v>
      </c>
    </row>
    <row r="16">
      <c r="A16" s="2">
        <v>13.21107667</v>
      </c>
      <c r="B16" s="2">
        <v>12.56621</v>
      </c>
      <c r="C16" s="2">
        <v>53.0</v>
      </c>
      <c r="D16" s="2" t="s">
        <v>3415</v>
      </c>
      <c r="E16" s="2">
        <v>8.64312E14</v>
      </c>
      <c r="F16" s="2" t="s">
        <v>3417</v>
      </c>
      <c r="G16" s="2">
        <v>0.0</v>
      </c>
      <c r="H16" s="2">
        <v>0.0</v>
      </c>
      <c r="I16" s="2">
        <v>12.56621</v>
      </c>
      <c r="J16" s="2">
        <v>13.21107667</v>
      </c>
      <c r="K16" s="2" t="s">
        <v>1939</v>
      </c>
      <c r="L16" s="2">
        <v>12.56621</v>
      </c>
      <c r="M16" s="2">
        <v>13.21107667</v>
      </c>
      <c r="N16" s="2" t="s">
        <v>1939</v>
      </c>
      <c r="O16" s="2">
        <v>20.0</v>
      </c>
      <c r="P16" s="2">
        <v>3.0</v>
      </c>
      <c r="Q16" s="2">
        <v>4.0</v>
      </c>
      <c r="R16" s="2" t="s">
        <v>3420</v>
      </c>
      <c r="S16" s="2">
        <v>4.0</v>
      </c>
      <c r="T16" s="2">
        <v>3.0</v>
      </c>
      <c r="U16" s="2">
        <v>4.0</v>
      </c>
      <c r="V16" s="2">
        <v>4.0</v>
      </c>
      <c r="W16" s="2">
        <v>0.0</v>
      </c>
      <c r="X16" s="2">
        <v>15.0</v>
      </c>
      <c r="Y16" s="2">
        <v>126.0</v>
      </c>
      <c r="Z16" s="2" t="s">
        <v>34</v>
      </c>
      <c r="AA16" s="2" t="s">
        <v>3421</v>
      </c>
      <c r="AP16" s="2" t="s">
        <v>2391</v>
      </c>
      <c r="AS16" s="2" t="s">
        <v>53</v>
      </c>
      <c r="AT16" s="2" t="s">
        <v>3418</v>
      </c>
      <c r="AU16" s="2" t="s">
        <v>173</v>
      </c>
      <c r="AV16" s="2">
        <v>4.0</v>
      </c>
      <c r="AW16" s="2" t="s">
        <v>3416</v>
      </c>
      <c r="AX16" s="2">
        <v>12603.0</v>
      </c>
      <c r="AY16" s="2" t="s">
        <v>153</v>
      </c>
      <c r="AZ16" s="2" t="s">
        <v>38</v>
      </c>
    </row>
    <row r="17">
      <c r="A17" s="2">
        <v>13.21106667</v>
      </c>
      <c r="B17" s="2">
        <v>12.56621667</v>
      </c>
      <c r="C17" s="2">
        <v>54.0</v>
      </c>
      <c r="D17" s="2" t="s">
        <v>3422</v>
      </c>
      <c r="E17" s="2">
        <v>8.65889E14</v>
      </c>
      <c r="F17" s="2" t="s">
        <v>3424</v>
      </c>
      <c r="G17" s="2">
        <v>0.0</v>
      </c>
      <c r="H17" s="2">
        <v>0.0</v>
      </c>
      <c r="I17" s="2">
        <v>12.56621667</v>
      </c>
      <c r="J17" s="2">
        <v>13.21106667</v>
      </c>
      <c r="K17" s="2" t="s">
        <v>1939</v>
      </c>
      <c r="L17" s="2">
        <v>12.56621667</v>
      </c>
      <c r="M17" s="2">
        <v>13.21106667</v>
      </c>
      <c r="N17" s="2" t="s">
        <v>1939</v>
      </c>
      <c r="O17" s="2">
        <v>20.0</v>
      </c>
      <c r="P17" s="2">
        <v>3.0</v>
      </c>
      <c r="Q17" s="2">
        <v>4.0</v>
      </c>
      <c r="R17" s="2" t="s">
        <v>3426</v>
      </c>
      <c r="S17" s="2">
        <v>4.0</v>
      </c>
      <c r="T17" s="2">
        <v>3.0</v>
      </c>
      <c r="U17" s="2">
        <v>4.0</v>
      </c>
      <c r="V17" s="2">
        <v>4.0</v>
      </c>
      <c r="W17" s="2">
        <v>0.0</v>
      </c>
      <c r="X17" s="2">
        <v>15.0</v>
      </c>
      <c r="Y17" s="2">
        <v>126.0</v>
      </c>
      <c r="Z17" s="2" t="s">
        <v>34</v>
      </c>
      <c r="AA17" s="2" t="s">
        <v>3427</v>
      </c>
      <c r="AP17" s="2" t="s">
        <v>2391</v>
      </c>
      <c r="AS17" s="2" t="s">
        <v>53</v>
      </c>
      <c r="AT17" s="2" t="s">
        <v>3418</v>
      </c>
      <c r="AU17" s="2" t="s">
        <v>173</v>
      </c>
      <c r="AV17" s="2">
        <v>4.0</v>
      </c>
      <c r="AW17" s="2" t="s">
        <v>3423</v>
      </c>
      <c r="AX17" s="2">
        <v>12603.0</v>
      </c>
      <c r="AY17" s="2" t="s">
        <v>153</v>
      </c>
      <c r="AZ17" s="2" t="s">
        <v>38</v>
      </c>
    </row>
    <row r="18">
      <c r="A18" s="2">
        <v>13.09009167</v>
      </c>
      <c r="B18" s="2">
        <v>12.65828833</v>
      </c>
      <c r="C18" s="2">
        <v>55.0</v>
      </c>
      <c r="D18" s="2" t="s">
        <v>3402</v>
      </c>
      <c r="E18" s="2">
        <v>8.65889E14</v>
      </c>
      <c r="F18" s="2" t="s">
        <v>3404</v>
      </c>
      <c r="G18" s="2">
        <v>0.0</v>
      </c>
      <c r="H18" s="2">
        <v>0.0</v>
      </c>
      <c r="I18" s="2">
        <v>12.65828833</v>
      </c>
      <c r="J18" s="2">
        <v>13.09009167</v>
      </c>
      <c r="K18" s="2" t="s">
        <v>1939</v>
      </c>
      <c r="L18" s="2">
        <v>12.65828833</v>
      </c>
      <c r="M18" s="2">
        <v>13.09009167</v>
      </c>
      <c r="N18" s="2" t="s">
        <v>1939</v>
      </c>
      <c r="O18" s="2">
        <v>15.0</v>
      </c>
      <c r="P18" s="2">
        <v>4.0</v>
      </c>
      <c r="Q18" s="2">
        <v>1.0</v>
      </c>
      <c r="R18" s="2" t="s">
        <v>3407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126.0</v>
      </c>
      <c r="Z18" s="2" t="s">
        <v>34</v>
      </c>
      <c r="AA18" s="2" t="s">
        <v>3408</v>
      </c>
      <c r="AP18" s="2" t="s">
        <v>3405</v>
      </c>
      <c r="AS18" s="2" t="s">
        <v>53</v>
      </c>
      <c r="AT18" s="2" t="s">
        <v>3406</v>
      </c>
      <c r="AU18" s="2" t="s">
        <v>491</v>
      </c>
      <c r="AV18" s="2">
        <v>11.0</v>
      </c>
      <c r="AW18" s="2" t="s">
        <v>3403</v>
      </c>
      <c r="AX18" s="2">
        <v>12605.0</v>
      </c>
      <c r="AY18" s="2" t="s">
        <v>485</v>
      </c>
      <c r="AZ18" s="2" t="s">
        <v>38</v>
      </c>
    </row>
    <row r="19">
      <c r="A19" s="2">
        <v>12.75220333</v>
      </c>
      <c r="B19" s="2">
        <v>11.08375833</v>
      </c>
      <c r="C19" s="2">
        <v>56.0</v>
      </c>
      <c r="D19" s="2" t="s">
        <v>4083</v>
      </c>
      <c r="E19" s="2">
        <v>8.65889E14</v>
      </c>
      <c r="F19" s="2" t="s">
        <v>4084</v>
      </c>
      <c r="G19" s="2">
        <v>38.0</v>
      </c>
      <c r="H19" s="2">
        <v>21.0</v>
      </c>
      <c r="I19" s="2">
        <v>11.08378</v>
      </c>
      <c r="J19" s="2">
        <v>12.75224667</v>
      </c>
      <c r="K19" s="2" t="s">
        <v>1939</v>
      </c>
      <c r="L19" s="2">
        <v>11.08375833</v>
      </c>
      <c r="M19" s="2">
        <v>12.75220333</v>
      </c>
      <c r="N19" s="2" t="s">
        <v>1939</v>
      </c>
      <c r="O19" s="2">
        <v>15.0</v>
      </c>
      <c r="P19" s="2">
        <v>1.0</v>
      </c>
      <c r="Q19" s="2">
        <v>3.0</v>
      </c>
      <c r="R19" s="2" t="s">
        <v>4085</v>
      </c>
      <c r="S19" s="2">
        <v>2.0</v>
      </c>
      <c r="T19" s="2">
        <v>5.0</v>
      </c>
      <c r="U19" s="2">
        <v>9.0</v>
      </c>
      <c r="V19" s="2">
        <v>6.0</v>
      </c>
      <c r="W19" s="2">
        <v>17.0</v>
      </c>
      <c r="X19" s="2">
        <v>22.0</v>
      </c>
      <c r="Y19" s="2">
        <v>107.0</v>
      </c>
      <c r="Z19" s="2" t="s">
        <v>857</v>
      </c>
      <c r="AA19" s="2" t="s">
        <v>4086</v>
      </c>
      <c r="AP19" s="2" t="s">
        <v>4066</v>
      </c>
      <c r="AS19" s="2" t="s">
        <v>53</v>
      </c>
      <c r="AT19" s="2" t="s">
        <v>4087</v>
      </c>
      <c r="AU19" s="2" t="s">
        <v>913</v>
      </c>
      <c r="AV19" s="2">
        <v>121.0</v>
      </c>
      <c r="AW19" s="2" t="s">
        <v>4088</v>
      </c>
      <c r="AX19" s="2">
        <v>10706.0</v>
      </c>
      <c r="AY19" s="2" t="s">
        <v>903</v>
      </c>
      <c r="AZ19" s="2" t="s">
        <v>828</v>
      </c>
    </row>
    <row r="20">
      <c r="A20" s="2">
        <v>12.73694167</v>
      </c>
      <c r="B20" s="2">
        <v>12.18534167</v>
      </c>
      <c r="C20" s="2">
        <v>59.0</v>
      </c>
      <c r="D20" s="2" t="s">
        <v>3608</v>
      </c>
      <c r="E20" s="2">
        <v>8.66861E14</v>
      </c>
      <c r="F20" s="2" t="s">
        <v>3610</v>
      </c>
      <c r="G20" s="2">
        <v>6.0</v>
      </c>
      <c r="H20" s="2">
        <v>12.0</v>
      </c>
      <c r="I20" s="2">
        <v>12.18460667</v>
      </c>
      <c r="J20" s="2">
        <v>12.73667167</v>
      </c>
      <c r="K20" s="2" t="s">
        <v>1939</v>
      </c>
      <c r="L20" s="2">
        <v>12.18534167</v>
      </c>
      <c r="M20" s="2">
        <v>12.73694167</v>
      </c>
      <c r="N20" s="2" t="s">
        <v>1939</v>
      </c>
      <c r="O20" s="2">
        <v>20.0</v>
      </c>
      <c r="P20" s="2">
        <v>3.0</v>
      </c>
      <c r="Q20" s="2">
        <v>4.0</v>
      </c>
      <c r="R20" s="2" t="s">
        <v>3612</v>
      </c>
      <c r="S20" s="2">
        <v>1.0</v>
      </c>
      <c r="T20" s="2">
        <v>0.0</v>
      </c>
      <c r="U20" s="2">
        <v>2.0</v>
      </c>
      <c r="V20" s="2">
        <v>2.0</v>
      </c>
      <c r="W20" s="2">
        <v>5.0</v>
      </c>
      <c r="X20" s="2">
        <v>2.0</v>
      </c>
      <c r="Y20" s="2">
        <v>120.0</v>
      </c>
      <c r="Z20" s="2" t="s">
        <v>1496</v>
      </c>
      <c r="AA20" s="2" t="s">
        <v>3613</v>
      </c>
      <c r="AP20" s="2" t="s">
        <v>2724</v>
      </c>
      <c r="AS20" s="2" t="s">
        <v>53</v>
      </c>
      <c r="AT20" s="2" t="s">
        <v>3611</v>
      </c>
      <c r="AU20" s="2" t="s">
        <v>1570</v>
      </c>
      <c r="AV20" s="2">
        <v>15.0</v>
      </c>
      <c r="AW20" s="2" t="s">
        <v>3609</v>
      </c>
      <c r="AX20" s="2">
        <v>12008.0</v>
      </c>
      <c r="AY20" s="2" t="s">
        <v>1563</v>
      </c>
      <c r="AZ20" s="2" t="s">
        <v>828</v>
      </c>
    </row>
    <row r="21">
      <c r="A21" s="2">
        <v>12.79839333</v>
      </c>
      <c r="B21" s="2">
        <v>12.00849</v>
      </c>
      <c r="C21" s="2">
        <v>60.0</v>
      </c>
      <c r="D21" s="2" t="s">
        <v>3203</v>
      </c>
      <c r="E21" s="2">
        <v>8.65889E14</v>
      </c>
      <c r="F21" s="2" t="s">
        <v>3205</v>
      </c>
      <c r="G21" s="2">
        <v>6.0</v>
      </c>
      <c r="H21" s="2">
        <v>12.0</v>
      </c>
      <c r="I21" s="2">
        <v>12.009925</v>
      </c>
      <c r="J21" s="2">
        <v>12.79828167</v>
      </c>
      <c r="K21" s="2" t="s">
        <v>1939</v>
      </c>
      <c r="L21" s="2">
        <v>12.00849</v>
      </c>
      <c r="M21" s="2">
        <v>12.79839333</v>
      </c>
      <c r="N21" s="2" t="s">
        <v>1939</v>
      </c>
      <c r="O21" s="2">
        <v>20.0</v>
      </c>
      <c r="P21" s="2">
        <v>2.0</v>
      </c>
      <c r="Q21" s="2">
        <v>4.0</v>
      </c>
      <c r="R21" s="2" t="s">
        <v>3207</v>
      </c>
      <c r="S21" s="2">
        <v>0.0</v>
      </c>
      <c r="T21" s="2">
        <v>0.0</v>
      </c>
      <c r="U21" s="2">
        <v>0.0</v>
      </c>
      <c r="V21" s="2">
        <v>1.0</v>
      </c>
      <c r="W21" s="2">
        <v>5.0</v>
      </c>
      <c r="X21" s="2">
        <v>1.0</v>
      </c>
      <c r="Y21" s="2">
        <v>120.0</v>
      </c>
      <c r="Z21" s="2" t="s">
        <v>1496</v>
      </c>
      <c r="AA21" s="2" t="s">
        <v>3208</v>
      </c>
      <c r="AP21" s="2" t="s">
        <v>2724</v>
      </c>
      <c r="AS21" s="2" t="s">
        <v>53</v>
      </c>
      <c r="AT21" s="2" t="s">
        <v>3206</v>
      </c>
      <c r="AU21" s="2" t="s">
        <v>1346</v>
      </c>
      <c r="AW21" s="2" t="s">
        <v>3204</v>
      </c>
      <c r="AX21" s="2">
        <v>12007.0</v>
      </c>
      <c r="AY21" s="2" t="s">
        <v>1534</v>
      </c>
      <c r="AZ21" s="2" t="s">
        <v>828</v>
      </c>
    </row>
    <row r="22">
      <c r="A22" s="2">
        <v>12.76130167</v>
      </c>
      <c r="B22" s="2">
        <v>11.087565</v>
      </c>
      <c r="C22" s="2">
        <v>62.0</v>
      </c>
      <c r="D22" s="2" t="s">
        <v>4089</v>
      </c>
      <c r="E22" s="2">
        <v>8.65889E14</v>
      </c>
      <c r="F22" s="2" t="s">
        <v>4090</v>
      </c>
      <c r="G22" s="2">
        <v>51.0</v>
      </c>
      <c r="H22" s="2">
        <v>32.0</v>
      </c>
      <c r="I22" s="2">
        <v>11.087525</v>
      </c>
      <c r="J22" s="2">
        <v>12.761305</v>
      </c>
      <c r="K22" s="2" t="s">
        <v>1939</v>
      </c>
      <c r="L22" s="2">
        <v>11.087565</v>
      </c>
      <c r="M22" s="2">
        <v>12.76130167</v>
      </c>
      <c r="N22" s="2" t="s">
        <v>1939</v>
      </c>
      <c r="O22" s="2">
        <v>15.0</v>
      </c>
      <c r="P22" s="2">
        <v>1.0</v>
      </c>
      <c r="Q22" s="2">
        <v>3.0</v>
      </c>
      <c r="R22" s="2" t="s">
        <v>4091</v>
      </c>
      <c r="S22" s="2">
        <v>3.0</v>
      </c>
      <c r="T22" s="2">
        <v>4.0</v>
      </c>
      <c r="U22" s="2">
        <v>14.0</v>
      </c>
      <c r="V22" s="2">
        <v>5.0</v>
      </c>
      <c r="W22" s="2">
        <v>26.0</v>
      </c>
      <c r="X22" s="2">
        <v>26.0</v>
      </c>
      <c r="Y22" s="2">
        <v>107.0</v>
      </c>
      <c r="Z22" s="2" t="s">
        <v>857</v>
      </c>
      <c r="AA22" s="2" t="s">
        <v>4092</v>
      </c>
      <c r="AP22" s="2" t="s">
        <v>4066</v>
      </c>
      <c r="AS22" s="2" t="s">
        <v>53</v>
      </c>
      <c r="AT22" s="2" t="s">
        <v>4093</v>
      </c>
      <c r="AU22" s="2" t="s">
        <v>916</v>
      </c>
      <c r="AV22" s="2">
        <v>105.0</v>
      </c>
      <c r="AW22" s="2" t="s">
        <v>4094</v>
      </c>
      <c r="AX22" s="2">
        <v>10706.0</v>
      </c>
      <c r="AY22" s="2" t="s">
        <v>903</v>
      </c>
      <c r="AZ22" s="2" t="s">
        <v>38</v>
      </c>
    </row>
    <row r="23">
      <c r="A23" s="2">
        <v>13.016925</v>
      </c>
      <c r="B23" s="2">
        <v>12.02685</v>
      </c>
      <c r="C23" s="2">
        <v>63.0</v>
      </c>
      <c r="D23" s="2" t="s">
        <v>3620</v>
      </c>
      <c r="E23" s="2">
        <v>8.65889E14</v>
      </c>
      <c r="F23" s="2" t="s">
        <v>3622</v>
      </c>
      <c r="G23" s="2">
        <v>19.0</v>
      </c>
      <c r="H23" s="2">
        <v>3.0</v>
      </c>
      <c r="I23" s="2">
        <v>12.02295</v>
      </c>
      <c r="J23" s="2">
        <v>13.06341</v>
      </c>
      <c r="K23" s="2" t="s">
        <v>1939</v>
      </c>
      <c r="L23" s="2">
        <v>12.02685</v>
      </c>
      <c r="M23" s="2">
        <v>13.016925</v>
      </c>
      <c r="N23" s="2" t="s">
        <v>1939</v>
      </c>
      <c r="O23" s="2">
        <v>4.0</v>
      </c>
      <c r="P23" s="2">
        <v>2.0</v>
      </c>
      <c r="Q23" s="2">
        <v>2.0</v>
      </c>
      <c r="R23" s="2" t="s">
        <v>3624</v>
      </c>
      <c r="S23" s="2">
        <v>0.0</v>
      </c>
      <c r="T23" s="2">
        <v>5.0</v>
      </c>
      <c r="U23" s="2">
        <v>6.0</v>
      </c>
      <c r="V23" s="2">
        <v>2.0</v>
      </c>
      <c r="W23" s="2">
        <v>3.0</v>
      </c>
      <c r="X23" s="2">
        <v>13.0</v>
      </c>
      <c r="Y23" s="2">
        <v>116.0</v>
      </c>
      <c r="Z23" s="2" t="s">
        <v>1365</v>
      </c>
      <c r="AA23" s="2" t="s">
        <v>3625</v>
      </c>
      <c r="AP23" s="2" t="s">
        <v>3623</v>
      </c>
      <c r="AS23" s="2" t="s">
        <v>53</v>
      </c>
      <c r="AT23" s="2" t="s">
        <v>3451</v>
      </c>
      <c r="AU23" s="2" t="s">
        <v>1367</v>
      </c>
      <c r="AV23" s="2">
        <v>43.0</v>
      </c>
      <c r="AW23" s="2" t="s">
        <v>3621</v>
      </c>
      <c r="AX23" s="2">
        <v>11602.0</v>
      </c>
      <c r="AY23" s="2" t="s">
        <v>1366</v>
      </c>
      <c r="AZ23" s="2" t="s">
        <v>38</v>
      </c>
    </row>
    <row r="24">
      <c r="A24" s="2">
        <v>13.061875</v>
      </c>
      <c r="B24" s="2">
        <v>12.02666333</v>
      </c>
      <c r="C24" s="2">
        <v>64.0</v>
      </c>
      <c r="D24" s="2" t="s">
        <v>3447</v>
      </c>
      <c r="E24" s="2">
        <v>8.65889E14</v>
      </c>
      <c r="F24" s="2" t="s">
        <v>3449</v>
      </c>
      <c r="G24" s="2">
        <v>20.0</v>
      </c>
      <c r="H24" s="2">
        <v>20.0</v>
      </c>
      <c r="I24" s="2">
        <v>12.02667667</v>
      </c>
      <c r="J24" s="2">
        <v>13.061965</v>
      </c>
      <c r="K24" s="2" t="s">
        <v>1939</v>
      </c>
      <c r="L24" s="2">
        <v>12.02666333</v>
      </c>
      <c r="M24" s="2">
        <v>13.061875</v>
      </c>
      <c r="N24" s="2" t="s">
        <v>1939</v>
      </c>
      <c r="O24" s="2">
        <v>4.0</v>
      </c>
      <c r="P24" s="2">
        <v>2.0</v>
      </c>
      <c r="Q24" s="2">
        <v>2.0</v>
      </c>
      <c r="R24" s="2" t="s">
        <v>3453</v>
      </c>
      <c r="S24" s="2">
        <v>0.0</v>
      </c>
      <c r="T24" s="2">
        <v>2.0</v>
      </c>
      <c r="U24" s="2">
        <v>4.0</v>
      </c>
      <c r="V24" s="2">
        <v>4.0</v>
      </c>
      <c r="W24" s="2">
        <v>8.0</v>
      </c>
      <c r="X24" s="2">
        <v>10.0</v>
      </c>
      <c r="Y24" s="2">
        <v>116.0</v>
      </c>
      <c r="Z24" s="2" t="s">
        <v>1365</v>
      </c>
      <c r="AA24" s="2" t="s">
        <v>3454</v>
      </c>
      <c r="AP24" s="2" t="s">
        <v>3450</v>
      </c>
      <c r="AS24" s="2" t="s">
        <v>53</v>
      </c>
      <c r="AT24" s="2" t="s">
        <v>3451</v>
      </c>
      <c r="AU24" s="2" t="s">
        <v>1367</v>
      </c>
      <c r="AV24" s="2">
        <v>43.0</v>
      </c>
      <c r="AW24" s="2" t="s">
        <v>3448</v>
      </c>
      <c r="AX24" s="2">
        <v>11602.0</v>
      </c>
      <c r="AY24" s="2" t="s">
        <v>1366</v>
      </c>
      <c r="AZ24" s="2" t="s">
        <v>828</v>
      </c>
    </row>
    <row r="25">
      <c r="A25" s="2">
        <v>13.13444833</v>
      </c>
      <c r="B25" s="2">
        <v>12.42859</v>
      </c>
      <c r="C25" s="2">
        <v>65.0</v>
      </c>
      <c r="D25" s="2" t="s">
        <v>3469</v>
      </c>
      <c r="E25" s="2">
        <v>8.65889E14</v>
      </c>
      <c r="F25" s="2" t="s">
        <v>3471</v>
      </c>
      <c r="G25" s="2">
        <v>0.0</v>
      </c>
      <c r="H25" s="2">
        <v>0.0</v>
      </c>
      <c r="I25" s="2">
        <v>12.42535</v>
      </c>
      <c r="J25" s="2">
        <v>13.13433</v>
      </c>
      <c r="K25" s="2" t="s">
        <v>1939</v>
      </c>
      <c r="L25" s="2">
        <v>12.42859</v>
      </c>
      <c r="M25" s="2">
        <v>13.13444833</v>
      </c>
      <c r="N25" s="2" t="s">
        <v>1939</v>
      </c>
      <c r="O25" s="2">
        <v>2.0</v>
      </c>
      <c r="P25" s="2">
        <v>1.0</v>
      </c>
      <c r="Q25" s="2">
        <v>2.0</v>
      </c>
      <c r="R25" s="2" t="s">
        <v>3474</v>
      </c>
      <c r="S25" s="2">
        <v>0.0</v>
      </c>
      <c r="T25" s="2">
        <v>0.0</v>
      </c>
      <c r="U25" s="2">
        <v>0.0</v>
      </c>
      <c r="V25" s="2">
        <v>0.0</v>
      </c>
      <c r="W25" s="2">
        <v>0.0</v>
      </c>
      <c r="X25" s="2">
        <v>0.0</v>
      </c>
      <c r="Y25" s="2">
        <v>126.0</v>
      </c>
      <c r="Z25" s="2" t="s">
        <v>34</v>
      </c>
      <c r="AA25" s="2" t="s">
        <v>3475</v>
      </c>
      <c r="AP25" s="2" t="s">
        <v>3287</v>
      </c>
      <c r="AS25" s="2" t="s">
        <v>53</v>
      </c>
      <c r="AT25" s="2" t="s">
        <v>3472</v>
      </c>
      <c r="AU25" s="2" t="s">
        <v>286</v>
      </c>
      <c r="AV25" s="2">
        <v>7.0</v>
      </c>
      <c r="AW25" s="2" t="s">
        <v>3470</v>
      </c>
      <c r="AX25" s="2">
        <v>12604.0</v>
      </c>
      <c r="AY25" s="2" t="s">
        <v>282</v>
      </c>
      <c r="AZ25" s="2" t="s">
        <v>38</v>
      </c>
    </row>
    <row r="26">
      <c r="A26" s="2">
        <v>13.19851333</v>
      </c>
      <c r="B26" s="2">
        <v>12.678855</v>
      </c>
      <c r="C26" s="2">
        <v>66.0</v>
      </c>
      <c r="D26" s="2" t="s">
        <v>3533</v>
      </c>
      <c r="E26" s="2">
        <v>8.66861E14</v>
      </c>
      <c r="F26" s="2" t="s">
        <v>3535</v>
      </c>
      <c r="G26" s="2">
        <v>0.0</v>
      </c>
      <c r="H26" s="2">
        <v>0.0</v>
      </c>
      <c r="I26" s="2">
        <v>12.67887833</v>
      </c>
      <c r="J26" s="2">
        <v>13.19846333</v>
      </c>
      <c r="K26" s="2" t="s">
        <v>1939</v>
      </c>
      <c r="L26" s="2">
        <v>12.678855</v>
      </c>
      <c r="M26" s="2">
        <v>13.19851333</v>
      </c>
      <c r="N26" s="2" t="s">
        <v>1939</v>
      </c>
      <c r="O26" s="2">
        <v>15.0</v>
      </c>
      <c r="P26" s="2">
        <v>4.0</v>
      </c>
      <c r="Q26" s="2">
        <v>4.0</v>
      </c>
      <c r="R26" s="2" t="s">
        <v>3536</v>
      </c>
      <c r="S26" s="2">
        <v>5.0</v>
      </c>
      <c r="T26" s="2">
        <v>4.0</v>
      </c>
      <c r="U26" s="2">
        <v>3.0</v>
      </c>
      <c r="V26" s="2">
        <v>5.0</v>
      </c>
      <c r="W26" s="2">
        <v>0.0</v>
      </c>
      <c r="X26" s="2">
        <v>17.0</v>
      </c>
      <c r="Y26" s="2">
        <v>126.0</v>
      </c>
      <c r="Z26" s="2" t="s">
        <v>34</v>
      </c>
      <c r="AA26" s="2" t="s">
        <v>3537</v>
      </c>
      <c r="AP26" s="2" t="s">
        <v>2497</v>
      </c>
      <c r="AS26" s="2" t="s">
        <v>53</v>
      </c>
      <c r="AT26" s="2" t="s">
        <v>3307</v>
      </c>
      <c r="AU26" s="2" t="s">
        <v>81</v>
      </c>
      <c r="AV26" s="2">
        <v>27.0</v>
      </c>
      <c r="AW26" s="2" t="s">
        <v>3534</v>
      </c>
      <c r="AX26" s="2">
        <v>12602.0</v>
      </c>
      <c r="AY26" s="2" t="s">
        <v>35</v>
      </c>
      <c r="AZ26" s="2" t="s">
        <v>828</v>
      </c>
    </row>
    <row r="27">
      <c r="A27" s="2">
        <v>13.19855333</v>
      </c>
      <c r="B27" s="2">
        <v>12.67885167</v>
      </c>
      <c r="C27" s="2">
        <v>67.0</v>
      </c>
      <c r="D27" s="2" t="s">
        <v>3538</v>
      </c>
      <c r="E27" s="2">
        <v>8.65889E14</v>
      </c>
      <c r="F27" s="2" t="s">
        <v>3540</v>
      </c>
      <c r="G27" s="2">
        <v>0.0</v>
      </c>
      <c r="H27" s="2">
        <v>0.0</v>
      </c>
      <c r="I27" s="2">
        <v>12.67896167</v>
      </c>
      <c r="J27" s="2">
        <v>13.19858167</v>
      </c>
      <c r="K27" s="2" t="s">
        <v>1939</v>
      </c>
      <c r="L27" s="2">
        <v>12.67885167</v>
      </c>
      <c r="M27" s="2">
        <v>13.19855333</v>
      </c>
      <c r="N27" s="2" t="s">
        <v>1939</v>
      </c>
      <c r="O27" s="2">
        <v>15.0</v>
      </c>
      <c r="P27" s="2">
        <v>4.0</v>
      </c>
      <c r="Q27" s="2">
        <v>4.0</v>
      </c>
      <c r="R27" s="2" t="s">
        <v>3541</v>
      </c>
      <c r="S27" s="2">
        <v>5.0</v>
      </c>
      <c r="T27" s="2">
        <v>4.0</v>
      </c>
      <c r="U27" s="2">
        <v>3.0</v>
      </c>
      <c r="V27" s="2">
        <v>5.0</v>
      </c>
      <c r="W27" s="2">
        <v>0.0</v>
      </c>
      <c r="X27" s="2">
        <v>17.0</v>
      </c>
      <c r="Y27" s="2">
        <v>126.0</v>
      </c>
      <c r="Z27" s="2" t="s">
        <v>34</v>
      </c>
      <c r="AA27" s="2" t="s">
        <v>3542</v>
      </c>
      <c r="AP27" s="2" t="s">
        <v>2497</v>
      </c>
      <c r="AS27" s="2" t="s">
        <v>53</v>
      </c>
      <c r="AT27" s="2" t="s">
        <v>3307</v>
      </c>
      <c r="AU27" s="2" t="s">
        <v>81</v>
      </c>
      <c r="AV27" s="2">
        <v>27.0</v>
      </c>
      <c r="AW27" s="2" t="s">
        <v>3539</v>
      </c>
      <c r="AX27" s="2">
        <v>12602.0</v>
      </c>
      <c r="AY27" s="2" t="s">
        <v>35</v>
      </c>
      <c r="AZ27" s="2" t="s">
        <v>828</v>
      </c>
    </row>
    <row r="28">
      <c r="A28" s="2">
        <v>13.09841833</v>
      </c>
      <c r="B28" s="2">
        <v>12.43252167</v>
      </c>
      <c r="C28" s="2">
        <v>68.0</v>
      </c>
      <c r="D28" s="2" t="s">
        <v>3304</v>
      </c>
      <c r="E28" s="2">
        <v>8.65889E14</v>
      </c>
      <c r="F28" s="2" t="s">
        <v>3306</v>
      </c>
      <c r="G28" s="2">
        <v>0.0</v>
      </c>
      <c r="H28" s="2">
        <v>0.0</v>
      </c>
      <c r="I28" s="2">
        <v>12.43242333</v>
      </c>
      <c r="J28" s="2">
        <v>13.09839333</v>
      </c>
      <c r="K28" s="2" t="s">
        <v>1939</v>
      </c>
      <c r="L28" s="2">
        <v>12.43252167</v>
      </c>
      <c r="M28" s="2">
        <v>13.09841833</v>
      </c>
      <c r="N28" s="2" t="s">
        <v>1939</v>
      </c>
      <c r="O28" s="2">
        <v>12.0</v>
      </c>
      <c r="P28" s="2">
        <v>6.0</v>
      </c>
      <c r="Q28" s="2">
        <v>5.0</v>
      </c>
      <c r="R28" s="2" t="s">
        <v>3308</v>
      </c>
      <c r="S28" s="2">
        <v>3.0</v>
      </c>
      <c r="T28" s="2">
        <v>7.0</v>
      </c>
      <c r="U28" s="2">
        <v>8.0</v>
      </c>
      <c r="V28" s="2">
        <v>6.0</v>
      </c>
      <c r="W28" s="2">
        <v>2.0</v>
      </c>
      <c r="X28" s="2">
        <v>24.0</v>
      </c>
      <c r="Y28" s="2">
        <v>126.0</v>
      </c>
      <c r="Z28" s="2" t="s">
        <v>34</v>
      </c>
      <c r="AA28" s="2" t="s">
        <v>3309</v>
      </c>
      <c r="AP28" s="2" t="s">
        <v>2250</v>
      </c>
      <c r="AS28" s="2" t="s">
        <v>53</v>
      </c>
      <c r="AT28" s="2" t="s">
        <v>3307</v>
      </c>
      <c r="AU28" s="2" t="s">
        <v>81</v>
      </c>
      <c r="AV28" s="2">
        <v>27.0</v>
      </c>
      <c r="AW28" s="2" t="s">
        <v>3305</v>
      </c>
      <c r="AX28" s="2">
        <v>12607.0</v>
      </c>
      <c r="AY28" s="2" t="s">
        <v>360</v>
      </c>
      <c r="AZ28" s="2" t="s">
        <v>38</v>
      </c>
    </row>
    <row r="29">
      <c r="A29" s="2">
        <v>12.73012833</v>
      </c>
      <c r="B29" s="2">
        <v>12.19347833</v>
      </c>
      <c r="C29" s="2">
        <v>69.0</v>
      </c>
      <c r="D29" s="2" t="s">
        <v>3614</v>
      </c>
      <c r="E29" s="2">
        <v>8.66861E14</v>
      </c>
      <c r="F29" s="2" t="s">
        <v>3616</v>
      </c>
      <c r="G29" s="2">
        <v>6.0</v>
      </c>
      <c r="H29" s="2">
        <v>15.0</v>
      </c>
      <c r="I29" s="2">
        <v>12.19350667</v>
      </c>
      <c r="J29" s="2">
        <v>12.730065</v>
      </c>
      <c r="K29" s="2" t="s">
        <v>1939</v>
      </c>
      <c r="L29" s="2">
        <v>12.19347833</v>
      </c>
      <c r="M29" s="2">
        <v>12.73012833</v>
      </c>
      <c r="N29" s="2" t="s">
        <v>1939</v>
      </c>
      <c r="O29" s="2">
        <v>20.0</v>
      </c>
      <c r="P29" s="2">
        <v>3.0</v>
      </c>
      <c r="Q29" s="2">
        <v>4.0</v>
      </c>
      <c r="R29" s="2" t="s">
        <v>3618</v>
      </c>
      <c r="S29" s="2">
        <v>0.0</v>
      </c>
      <c r="T29" s="2">
        <v>0.0</v>
      </c>
      <c r="U29" s="2">
        <v>0.0</v>
      </c>
      <c r="V29" s="2">
        <v>0.0</v>
      </c>
      <c r="W29" s="2">
        <v>5.0</v>
      </c>
      <c r="X29" s="2">
        <v>0.0</v>
      </c>
      <c r="Y29" s="2">
        <v>120.0</v>
      </c>
      <c r="Z29" s="2" t="s">
        <v>1496</v>
      </c>
      <c r="AA29" s="2" t="s">
        <v>3619</v>
      </c>
      <c r="AP29" s="2" t="s">
        <v>2724</v>
      </c>
      <c r="AS29" s="2" t="s">
        <v>53</v>
      </c>
      <c r="AT29" s="2" t="s">
        <v>3617</v>
      </c>
      <c r="AU29" s="2" t="s">
        <v>1576</v>
      </c>
      <c r="AV29" s="2">
        <v>57.0</v>
      </c>
      <c r="AW29" s="2" t="s">
        <v>3615</v>
      </c>
      <c r="AX29" s="2">
        <v>12008.0</v>
      </c>
      <c r="AY29" s="2" t="s">
        <v>1563</v>
      </c>
      <c r="AZ29" s="2" t="s">
        <v>828</v>
      </c>
    </row>
    <row r="30">
      <c r="A30" s="2">
        <v>12.48870667</v>
      </c>
      <c r="B30" s="2">
        <v>11.80652667</v>
      </c>
      <c r="C30" s="2">
        <v>74.0</v>
      </c>
      <c r="D30" s="2" t="s">
        <v>3228</v>
      </c>
      <c r="E30" s="2">
        <v>8.65889E14</v>
      </c>
      <c r="F30" s="2" t="s">
        <v>3230</v>
      </c>
      <c r="G30" s="2">
        <v>8.0</v>
      </c>
      <c r="H30" s="2">
        <v>5.0</v>
      </c>
      <c r="I30" s="2">
        <v>11.806535</v>
      </c>
      <c r="J30" s="2">
        <v>12.48868167</v>
      </c>
      <c r="K30" s="2" t="s">
        <v>1939</v>
      </c>
      <c r="L30" s="2">
        <v>11.80652667</v>
      </c>
      <c r="M30" s="2">
        <v>12.48870667</v>
      </c>
      <c r="N30" s="2" t="s">
        <v>1939</v>
      </c>
      <c r="O30" s="2">
        <v>2.0</v>
      </c>
      <c r="P30" s="2">
        <v>3.0</v>
      </c>
      <c r="Q30" s="2">
        <v>2.0</v>
      </c>
      <c r="R30" s="2" t="s">
        <v>3234</v>
      </c>
      <c r="S30" s="2">
        <v>5.0</v>
      </c>
      <c r="T30" s="2">
        <v>3.0</v>
      </c>
      <c r="U30" s="2">
        <v>5.0</v>
      </c>
      <c r="V30" s="2">
        <v>2.0</v>
      </c>
      <c r="W30" s="2">
        <v>7.0</v>
      </c>
      <c r="X30" s="2">
        <v>20.0</v>
      </c>
      <c r="Y30" s="2">
        <v>114.0</v>
      </c>
      <c r="Z30" s="2" t="s">
        <v>1087</v>
      </c>
      <c r="AA30" s="2" t="s">
        <v>3235</v>
      </c>
      <c r="AP30" s="2" t="s">
        <v>3231</v>
      </c>
      <c r="AS30" s="2" t="s">
        <v>53</v>
      </c>
      <c r="AT30" s="2" t="s">
        <v>3232</v>
      </c>
      <c r="AU30" s="2" t="s">
        <v>1278</v>
      </c>
      <c r="AV30" s="2">
        <v>39.0</v>
      </c>
      <c r="AW30" s="2" t="s">
        <v>3229</v>
      </c>
      <c r="AX30" s="2">
        <v>11415.0</v>
      </c>
      <c r="AY30" s="2" t="s">
        <v>1273</v>
      </c>
      <c r="AZ30" s="2" t="s">
        <v>828</v>
      </c>
    </row>
    <row r="31">
      <c r="A31" s="2">
        <v>13.33170167</v>
      </c>
      <c r="B31" s="2">
        <v>12.64228833</v>
      </c>
      <c r="C31" s="2">
        <v>77.0</v>
      </c>
      <c r="D31" s="2" t="s">
        <v>3330</v>
      </c>
      <c r="E31" s="2">
        <v>8.65889E14</v>
      </c>
      <c r="F31" s="2" t="s">
        <v>3332</v>
      </c>
      <c r="G31" s="2">
        <v>0.0</v>
      </c>
      <c r="H31" s="2">
        <v>0.0</v>
      </c>
      <c r="I31" s="2">
        <v>12.6423</v>
      </c>
      <c r="J31" s="2">
        <v>13.33174</v>
      </c>
      <c r="K31" s="2" t="s">
        <v>1939</v>
      </c>
      <c r="L31" s="2">
        <v>12.64228833</v>
      </c>
      <c r="M31" s="2">
        <v>13.33170167</v>
      </c>
      <c r="N31" s="2" t="s">
        <v>1939</v>
      </c>
      <c r="O31" s="2">
        <v>3.0</v>
      </c>
      <c r="P31" s="2">
        <v>5.0</v>
      </c>
      <c r="Q31" s="2">
        <v>5.0</v>
      </c>
      <c r="R31" s="2" t="s">
        <v>3334</v>
      </c>
      <c r="S31" s="2">
        <v>0.0</v>
      </c>
      <c r="T31" s="2">
        <v>0.0</v>
      </c>
      <c r="U31" s="2">
        <v>0.0</v>
      </c>
      <c r="V31" s="2">
        <v>0.0</v>
      </c>
      <c r="W31" s="2">
        <v>0.0</v>
      </c>
      <c r="X31" s="2">
        <v>0.0</v>
      </c>
      <c r="Y31" s="2">
        <v>126.0</v>
      </c>
      <c r="Z31" s="2" t="s">
        <v>34</v>
      </c>
      <c r="AA31" s="2" t="s">
        <v>3335</v>
      </c>
      <c r="AP31" s="2">
        <v>3.0</v>
      </c>
      <c r="AS31" s="2" t="s">
        <v>53</v>
      </c>
      <c r="AT31" s="2" t="s">
        <v>2703</v>
      </c>
      <c r="AU31" s="2" t="s">
        <v>333</v>
      </c>
      <c r="AV31" s="2">
        <v>13.0</v>
      </c>
      <c r="AW31" s="2" t="s">
        <v>3331</v>
      </c>
      <c r="AX31" s="2">
        <v>12606.0</v>
      </c>
      <c r="AY31" s="2" t="s">
        <v>317</v>
      </c>
      <c r="AZ31" s="2" t="s">
        <v>38</v>
      </c>
    </row>
    <row r="32">
      <c r="A32" s="2">
        <v>13.08720667</v>
      </c>
      <c r="B32" s="2">
        <v>12.41253667</v>
      </c>
      <c r="C32" s="2">
        <v>79.0</v>
      </c>
      <c r="D32" s="2" t="s">
        <v>3310</v>
      </c>
      <c r="E32" s="2">
        <v>8.65889E14</v>
      </c>
      <c r="F32" s="2" t="s">
        <v>3312</v>
      </c>
      <c r="G32" s="2">
        <v>0.0</v>
      </c>
      <c r="H32" s="2">
        <v>0.0</v>
      </c>
      <c r="I32" s="2">
        <v>12.41265167</v>
      </c>
      <c r="J32" s="2">
        <v>13.08707333</v>
      </c>
      <c r="K32" s="2" t="s">
        <v>1939</v>
      </c>
      <c r="L32" s="2">
        <v>12.41253667</v>
      </c>
      <c r="M32" s="2">
        <v>13.08720667</v>
      </c>
      <c r="N32" s="2" t="s">
        <v>1939</v>
      </c>
      <c r="O32" s="2">
        <v>12.0</v>
      </c>
      <c r="P32" s="2">
        <v>7.0</v>
      </c>
      <c r="Q32" s="2">
        <v>5.0</v>
      </c>
      <c r="R32" s="2" t="s">
        <v>3314</v>
      </c>
      <c r="S32" s="2">
        <v>5.0</v>
      </c>
      <c r="T32" s="2">
        <v>7.0</v>
      </c>
      <c r="U32" s="2">
        <v>9.0</v>
      </c>
      <c r="V32" s="2">
        <v>8.0</v>
      </c>
      <c r="W32" s="2">
        <v>0.0</v>
      </c>
      <c r="X32" s="2">
        <v>29.0</v>
      </c>
      <c r="Y32" s="2">
        <v>126.0</v>
      </c>
      <c r="Z32" s="2" t="s">
        <v>34</v>
      </c>
      <c r="AA32" s="2" t="s">
        <v>3315</v>
      </c>
      <c r="AP32" s="2" t="s">
        <v>2250</v>
      </c>
      <c r="AS32" s="2" t="s">
        <v>53</v>
      </c>
      <c r="AT32" s="2" t="s">
        <v>3313</v>
      </c>
      <c r="AU32" s="2" t="s">
        <v>377</v>
      </c>
      <c r="AV32" s="2">
        <v>36.0</v>
      </c>
      <c r="AW32" s="2" t="s">
        <v>3311</v>
      </c>
      <c r="AX32" s="2">
        <v>12607.0</v>
      </c>
      <c r="AY32" s="2" t="s">
        <v>360</v>
      </c>
      <c r="AZ32" s="2" t="s">
        <v>38</v>
      </c>
    </row>
    <row r="33">
      <c r="A33" s="2">
        <v>12.488745</v>
      </c>
      <c r="B33" s="2">
        <v>11.806445</v>
      </c>
      <c r="C33" s="2">
        <v>87.0</v>
      </c>
      <c r="D33" s="2" t="s">
        <v>3222</v>
      </c>
      <c r="E33" s="2">
        <v>8.65889E14</v>
      </c>
      <c r="F33" s="2" t="s">
        <v>3224</v>
      </c>
      <c r="G33" s="2">
        <v>17.0</v>
      </c>
      <c r="H33" s="2">
        <v>30.0</v>
      </c>
      <c r="I33" s="2">
        <v>11.80655333</v>
      </c>
      <c r="J33" s="2">
        <v>12.48876</v>
      </c>
      <c r="K33" s="2" t="s">
        <v>1939</v>
      </c>
      <c r="L33" s="2">
        <v>11.806445</v>
      </c>
      <c r="M33" s="2">
        <v>12.488745</v>
      </c>
      <c r="N33" s="2" t="s">
        <v>1939</v>
      </c>
      <c r="O33" s="2">
        <v>2.0</v>
      </c>
      <c r="P33" s="2">
        <v>3.0</v>
      </c>
      <c r="Q33" s="2">
        <v>3.0</v>
      </c>
      <c r="R33" s="2" t="s">
        <v>3226</v>
      </c>
      <c r="S33" s="2">
        <v>5.0</v>
      </c>
      <c r="T33" s="2">
        <v>4.0</v>
      </c>
      <c r="U33" s="2">
        <v>6.0</v>
      </c>
      <c r="V33" s="2">
        <v>15.0</v>
      </c>
      <c r="W33" s="2">
        <v>15.0</v>
      </c>
      <c r="X33" s="2">
        <v>30.0</v>
      </c>
      <c r="Y33" s="2">
        <v>114.0</v>
      </c>
      <c r="Z33" s="2" t="s">
        <v>1087</v>
      </c>
      <c r="AA33" s="2" t="s">
        <v>3227</v>
      </c>
      <c r="AP33" s="2" t="s">
        <v>3218</v>
      </c>
      <c r="AS33" s="2" t="s">
        <v>53</v>
      </c>
      <c r="AT33" s="2" t="s">
        <v>3225</v>
      </c>
      <c r="AU33" s="2" t="s">
        <v>1127</v>
      </c>
      <c r="AV33" s="2">
        <v>39.0</v>
      </c>
      <c r="AW33" s="2" t="s">
        <v>3223</v>
      </c>
      <c r="AX33" s="2">
        <v>11410.0</v>
      </c>
      <c r="AY33" s="2" t="s">
        <v>1120</v>
      </c>
      <c r="AZ33" s="2" t="s">
        <v>828</v>
      </c>
    </row>
    <row r="34">
      <c r="A34" s="2">
        <v>12.45927833</v>
      </c>
      <c r="B34" s="2">
        <v>11.68290833</v>
      </c>
      <c r="C34" s="2">
        <v>88.0</v>
      </c>
      <c r="D34" s="2" t="s">
        <v>4095</v>
      </c>
      <c r="E34" s="2">
        <v>8.65889E14</v>
      </c>
      <c r="F34" s="2" t="s">
        <v>4096</v>
      </c>
      <c r="G34" s="2">
        <v>20.0</v>
      </c>
      <c r="H34" s="2">
        <v>25.0</v>
      </c>
      <c r="I34" s="2">
        <v>11.68290833</v>
      </c>
      <c r="J34" s="2">
        <v>12.45927833</v>
      </c>
      <c r="K34" s="2" t="s">
        <v>1939</v>
      </c>
      <c r="L34" s="2">
        <v>11.68290833</v>
      </c>
      <c r="M34" s="2">
        <v>12.45927833</v>
      </c>
      <c r="N34" s="2" t="s">
        <v>1939</v>
      </c>
      <c r="O34" s="2">
        <v>4.0</v>
      </c>
      <c r="P34" s="2">
        <v>3.0</v>
      </c>
      <c r="Q34" s="2">
        <v>2.0</v>
      </c>
      <c r="R34" s="2" t="s">
        <v>4097</v>
      </c>
      <c r="S34" s="2">
        <v>0.0</v>
      </c>
      <c r="T34" s="2">
        <v>7.0</v>
      </c>
      <c r="U34" s="2">
        <v>7.0</v>
      </c>
      <c r="V34" s="2">
        <v>4.0</v>
      </c>
      <c r="W34" s="2">
        <v>13.0</v>
      </c>
      <c r="X34" s="2">
        <v>18.0</v>
      </c>
      <c r="Y34" s="2">
        <v>114.0</v>
      </c>
      <c r="Z34" s="2" t="s">
        <v>1087</v>
      </c>
      <c r="AA34" s="2" t="s">
        <v>4098</v>
      </c>
      <c r="AP34" s="2" t="s">
        <v>3218</v>
      </c>
      <c r="AS34" s="2" t="s">
        <v>53</v>
      </c>
      <c r="AT34" s="2" t="s">
        <v>4099</v>
      </c>
      <c r="AU34" s="2" t="s">
        <v>1290</v>
      </c>
      <c r="AV34" s="2">
        <v>84.0</v>
      </c>
      <c r="AW34" s="2" t="s">
        <v>4100</v>
      </c>
      <c r="AX34" s="2">
        <v>11415.0</v>
      </c>
      <c r="AY34" s="2" t="s">
        <v>1273</v>
      </c>
      <c r="AZ34" s="2" t="s">
        <v>38</v>
      </c>
    </row>
    <row r="35">
      <c r="A35" s="2">
        <v>13.10369</v>
      </c>
      <c r="B35" s="2">
        <v>12.69995667</v>
      </c>
      <c r="C35" s="2">
        <v>89.0</v>
      </c>
      <c r="D35" s="2" t="s">
        <v>3366</v>
      </c>
      <c r="E35" s="2">
        <v>8.65889E14</v>
      </c>
      <c r="F35" s="2" t="s">
        <v>3368</v>
      </c>
      <c r="G35" s="2">
        <v>1.0</v>
      </c>
      <c r="H35" s="2">
        <v>7.0</v>
      </c>
      <c r="I35" s="2">
        <v>12.69991833</v>
      </c>
      <c r="J35" s="2">
        <v>13.10363</v>
      </c>
      <c r="K35" s="2" t="s">
        <v>1939</v>
      </c>
      <c r="L35" s="2">
        <v>12.69995667</v>
      </c>
      <c r="M35" s="2">
        <v>13.10369</v>
      </c>
      <c r="N35" s="2" t="s">
        <v>1939</v>
      </c>
      <c r="O35" s="2">
        <v>15.0</v>
      </c>
      <c r="P35" s="2">
        <v>2.0</v>
      </c>
      <c r="Q35" s="2">
        <v>1.0</v>
      </c>
      <c r="R35" s="2" t="s">
        <v>3371</v>
      </c>
      <c r="S35" s="2">
        <v>2.0</v>
      </c>
      <c r="T35" s="2">
        <v>5.0</v>
      </c>
      <c r="U35" s="2">
        <v>5.0</v>
      </c>
      <c r="V35" s="2">
        <v>5.0</v>
      </c>
      <c r="W35" s="2">
        <v>4.0</v>
      </c>
      <c r="X35" s="2">
        <v>7.0</v>
      </c>
      <c r="Y35" s="2">
        <v>126.0</v>
      </c>
      <c r="Z35" s="2" t="s">
        <v>34</v>
      </c>
      <c r="AA35" s="2" t="s">
        <v>3372</v>
      </c>
      <c r="AP35" s="2" t="s">
        <v>3369</v>
      </c>
      <c r="AS35" s="2" t="s">
        <v>53</v>
      </c>
      <c r="AT35" s="2" t="s">
        <v>3370</v>
      </c>
      <c r="AU35" s="2" t="s">
        <v>500</v>
      </c>
      <c r="AV35" s="2">
        <v>16.0</v>
      </c>
      <c r="AW35" s="2" t="s">
        <v>3367</v>
      </c>
      <c r="AX35" s="2">
        <v>12605.0</v>
      </c>
      <c r="AY35" s="2" t="s">
        <v>485</v>
      </c>
      <c r="AZ35" s="2" t="s">
        <v>38</v>
      </c>
    </row>
    <row r="36">
      <c r="A36" s="2">
        <v>12.76625167</v>
      </c>
      <c r="B36" s="2">
        <v>12.3656</v>
      </c>
      <c r="C36" s="2">
        <v>90.0</v>
      </c>
      <c r="D36" s="2" t="s">
        <v>3236</v>
      </c>
      <c r="E36" s="2">
        <v>8.65889E14</v>
      </c>
      <c r="F36" s="2" t="s">
        <v>3238</v>
      </c>
      <c r="G36" s="2">
        <v>0.0</v>
      </c>
      <c r="H36" s="2">
        <v>2.0</v>
      </c>
      <c r="I36" s="2">
        <v>12.36557</v>
      </c>
      <c r="J36" s="2">
        <v>12.766385</v>
      </c>
      <c r="K36" s="2" t="s">
        <v>1939</v>
      </c>
      <c r="L36" s="2">
        <v>12.3656</v>
      </c>
      <c r="M36" s="2">
        <v>12.76625167</v>
      </c>
      <c r="N36" s="2" t="s">
        <v>1939</v>
      </c>
      <c r="O36" s="2">
        <v>20.0</v>
      </c>
      <c r="P36" s="2">
        <v>3.0</v>
      </c>
      <c r="Q36" s="2">
        <v>3.0</v>
      </c>
      <c r="R36" s="2" t="s">
        <v>3242</v>
      </c>
      <c r="S36" s="2">
        <v>2.0</v>
      </c>
      <c r="T36" s="2">
        <v>0.0</v>
      </c>
      <c r="U36" s="2">
        <v>2.0</v>
      </c>
      <c r="V36" s="2">
        <v>0.0</v>
      </c>
      <c r="W36" s="2">
        <v>0.0</v>
      </c>
      <c r="X36" s="2">
        <v>4.0</v>
      </c>
      <c r="Y36" s="2">
        <v>120.0</v>
      </c>
      <c r="Z36" s="2" t="s">
        <v>1496</v>
      </c>
      <c r="AA36" s="2" t="s">
        <v>3243</v>
      </c>
      <c r="AP36" s="2" t="s">
        <v>3239</v>
      </c>
      <c r="AS36" s="2" t="s">
        <v>53</v>
      </c>
      <c r="AT36" s="2" t="s">
        <v>3240</v>
      </c>
      <c r="AU36" s="2" t="s">
        <v>1641</v>
      </c>
      <c r="AV36" s="2">
        <v>22.0</v>
      </c>
      <c r="AW36" s="2" t="s">
        <v>3237</v>
      </c>
      <c r="AX36" s="2">
        <v>12010.0</v>
      </c>
      <c r="AY36" s="2" t="s">
        <v>1640</v>
      </c>
      <c r="AZ36" s="2" t="s">
        <v>828</v>
      </c>
    </row>
    <row r="37">
      <c r="A37" s="2">
        <v>12.766385</v>
      </c>
      <c r="B37" s="2">
        <v>12.36557</v>
      </c>
      <c r="C37" s="2">
        <v>92.0</v>
      </c>
      <c r="D37" s="2" t="s">
        <v>3720</v>
      </c>
      <c r="E37" s="2">
        <v>8.65889E14</v>
      </c>
      <c r="F37" s="2" t="s">
        <v>3722</v>
      </c>
      <c r="G37" s="2">
        <v>3.0</v>
      </c>
      <c r="H37" s="2">
        <v>2.0</v>
      </c>
      <c r="I37" s="2">
        <v>12.36547667</v>
      </c>
      <c r="J37" s="2">
        <v>12.76638</v>
      </c>
      <c r="K37" s="2" t="s">
        <v>1939</v>
      </c>
      <c r="L37" s="2">
        <v>12.36557</v>
      </c>
      <c r="M37" s="2">
        <v>12.766385</v>
      </c>
      <c r="N37" s="2" t="s">
        <v>1939</v>
      </c>
      <c r="O37" s="2">
        <v>20.0</v>
      </c>
      <c r="P37" s="2">
        <v>4.0</v>
      </c>
      <c r="Q37" s="2">
        <v>3.0</v>
      </c>
      <c r="R37" s="2" t="s">
        <v>3725</v>
      </c>
      <c r="S37" s="2">
        <v>1.0</v>
      </c>
      <c r="T37" s="2">
        <v>0.0</v>
      </c>
      <c r="U37" s="2">
        <v>0.0</v>
      </c>
      <c r="V37" s="2">
        <v>2.0</v>
      </c>
      <c r="W37" s="2">
        <v>1.0</v>
      </c>
      <c r="X37" s="2">
        <v>3.0</v>
      </c>
      <c r="Y37" s="2">
        <v>120.0</v>
      </c>
      <c r="Z37" s="2" t="s">
        <v>1496</v>
      </c>
      <c r="AA37" s="2" t="s">
        <v>3726</v>
      </c>
      <c r="AP37" s="2" t="s">
        <v>3239</v>
      </c>
      <c r="AS37" s="2" t="s">
        <v>53</v>
      </c>
      <c r="AT37" s="2" t="s">
        <v>3723</v>
      </c>
      <c r="AU37" s="2" t="s">
        <v>1645</v>
      </c>
      <c r="AV37" s="2">
        <v>27.0</v>
      </c>
      <c r="AW37" s="2" t="s">
        <v>3721</v>
      </c>
      <c r="AX37" s="2">
        <v>12010.0</v>
      </c>
      <c r="AY37" s="2" t="s">
        <v>1640</v>
      </c>
      <c r="AZ37" s="2" t="s">
        <v>828</v>
      </c>
    </row>
    <row r="38">
      <c r="A38" s="2">
        <v>12.76638</v>
      </c>
      <c r="B38" s="2">
        <v>12.36547667</v>
      </c>
      <c r="C38" s="2">
        <v>93.0</v>
      </c>
      <c r="D38" s="2" t="s">
        <v>3734</v>
      </c>
      <c r="E38" s="2">
        <v>8.65889E14</v>
      </c>
      <c r="F38" s="2" t="s">
        <v>3736</v>
      </c>
      <c r="G38" s="2">
        <v>2.0</v>
      </c>
      <c r="H38" s="2">
        <v>5.0</v>
      </c>
      <c r="I38" s="2">
        <v>12.36559167</v>
      </c>
      <c r="J38" s="2">
        <v>12.76642833</v>
      </c>
      <c r="K38" s="2" t="s">
        <v>1939</v>
      </c>
      <c r="L38" s="2">
        <v>12.36547667</v>
      </c>
      <c r="M38" s="2">
        <v>12.76638</v>
      </c>
      <c r="N38" s="2" t="s">
        <v>1939</v>
      </c>
      <c r="O38" s="2">
        <v>20.0</v>
      </c>
      <c r="P38" s="2">
        <v>3.0</v>
      </c>
      <c r="Q38" s="2">
        <v>3.0</v>
      </c>
      <c r="R38" s="2" t="s">
        <v>3738</v>
      </c>
      <c r="S38" s="2">
        <v>0.0</v>
      </c>
      <c r="T38" s="2">
        <v>0.0</v>
      </c>
      <c r="U38" s="2">
        <v>2.0</v>
      </c>
      <c r="V38" s="2">
        <v>0.0</v>
      </c>
      <c r="W38" s="2">
        <v>1.0</v>
      </c>
      <c r="X38" s="2">
        <v>4.0</v>
      </c>
      <c r="Y38" s="2">
        <v>120.0</v>
      </c>
      <c r="Z38" s="2" t="s">
        <v>1496</v>
      </c>
      <c r="AA38" s="2" t="s">
        <v>3739</v>
      </c>
      <c r="AP38" s="2" t="s">
        <v>3239</v>
      </c>
      <c r="AS38" s="2" t="s">
        <v>53</v>
      </c>
      <c r="AT38" s="2" t="s">
        <v>3737</v>
      </c>
      <c r="AU38" s="2" t="s">
        <v>1648</v>
      </c>
      <c r="AV38" s="2">
        <v>13.0</v>
      </c>
      <c r="AW38" s="2" t="s">
        <v>3735</v>
      </c>
      <c r="AX38" s="2">
        <v>12010.0</v>
      </c>
      <c r="AY38" s="2" t="s">
        <v>1640</v>
      </c>
      <c r="AZ38" s="2" t="s">
        <v>828</v>
      </c>
    </row>
    <row r="39">
      <c r="A39" s="2">
        <v>13.08836333</v>
      </c>
      <c r="B39" s="2">
        <v>12.65123167</v>
      </c>
      <c r="C39" s="2">
        <v>94.0</v>
      </c>
      <c r="D39" s="2" t="s">
        <v>3409</v>
      </c>
      <c r="E39" s="2">
        <v>8.65889E14</v>
      </c>
      <c r="F39" s="2" t="s">
        <v>3411</v>
      </c>
      <c r="G39" s="2">
        <v>3.0</v>
      </c>
      <c r="H39" s="2">
        <v>3.0</v>
      </c>
      <c r="I39" s="2">
        <v>12.65123333</v>
      </c>
      <c r="J39" s="2">
        <v>13.08829</v>
      </c>
      <c r="K39" s="2" t="s">
        <v>1939</v>
      </c>
      <c r="L39" s="2">
        <v>12.65123167</v>
      </c>
      <c r="M39" s="2">
        <v>13.08836333</v>
      </c>
      <c r="N39" s="2" t="s">
        <v>1939</v>
      </c>
      <c r="O39" s="2">
        <v>15.0</v>
      </c>
      <c r="P39" s="2">
        <v>11.0</v>
      </c>
      <c r="Q39" s="2">
        <v>1.0</v>
      </c>
      <c r="R39" s="2" t="s">
        <v>3413</v>
      </c>
      <c r="S39" s="2">
        <v>3.0</v>
      </c>
      <c r="T39" s="2">
        <v>3.0</v>
      </c>
      <c r="U39" s="2">
        <v>3.0</v>
      </c>
      <c r="V39" s="2">
        <v>3.0</v>
      </c>
      <c r="W39" s="2">
        <v>3.0</v>
      </c>
      <c r="X39" s="2">
        <v>3.0</v>
      </c>
      <c r="Y39" s="2">
        <v>126.0</v>
      </c>
      <c r="Z39" s="2" t="s">
        <v>34</v>
      </c>
      <c r="AA39" s="2" t="s">
        <v>3414</v>
      </c>
      <c r="AP39" s="2" t="s">
        <v>506</v>
      </c>
      <c r="AS39" s="2" t="s">
        <v>53</v>
      </c>
      <c r="AT39" s="2" t="s">
        <v>3412</v>
      </c>
      <c r="AU39" s="2" t="s">
        <v>506</v>
      </c>
      <c r="AV39" s="2">
        <v>14.0</v>
      </c>
      <c r="AW39" s="2" t="s">
        <v>3410</v>
      </c>
      <c r="AX39" s="2">
        <v>12605.0</v>
      </c>
      <c r="AY39" s="2" t="s">
        <v>485</v>
      </c>
      <c r="AZ39" s="2" t="s">
        <v>38</v>
      </c>
    </row>
    <row r="40">
      <c r="A40" s="2">
        <v>12.72750833</v>
      </c>
      <c r="B40" s="2">
        <v>12.186765</v>
      </c>
      <c r="C40" s="2">
        <v>101.0</v>
      </c>
      <c r="D40" s="2" t="s">
        <v>3626</v>
      </c>
      <c r="E40" s="2">
        <v>8.66861E14</v>
      </c>
      <c r="F40" s="2" t="s">
        <v>3628</v>
      </c>
      <c r="G40" s="2">
        <v>6.0</v>
      </c>
      <c r="H40" s="2">
        <v>12.0</v>
      </c>
      <c r="I40" s="2">
        <v>12.18700333</v>
      </c>
      <c r="J40" s="2">
        <v>12.727525</v>
      </c>
      <c r="K40" s="2" t="s">
        <v>1939</v>
      </c>
      <c r="L40" s="2">
        <v>12.186765</v>
      </c>
      <c r="M40" s="2">
        <v>12.72750833</v>
      </c>
      <c r="N40" s="2" t="s">
        <v>1939</v>
      </c>
      <c r="O40" s="2">
        <v>20.0</v>
      </c>
      <c r="P40" s="2">
        <v>3.0</v>
      </c>
      <c r="Q40" s="2">
        <v>4.0</v>
      </c>
      <c r="R40" s="2" t="s">
        <v>3631</v>
      </c>
      <c r="S40" s="2">
        <v>0.0</v>
      </c>
      <c r="T40" s="2">
        <v>0.0</v>
      </c>
      <c r="U40" s="2">
        <v>0.0</v>
      </c>
      <c r="V40" s="2">
        <v>0.0</v>
      </c>
      <c r="W40" s="2">
        <v>3.0</v>
      </c>
      <c r="X40" s="2">
        <v>0.0</v>
      </c>
      <c r="Y40" s="2">
        <v>120.0</v>
      </c>
      <c r="Z40" s="2" t="s">
        <v>1496</v>
      </c>
      <c r="AA40" s="2" t="s">
        <v>3632</v>
      </c>
      <c r="AP40" s="2" t="s">
        <v>2724</v>
      </c>
      <c r="AS40" s="2" t="s">
        <v>53</v>
      </c>
      <c r="AT40" s="2" t="s">
        <v>3629</v>
      </c>
      <c r="AU40" s="2" t="s">
        <v>1579</v>
      </c>
      <c r="AV40" s="2">
        <v>74.0</v>
      </c>
      <c r="AW40" s="2" t="s">
        <v>3627</v>
      </c>
      <c r="AX40" s="2">
        <v>12008.0</v>
      </c>
      <c r="AY40" s="2" t="s">
        <v>1563</v>
      </c>
      <c r="AZ40" s="2" t="s">
        <v>828</v>
      </c>
    </row>
    <row r="41">
      <c r="A41" s="2">
        <v>12.751785</v>
      </c>
      <c r="B41" s="2">
        <v>12.36936333</v>
      </c>
      <c r="C41" s="2">
        <v>105.0</v>
      </c>
      <c r="D41" s="2" t="s">
        <v>3740</v>
      </c>
      <c r="E41" s="2">
        <v>8.65889E14</v>
      </c>
      <c r="F41" s="2" t="s">
        <v>3742</v>
      </c>
      <c r="G41" s="2">
        <v>1.0</v>
      </c>
      <c r="H41" s="2">
        <v>0.0</v>
      </c>
      <c r="I41" s="2">
        <v>12.36949833</v>
      </c>
      <c r="J41" s="2">
        <v>12.75173</v>
      </c>
      <c r="K41" s="2" t="s">
        <v>1939</v>
      </c>
      <c r="L41" s="2">
        <v>12.36936333</v>
      </c>
      <c r="M41" s="2">
        <v>12.751785</v>
      </c>
      <c r="N41" s="2" t="s">
        <v>1939</v>
      </c>
      <c r="O41" s="2">
        <v>20.0</v>
      </c>
      <c r="P41" s="2">
        <v>3.0</v>
      </c>
      <c r="Q41" s="2">
        <v>3.0</v>
      </c>
      <c r="R41" s="2" t="s">
        <v>3745</v>
      </c>
      <c r="S41" s="2">
        <v>1.0</v>
      </c>
      <c r="T41" s="2">
        <v>0.0</v>
      </c>
      <c r="U41" s="2">
        <v>2.0</v>
      </c>
      <c r="V41" s="2">
        <v>0.0</v>
      </c>
      <c r="W41" s="2">
        <v>0.0</v>
      </c>
      <c r="X41" s="2">
        <v>3.0</v>
      </c>
      <c r="Y41" s="2">
        <v>120.0</v>
      </c>
      <c r="Z41" s="2" t="s">
        <v>1496</v>
      </c>
      <c r="AA41" s="2" t="s">
        <v>3746</v>
      </c>
      <c r="AP41" s="2" t="s">
        <v>3743</v>
      </c>
      <c r="AS41" s="2" t="s">
        <v>53</v>
      </c>
      <c r="AT41" s="2" t="s">
        <v>3744</v>
      </c>
      <c r="AU41" s="2" t="s">
        <v>1651</v>
      </c>
      <c r="AV41" s="2">
        <v>30.0</v>
      </c>
      <c r="AW41" s="2" t="s">
        <v>3741</v>
      </c>
      <c r="AX41" s="2">
        <v>12010.0</v>
      </c>
      <c r="AY41" s="2" t="s">
        <v>1640</v>
      </c>
      <c r="AZ41" s="2" t="s">
        <v>828</v>
      </c>
    </row>
    <row r="42">
      <c r="A42" s="2">
        <v>12.73588333</v>
      </c>
      <c r="B42" s="2">
        <v>12.36564167</v>
      </c>
      <c r="C42" s="2">
        <v>108.0</v>
      </c>
      <c r="D42" s="2" t="s">
        <v>3747</v>
      </c>
      <c r="E42" s="2">
        <v>8.65889E14</v>
      </c>
      <c r="F42" s="2" t="s">
        <v>3749</v>
      </c>
      <c r="G42" s="2">
        <v>1.0</v>
      </c>
      <c r="H42" s="2">
        <v>0.0</v>
      </c>
      <c r="I42" s="2">
        <v>12.36520167</v>
      </c>
      <c r="J42" s="2">
        <v>12.72695333</v>
      </c>
      <c r="K42" s="2" t="s">
        <v>1939</v>
      </c>
      <c r="L42" s="2">
        <v>12.36564167</v>
      </c>
      <c r="M42" s="2">
        <v>12.73588333</v>
      </c>
      <c r="N42" s="2" t="s">
        <v>1939</v>
      </c>
      <c r="O42" s="2">
        <v>20.0</v>
      </c>
      <c r="P42" s="2">
        <v>2.0</v>
      </c>
      <c r="Q42" s="2">
        <v>3.0</v>
      </c>
      <c r="R42" s="2" t="s">
        <v>3751</v>
      </c>
      <c r="S42" s="2">
        <v>0.0</v>
      </c>
      <c r="T42" s="2">
        <v>0.0</v>
      </c>
      <c r="U42" s="2">
        <v>0.0</v>
      </c>
      <c r="V42" s="2">
        <v>1.0</v>
      </c>
      <c r="W42" s="2">
        <v>0.0</v>
      </c>
      <c r="X42" s="2">
        <v>3.0</v>
      </c>
      <c r="Y42" s="2">
        <v>120.0</v>
      </c>
      <c r="Z42" s="2" t="s">
        <v>1496</v>
      </c>
      <c r="AA42" s="2" t="s">
        <v>3752</v>
      </c>
      <c r="AP42" s="2" t="s">
        <v>3743</v>
      </c>
      <c r="AS42" s="2" t="s">
        <v>53</v>
      </c>
      <c r="AT42" s="2" t="s">
        <v>3750</v>
      </c>
      <c r="AU42" s="2" t="s">
        <v>1654</v>
      </c>
      <c r="AV42" s="2">
        <v>24.0</v>
      </c>
      <c r="AW42" s="2" t="s">
        <v>3748</v>
      </c>
      <c r="AX42" s="2">
        <v>12010.0</v>
      </c>
      <c r="AY42" s="2" t="s">
        <v>1640</v>
      </c>
      <c r="AZ42" s="2" t="s">
        <v>828</v>
      </c>
    </row>
    <row r="43">
      <c r="A43" s="2">
        <v>12.98965</v>
      </c>
      <c r="B43" s="2">
        <v>12.579445</v>
      </c>
      <c r="C43" s="2">
        <v>111.0</v>
      </c>
      <c r="D43" s="2" t="s">
        <v>3373</v>
      </c>
      <c r="E43" s="2">
        <v>8.65889E14</v>
      </c>
      <c r="F43" s="2" t="s">
        <v>3375</v>
      </c>
      <c r="G43" s="2">
        <v>0.0</v>
      </c>
      <c r="H43" s="2">
        <v>0.0</v>
      </c>
      <c r="I43" s="2">
        <v>12.57940667</v>
      </c>
      <c r="J43" s="2">
        <v>12.98956833</v>
      </c>
      <c r="K43" s="2" t="s">
        <v>1939</v>
      </c>
      <c r="L43" s="2">
        <v>12.579445</v>
      </c>
      <c r="M43" s="2">
        <v>12.98965</v>
      </c>
      <c r="N43" s="2" t="s">
        <v>1939</v>
      </c>
      <c r="O43" s="2">
        <v>4.0</v>
      </c>
      <c r="P43" s="2">
        <v>2.0</v>
      </c>
      <c r="Q43" s="2">
        <v>2.0</v>
      </c>
      <c r="R43" s="2" t="s">
        <v>3377</v>
      </c>
      <c r="S43" s="2">
        <v>4.0</v>
      </c>
      <c r="T43" s="2">
        <v>19.0</v>
      </c>
      <c r="U43" s="2">
        <v>18.0</v>
      </c>
      <c r="V43" s="2">
        <v>0.0</v>
      </c>
      <c r="W43" s="2">
        <v>0.0</v>
      </c>
      <c r="X43" s="2">
        <v>33.0</v>
      </c>
      <c r="Y43" s="2">
        <v>126.0</v>
      </c>
      <c r="Z43" s="2" t="s">
        <v>34</v>
      </c>
      <c r="AA43" s="2" t="s">
        <v>3378</v>
      </c>
      <c r="AP43" s="2" t="s">
        <v>2223</v>
      </c>
      <c r="AS43" s="2" t="s">
        <v>53</v>
      </c>
      <c r="AT43" s="2" t="s">
        <v>3376</v>
      </c>
      <c r="AU43" s="2" t="s">
        <v>586</v>
      </c>
      <c r="AV43" s="2">
        <v>39.0</v>
      </c>
      <c r="AW43" s="2" t="s">
        <v>3374</v>
      </c>
      <c r="AX43" s="2">
        <v>12611.0</v>
      </c>
      <c r="AY43" s="2" t="s">
        <v>582</v>
      </c>
      <c r="AZ43" s="2" t="s">
        <v>38</v>
      </c>
    </row>
    <row r="44">
      <c r="A44" s="2">
        <v>12.72707</v>
      </c>
      <c r="B44" s="2">
        <v>12.36483167</v>
      </c>
      <c r="C44" s="2">
        <v>113.0</v>
      </c>
      <c r="D44" s="2" t="s">
        <v>3753</v>
      </c>
      <c r="E44" s="2">
        <v>8.65889E14</v>
      </c>
      <c r="F44" s="2" t="s">
        <v>3755</v>
      </c>
      <c r="G44" s="2">
        <v>0.0</v>
      </c>
      <c r="H44" s="2">
        <v>1.0</v>
      </c>
      <c r="I44" s="2">
        <v>12.36485</v>
      </c>
      <c r="J44" s="2">
        <v>12.72701333</v>
      </c>
      <c r="K44" s="2" t="s">
        <v>1939</v>
      </c>
      <c r="L44" s="2">
        <v>12.36483167</v>
      </c>
      <c r="M44" s="2">
        <v>12.72707</v>
      </c>
      <c r="N44" s="2" t="s">
        <v>1939</v>
      </c>
      <c r="O44" s="2">
        <v>20.0</v>
      </c>
      <c r="P44" s="2">
        <v>2.0</v>
      </c>
      <c r="Q44" s="2">
        <v>3.0</v>
      </c>
      <c r="R44" s="2" t="s">
        <v>3757</v>
      </c>
      <c r="S44" s="2">
        <v>0.0</v>
      </c>
      <c r="T44" s="2">
        <v>0.0</v>
      </c>
      <c r="U44" s="2">
        <v>2.0</v>
      </c>
      <c r="V44" s="2">
        <v>2.0</v>
      </c>
      <c r="W44" s="2">
        <v>2.0</v>
      </c>
      <c r="X44" s="2">
        <v>6.0</v>
      </c>
      <c r="Y44" s="2">
        <v>120.0</v>
      </c>
      <c r="Z44" s="2" t="s">
        <v>1496</v>
      </c>
      <c r="AA44" s="2" t="s">
        <v>3758</v>
      </c>
      <c r="AP44" s="2" t="s">
        <v>3743</v>
      </c>
      <c r="AS44" s="2" t="s">
        <v>53</v>
      </c>
      <c r="AT44" s="2" t="s">
        <v>3756</v>
      </c>
      <c r="AU44" s="2" t="s">
        <v>1700</v>
      </c>
      <c r="AW44" s="2" t="s">
        <v>3754</v>
      </c>
      <c r="AX44" s="2">
        <v>12010.0</v>
      </c>
      <c r="AY44" s="2" t="s">
        <v>1640</v>
      </c>
      <c r="AZ44" s="2" t="s">
        <v>828</v>
      </c>
    </row>
    <row r="45">
      <c r="A45" s="2">
        <v>13.06596333</v>
      </c>
      <c r="B45" s="2">
        <v>11.83662167</v>
      </c>
      <c r="C45" s="2">
        <v>114.0</v>
      </c>
      <c r="D45" s="2" t="s">
        <v>3251</v>
      </c>
      <c r="E45" s="2">
        <v>8.65889E14</v>
      </c>
      <c r="F45" s="2" t="s">
        <v>3253</v>
      </c>
      <c r="G45" s="2">
        <v>20.0</v>
      </c>
      <c r="H45" s="2">
        <v>20.0</v>
      </c>
      <c r="I45" s="2">
        <v>11.83659833</v>
      </c>
      <c r="J45" s="2">
        <v>13.06594833</v>
      </c>
      <c r="K45" s="2" t="s">
        <v>1939</v>
      </c>
      <c r="L45" s="2">
        <v>11.83662167</v>
      </c>
      <c r="M45" s="2">
        <v>13.06596333</v>
      </c>
      <c r="N45" s="2" t="s">
        <v>1939</v>
      </c>
      <c r="O45" s="2">
        <v>5.0</v>
      </c>
      <c r="P45" s="2">
        <v>2.0</v>
      </c>
      <c r="Q45" s="2">
        <v>3.0</v>
      </c>
      <c r="R45" s="2" t="s">
        <v>3255</v>
      </c>
      <c r="S45" s="2">
        <v>0.0</v>
      </c>
      <c r="T45" s="2">
        <v>3.0</v>
      </c>
      <c r="U45" s="2">
        <v>2.0</v>
      </c>
      <c r="V45" s="2">
        <v>2.0</v>
      </c>
      <c r="W45" s="2">
        <v>30.0</v>
      </c>
      <c r="X45" s="2">
        <v>3.0</v>
      </c>
      <c r="Y45" s="2">
        <v>116.0</v>
      </c>
      <c r="Z45" s="2" t="s">
        <v>1365</v>
      </c>
      <c r="AA45" s="2" t="s">
        <v>3256</v>
      </c>
      <c r="AP45" s="2" t="s">
        <v>3254</v>
      </c>
      <c r="AS45" s="2" t="s">
        <v>53</v>
      </c>
      <c r="AT45" s="2" t="s">
        <v>1945</v>
      </c>
      <c r="AU45" s="2" t="s">
        <v>1448</v>
      </c>
      <c r="AV45" s="2">
        <v>8.0</v>
      </c>
      <c r="AW45" s="2" t="s">
        <v>3252</v>
      </c>
      <c r="AX45" s="2">
        <v>11606.0</v>
      </c>
      <c r="AY45" s="2" t="s">
        <v>1438</v>
      </c>
      <c r="AZ45" s="2" t="s">
        <v>828</v>
      </c>
    </row>
    <row r="46">
      <c r="A46" s="2">
        <v>12.72555167</v>
      </c>
      <c r="B46" s="2">
        <v>12.36591</v>
      </c>
      <c r="C46" s="2">
        <v>116.0</v>
      </c>
      <c r="D46" s="2" t="s">
        <v>3759</v>
      </c>
      <c r="E46" s="2">
        <v>8.65889E14</v>
      </c>
      <c r="F46" s="2" t="s">
        <v>3761</v>
      </c>
      <c r="G46" s="2">
        <v>0.0</v>
      </c>
      <c r="H46" s="2">
        <v>0.0</v>
      </c>
      <c r="I46" s="2">
        <v>12.36592</v>
      </c>
      <c r="J46" s="2">
        <v>12.72331</v>
      </c>
      <c r="K46" s="2" t="s">
        <v>1939</v>
      </c>
      <c r="L46" s="2">
        <v>12.36591</v>
      </c>
      <c r="M46" s="2">
        <v>12.72555167</v>
      </c>
      <c r="N46" s="2" t="s">
        <v>1939</v>
      </c>
      <c r="O46" s="2">
        <v>20.0</v>
      </c>
      <c r="P46" s="2">
        <v>2.0</v>
      </c>
      <c r="Q46" s="2">
        <v>3.0</v>
      </c>
      <c r="R46" s="2" t="s">
        <v>3763</v>
      </c>
      <c r="S46" s="2">
        <v>2.0</v>
      </c>
      <c r="T46" s="2">
        <v>0.0</v>
      </c>
      <c r="U46" s="2">
        <v>1.0</v>
      </c>
      <c r="V46" s="2">
        <v>1.0</v>
      </c>
      <c r="W46" s="2">
        <v>1.0</v>
      </c>
      <c r="X46" s="2">
        <v>4.0</v>
      </c>
      <c r="Y46" s="2">
        <v>120.0</v>
      </c>
      <c r="Z46" s="2" t="s">
        <v>1496</v>
      </c>
      <c r="AA46" s="2" t="s">
        <v>3764</v>
      </c>
      <c r="AP46" s="2" t="s">
        <v>3743</v>
      </c>
      <c r="AS46" s="2" t="s">
        <v>53</v>
      </c>
      <c r="AT46" s="2" t="s">
        <v>3762</v>
      </c>
      <c r="AU46" s="2" t="s">
        <v>341</v>
      </c>
      <c r="AV46" s="2">
        <v>24.0</v>
      </c>
      <c r="AW46" s="2" t="s">
        <v>3760</v>
      </c>
      <c r="AX46" s="2">
        <v>12010.0</v>
      </c>
      <c r="AY46" s="2" t="s">
        <v>1640</v>
      </c>
      <c r="AZ46" s="2" t="s">
        <v>828</v>
      </c>
    </row>
    <row r="47">
      <c r="A47" s="2">
        <v>13.10622667</v>
      </c>
      <c r="B47" s="2">
        <v>12.66415833</v>
      </c>
      <c r="C47" s="2">
        <v>119.0</v>
      </c>
      <c r="D47" s="2" t="s">
        <v>3355</v>
      </c>
      <c r="E47" s="2">
        <v>8.65889E14</v>
      </c>
      <c r="F47" s="2" t="s">
        <v>3357</v>
      </c>
      <c r="G47" s="2">
        <v>1.0</v>
      </c>
      <c r="H47" s="2">
        <v>3.0</v>
      </c>
      <c r="I47" s="2">
        <v>12.66415833</v>
      </c>
      <c r="J47" s="2">
        <v>13.10622667</v>
      </c>
      <c r="K47" s="2" t="s">
        <v>1939</v>
      </c>
      <c r="L47" s="2">
        <v>12.66415833</v>
      </c>
      <c r="M47" s="2">
        <v>13.10622667</v>
      </c>
      <c r="N47" s="2" t="s">
        <v>1939</v>
      </c>
      <c r="O47" s="2">
        <v>15.0</v>
      </c>
      <c r="P47" s="2">
        <v>1.0</v>
      </c>
      <c r="Q47" s="2">
        <v>1.0</v>
      </c>
      <c r="R47" s="2" t="s">
        <v>3359</v>
      </c>
      <c r="S47" s="2">
        <v>1.0</v>
      </c>
      <c r="T47" s="2">
        <v>2.0</v>
      </c>
      <c r="U47" s="2">
        <v>2.0</v>
      </c>
      <c r="V47" s="2">
        <v>2.0</v>
      </c>
      <c r="W47" s="2">
        <v>4.0</v>
      </c>
      <c r="X47" s="2">
        <v>2.0</v>
      </c>
      <c r="Y47" s="2">
        <v>126.0</v>
      </c>
      <c r="Z47" s="2" t="s">
        <v>34</v>
      </c>
      <c r="AA47" s="2" t="s">
        <v>3360</v>
      </c>
      <c r="AP47" s="2" t="s">
        <v>543</v>
      </c>
      <c r="AS47" s="2" t="s">
        <v>53</v>
      </c>
      <c r="AT47" s="2" t="s">
        <v>3358</v>
      </c>
      <c r="AU47" s="2" t="s">
        <v>543</v>
      </c>
      <c r="AV47" s="2">
        <v>10.0</v>
      </c>
      <c r="AW47" s="2" t="s">
        <v>3356</v>
      </c>
      <c r="AX47" s="2">
        <v>12605.0</v>
      </c>
      <c r="AY47" s="2" t="s">
        <v>485</v>
      </c>
      <c r="AZ47" s="2" t="s">
        <v>38</v>
      </c>
    </row>
    <row r="48">
      <c r="A48" s="2">
        <v>12.72331</v>
      </c>
      <c r="B48" s="2">
        <v>12.36592</v>
      </c>
      <c r="C48" s="2">
        <v>128.0</v>
      </c>
      <c r="D48" s="2" t="s">
        <v>3765</v>
      </c>
      <c r="E48" s="2">
        <v>8.65889E14</v>
      </c>
      <c r="F48" s="2" t="s">
        <v>3767</v>
      </c>
      <c r="G48" s="2">
        <v>1.0</v>
      </c>
      <c r="H48" s="2">
        <v>1.0</v>
      </c>
      <c r="I48" s="2">
        <v>12.36600333</v>
      </c>
      <c r="J48" s="2">
        <v>12.72345667</v>
      </c>
      <c r="K48" s="2" t="s">
        <v>1939</v>
      </c>
      <c r="L48" s="2">
        <v>12.36592</v>
      </c>
      <c r="M48" s="2">
        <v>12.72331</v>
      </c>
      <c r="N48" s="2" t="s">
        <v>1939</v>
      </c>
      <c r="O48" s="2">
        <v>20.0</v>
      </c>
      <c r="P48" s="2">
        <v>1.0</v>
      </c>
      <c r="Q48" s="2">
        <v>3.0</v>
      </c>
      <c r="R48" s="2" t="s">
        <v>3769</v>
      </c>
      <c r="S48" s="2">
        <v>1.0</v>
      </c>
      <c r="T48" s="2">
        <v>0.0</v>
      </c>
      <c r="U48" s="2">
        <v>0.0</v>
      </c>
      <c r="V48" s="2">
        <v>2.0</v>
      </c>
      <c r="W48" s="2">
        <v>0.0</v>
      </c>
      <c r="X48" s="2">
        <v>4.0</v>
      </c>
      <c r="Y48" s="2">
        <v>120.0</v>
      </c>
      <c r="Z48" s="2" t="s">
        <v>1496</v>
      </c>
      <c r="AA48" s="2" t="s">
        <v>3770</v>
      </c>
      <c r="AP48" s="2" t="s">
        <v>3743</v>
      </c>
      <c r="AS48" s="2" t="s">
        <v>53</v>
      </c>
      <c r="AT48" s="2" t="s">
        <v>3768</v>
      </c>
      <c r="AU48" s="2" t="s">
        <v>344</v>
      </c>
      <c r="AV48" s="2">
        <v>13.0</v>
      </c>
      <c r="AW48" s="2" t="s">
        <v>3766</v>
      </c>
      <c r="AX48" s="2">
        <v>12010.0</v>
      </c>
      <c r="AY48" s="2" t="s">
        <v>1640</v>
      </c>
      <c r="AZ48" s="2" t="s">
        <v>828</v>
      </c>
    </row>
    <row r="49">
      <c r="A49" s="2">
        <v>12.791985</v>
      </c>
      <c r="B49" s="2">
        <v>12.00472</v>
      </c>
      <c r="C49" s="2">
        <v>131.0</v>
      </c>
      <c r="D49" s="2" t="s">
        <v>3191</v>
      </c>
      <c r="E49" s="2">
        <v>8.65889E14</v>
      </c>
      <c r="F49" s="2" t="s">
        <v>3193</v>
      </c>
      <c r="G49" s="2">
        <v>3.0</v>
      </c>
      <c r="H49" s="2">
        <v>12.0</v>
      </c>
      <c r="I49" s="2">
        <v>12.00479167</v>
      </c>
      <c r="J49" s="2">
        <v>12.79197333</v>
      </c>
      <c r="K49" s="2" t="s">
        <v>1939</v>
      </c>
      <c r="L49" s="2">
        <v>12.00472</v>
      </c>
      <c r="M49" s="2">
        <v>12.791985</v>
      </c>
      <c r="N49" s="2" t="s">
        <v>1939</v>
      </c>
      <c r="O49" s="2">
        <v>20.0</v>
      </c>
      <c r="P49" s="2">
        <v>2.0</v>
      </c>
      <c r="Q49" s="2">
        <v>4.0</v>
      </c>
      <c r="R49" s="2" t="s">
        <v>3194</v>
      </c>
      <c r="S49" s="2">
        <v>1.0</v>
      </c>
      <c r="T49" s="2">
        <v>0.0</v>
      </c>
      <c r="U49" s="2">
        <v>0.0</v>
      </c>
      <c r="V49" s="2">
        <v>1.0</v>
      </c>
      <c r="W49" s="2">
        <v>5.0</v>
      </c>
      <c r="X49" s="2">
        <v>1.0</v>
      </c>
      <c r="Y49" s="2">
        <v>120.0</v>
      </c>
      <c r="Z49" s="2" t="s">
        <v>1496</v>
      </c>
      <c r="AA49" s="2" t="s">
        <v>3195</v>
      </c>
      <c r="AP49" s="2" t="s">
        <v>3167</v>
      </c>
      <c r="AS49" s="2" t="s">
        <v>53</v>
      </c>
      <c r="AT49" s="2" t="s">
        <v>2392</v>
      </c>
      <c r="AU49" s="2" t="s">
        <v>188</v>
      </c>
      <c r="AV49" s="2">
        <v>23.0</v>
      </c>
      <c r="AW49" s="2" t="s">
        <v>3192</v>
      </c>
      <c r="AX49" s="2">
        <v>12007.0</v>
      </c>
      <c r="AY49" s="2" t="s">
        <v>1534</v>
      </c>
      <c r="AZ49" s="2" t="s">
        <v>828</v>
      </c>
    </row>
    <row r="50">
      <c r="A50" s="2">
        <v>12.72331667</v>
      </c>
      <c r="B50" s="2">
        <v>12.365985</v>
      </c>
      <c r="C50" s="2">
        <v>134.0</v>
      </c>
      <c r="D50" s="2" t="s">
        <v>3771</v>
      </c>
      <c r="E50" s="2">
        <v>8.65889E14</v>
      </c>
      <c r="F50" s="2" t="s">
        <v>3773</v>
      </c>
      <c r="G50" s="2">
        <v>0.0</v>
      </c>
      <c r="H50" s="2">
        <v>0.0</v>
      </c>
      <c r="I50" s="2">
        <v>12.36591333</v>
      </c>
      <c r="J50" s="2">
        <v>12.72327167</v>
      </c>
      <c r="K50" s="2" t="s">
        <v>1939</v>
      </c>
      <c r="L50" s="2">
        <v>12.365985</v>
      </c>
      <c r="M50" s="2">
        <v>12.72331667</v>
      </c>
      <c r="N50" s="2" t="s">
        <v>1939</v>
      </c>
      <c r="O50" s="2">
        <v>20.0</v>
      </c>
      <c r="P50" s="2">
        <v>2.0</v>
      </c>
      <c r="Q50" s="2">
        <v>3.0</v>
      </c>
      <c r="R50" s="2" t="s">
        <v>3775</v>
      </c>
      <c r="S50" s="2">
        <v>1.0</v>
      </c>
      <c r="T50" s="2">
        <v>0.0</v>
      </c>
      <c r="U50" s="2">
        <v>1.0</v>
      </c>
      <c r="V50" s="2">
        <v>3.0</v>
      </c>
      <c r="W50" s="2">
        <v>1.0</v>
      </c>
      <c r="X50" s="2">
        <v>6.0</v>
      </c>
      <c r="Y50" s="2">
        <v>120.0</v>
      </c>
      <c r="Z50" s="2" t="s">
        <v>1496</v>
      </c>
      <c r="AA50" s="2" t="s">
        <v>3776</v>
      </c>
      <c r="AP50" s="2" t="s">
        <v>3743</v>
      </c>
      <c r="AS50" s="2" t="s">
        <v>53</v>
      </c>
      <c r="AT50" s="2" t="s">
        <v>3774</v>
      </c>
      <c r="AU50" s="2" t="s">
        <v>1662</v>
      </c>
      <c r="AV50" s="2">
        <v>27.0</v>
      </c>
      <c r="AW50" s="2" t="s">
        <v>3772</v>
      </c>
      <c r="AX50" s="2">
        <v>12010.0</v>
      </c>
      <c r="AY50" s="2" t="s">
        <v>1640</v>
      </c>
      <c r="AZ50" s="2" t="s">
        <v>828</v>
      </c>
    </row>
    <row r="51">
      <c r="A51" s="2">
        <v>13.10262167</v>
      </c>
      <c r="B51" s="2">
        <v>12.71485833</v>
      </c>
      <c r="C51" s="2">
        <v>135.0</v>
      </c>
      <c r="D51" s="2" t="s">
        <v>3379</v>
      </c>
      <c r="E51" s="2">
        <v>8.65889E14</v>
      </c>
      <c r="F51" s="2" t="s">
        <v>3381</v>
      </c>
      <c r="G51" s="2">
        <v>1.0</v>
      </c>
      <c r="H51" s="2">
        <v>8.0</v>
      </c>
      <c r="I51" s="2">
        <v>12.71485833</v>
      </c>
      <c r="J51" s="2">
        <v>13.10262167</v>
      </c>
      <c r="K51" s="2" t="s">
        <v>1939</v>
      </c>
      <c r="L51" s="2">
        <v>12.71485833</v>
      </c>
      <c r="M51" s="2">
        <v>13.10262167</v>
      </c>
      <c r="N51" s="2" t="s">
        <v>1939</v>
      </c>
      <c r="O51" s="2">
        <v>15.0</v>
      </c>
      <c r="P51" s="2">
        <v>4.0</v>
      </c>
      <c r="Q51" s="2">
        <v>1.0</v>
      </c>
      <c r="R51" s="2" t="s">
        <v>3385</v>
      </c>
      <c r="S51" s="2">
        <v>2.0</v>
      </c>
      <c r="T51" s="2">
        <v>6.0</v>
      </c>
      <c r="U51" s="2">
        <v>6.0</v>
      </c>
      <c r="V51" s="2">
        <v>6.0</v>
      </c>
      <c r="W51" s="2">
        <v>5.0</v>
      </c>
      <c r="X51" s="2">
        <v>8.0</v>
      </c>
      <c r="Y51" s="2">
        <v>126.0</v>
      </c>
      <c r="Z51" s="2" t="s">
        <v>34</v>
      </c>
      <c r="AA51" s="2" t="s">
        <v>3386</v>
      </c>
      <c r="AP51" s="2" t="s">
        <v>3382</v>
      </c>
      <c r="AS51" s="2" t="s">
        <v>53</v>
      </c>
      <c r="AT51" s="2" t="s">
        <v>3383</v>
      </c>
      <c r="AU51" s="2" t="s">
        <v>547</v>
      </c>
      <c r="AV51" s="2">
        <v>15.0</v>
      </c>
      <c r="AW51" s="2" t="s">
        <v>3380</v>
      </c>
      <c r="AX51" s="2">
        <v>12605.0</v>
      </c>
      <c r="AY51" s="2" t="s">
        <v>485</v>
      </c>
      <c r="AZ51" s="2" t="s">
        <v>38</v>
      </c>
    </row>
    <row r="52">
      <c r="A52" s="2">
        <v>12.79451</v>
      </c>
      <c r="B52" s="2">
        <v>12.00124667</v>
      </c>
      <c r="C52" s="2">
        <v>136.0</v>
      </c>
      <c r="D52" s="2" t="s">
        <v>3164</v>
      </c>
      <c r="E52" s="2">
        <v>8.65889E14</v>
      </c>
      <c r="F52" s="2" t="s">
        <v>3166</v>
      </c>
      <c r="G52" s="2">
        <v>3.0</v>
      </c>
      <c r="H52" s="2">
        <v>14.0</v>
      </c>
      <c r="I52" s="2">
        <v>12.00126833</v>
      </c>
      <c r="J52" s="2">
        <v>12.79454333</v>
      </c>
      <c r="K52" s="2" t="s">
        <v>1939</v>
      </c>
      <c r="L52" s="2">
        <v>12.00124667</v>
      </c>
      <c r="M52" s="2">
        <v>12.79451</v>
      </c>
      <c r="N52" s="2" t="s">
        <v>1939</v>
      </c>
      <c r="O52" s="2">
        <v>20.0</v>
      </c>
      <c r="P52" s="2">
        <v>3.0</v>
      </c>
      <c r="Q52" s="2">
        <v>4.0</v>
      </c>
      <c r="R52" s="2" t="s">
        <v>3170</v>
      </c>
      <c r="S52" s="2">
        <v>0.0</v>
      </c>
      <c r="T52" s="2">
        <v>0.0</v>
      </c>
      <c r="U52" s="2">
        <v>2.0</v>
      </c>
      <c r="V52" s="2">
        <v>2.0</v>
      </c>
      <c r="W52" s="2">
        <v>6.0</v>
      </c>
      <c r="X52" s="2">
        <v>4.0</v>
      </c>
      <c r="Y52" s="2">
        <v>120.0</v>
      </c>
      <c r="Z52" s="2" t="s">
        <v>1496</v>
      </c>
      <c r="AA52" s="2" t="s">
        <v>3171</v>
      </c>
      <c r="AP52" s="2" t="s">
        <v>3167</v>
      </c>
      <c r="AS52" s="2" t="s">
        <v>53</v>
      </c>
      <c r="AT52" s="2" t="s">
        <v>3168</v>
      </c>
      <c r="AU52" s="2" t="s">
        <v>1545</v>
      </c>
      <c r="AV52" s="2">
        <v>32.0</v>
      </c>
      <c r="AW52" s="2" t="s">
        <v>3165</v>
      </c>
      <c r="AX52" s="2">
        <v>12007.0</v>
      </c>
      <c r="AY52" s="2" t="s">
        <v>1534</v>
      </c>
      <c r="AZ52" s="2" t="s">
        <v>828</v>
      </c>
    </row>
    <row r="53">
      <c r="A53" s="2">
        <v>12.74774167</v>
      </c>
      <c r="B53" s="2">
        <v>12.17780167</v>
      </c>
      <c r="C53" s="2">
        <v>137.0</v>
      </c>
      <c r="D53" s="2" t="s">
        <v>3633</v>
      </c>
      <c r="E53" s="2">
        <v>8.66861E14</v>
      </c>
      <c r="F53" s="2" t="s">
        <v>3635</v>
      </c>
      <c r="G53" s="2">
        <v>3.0</v>
      </c>
      <c r="H53" s="2">
        <v>12.0</v>
      </c>
      <c r="I53" s="2">
        <v>12.17783</v>
      </c>
      <c r="J53" s="2">
        <v>12.747775</v>
      </c>
      <c r="K53" s="2" t="s">
        <v>1939</v>
      </c>
      <c r="L53" s="2">
        <v>12.17780167</v>
      </c>
      <c r="M53" s="2">
        <v>12.74774167</v>
      </c>
      <c r="N53" s="2" t="s">
        <v>1939</v>
      </c>
      <c r="O53" s="2">
        <v>20.0</v>
      </c>
      <c r="P53" s="2">
        <v>4.0</v>
      </c>
      <c r="Q53" s="2">
        <v>4.0</v>
      </c>
      <c r="R53" s="2" t="s">
        <v>3637</v>
      </c>
      <c r="S53" s="2">
        <v>1.0</v>
      </c>
      <c r="T53" s="2">
        <v>0.0</v>
      </c>
      <c r="U53" s="2">
        <v>2.0</v>
      </c>
      <c r="V53" s="2">
        <v>3.0</v>
      </c>
      <c r="W53" s="2">
        <v>5.0</v>
      </c>
      <c r="X53" s="2">
        <v>3.0</v>
      </c>
      <c r="Y53" s="2">
        <v>120.0</v>
      </c>
      <c r="Z53" s="2" t="s">
        <v>1496</v>
      </c>
      <c r="AA53" s="2" t="s">
        <v>3638</v>
      </c>
      <c r="AP53" s="2" t="s">
        <v>2724</v>
      </c>
      <c r="AS53" s="2" t="s">
        <v>53</v>
      </c>
      <c r="AT53" s="2" t="s">
        <v>3636</v>
      </c>
      <c r="AU53" s="2" t="s">
        <v>1587</v>
      </c>
      <c r="AV53" s="2">
        <v>4.0</v>
      </c>
      <c r="AW53" s="2" t="s">
        <v>3634</v>
      </c>
      <c r="AX53" s="2">
        <v>12008.0</v>
      </c>
      <c r="AY53" s="2" t="s">
        <v>1563</v>
      </c>
      <c r="AZ53" s="2" t="s">
        <v>38</v>
      </c>
    </row>
    <row r="54">
      <c r="A54" s="2">
        <v>12.74802833</v>
      </c>
      <c r="B54" s="2">
        <v>12.17888667</v>
      </c>
      <c r="C54" s="2">
        <v>138.0</v>
      </c>
      <c r="D54" s="2" t="s">
        <v>3646</v>
      </c>
      <c r="E54" s="2">
        <v>8.66861E14</v>
      </c>
      <c r="F54" s="2" t="s">
        <v>3648</v>
      </c>
      <c r="G54" s="2">
        <v>5.0</v>
      </c>
      <c r="H54" s="2">
        <v>9.0</v>
      </c>
      <c r="I54" s="2">
        <v>12.17440667</v>
      </c>
      <c r="J54" s="2">
        <v>12.74913833</v>
      </c>
      <c r="K54" s="2" t="s">
        <v>1939</v>
      </c>
      <c r="L54" s="2">
        <v>12.17888667</v>
      </c>
      <c r="M54" s="2">
        <v>12.74802833</v>
      </c>
      <c r="N54" s="2" t="s">
        <v>1939</v>
      </c>
      <c r="O54" s="2">
        <v>20.0</v>
      </c>
      <c r="P54" s="2">
        <v>4.0</v>
      </c>
      <c r="Q54" s="2">
        <v>4.0</v>
      </c>
      <c r="R54" s="2" t="s">
        <v>3651</v>
      </c>
      <c r="S54" s="2">
        <v>1.0</v>
      </c>
      <c r="T54" s="2">
        <v>0.0</v>
      </c>
      <c r="U54" s="2">
        <v>2.0</v>
      </c>
      <c r="V54" s="2">
        <v>3.0</v>
      </c>
      <c r="W54" s="2">
        <v>5.0</v>
      </c>
      <c r="X54" s="2">
        <v>4.0</v>
      </c>
      <c r="Y54" s="2">
        <v>120.0</v>
      </c>
      <c r="Z54" s="2" t="s">
        <v>1496</v>
      </c>
      <c r="AA54" s="2" t="s">
        <v>3652</v>
      </c>
      <c r="AP54" s="2" t="s">
        <v>2724</v>
      </c>
      <c r="AS54" s="2" t="s">
        <v>53</v>
      </c>
      <c r="AT54" s="2" t="s">
        <v>3649</v>
      </c>
      <c r="AU54" s="2" t="s">
        <v>1591</v>
      </c>
      <c r="AV54" s="2">
        <v>9.0</v>
      </c>
      <c r="AW54" s="2" t="s">
        <v>3647</v>
      </c>
      <c r="AX54" s="2">
        <v>12008.0</v>
      </c>
      <c r="AY54" s="2" t="s">
        <v>1563</v>
      </c>
      <c r="AZ54" s="2" t="s">
        <v>38</v>
      </c>
    </row>
    <row r="55">
      <c r="A55" s="2">
        <v>12.553785</v>
      </c>
      <c r="B55" s="2">
        <v>11.90891</v>
      </c>
      <c r="C55" s="2">
        <v>144.0</v>
      </c>
      <c r="D55" s="2" t="s">
        <v>4101</v>
      </c>
      <c r="E55" s="2">
        <v>8.65889E14</v>
      </c>
      <c r="F55" s="2" t="s">
        <v>4102</v>
      </c>
      <c r="G55" s="2">
        <v>57.0</v>
      </c>
      <c r="H55" s="2">
        <v>28.0</v>
      </c>
      <c r="I55" s="2">
        <v>11.90892</v>
      </c>
      <c r="J55" s="2">
        <v>12.55382</v>
      </c>
      <c r="K55" s="2" t="s">
        <v>1939</v>
      </c>
      <c r="L55" s="2">
        <v>11.90891</v>
      </c>
      <c r="M55" s="2">
        <v>12.553785</v>
      </c>
      <c r="N55" s="2" t="s">
        <v>1939</v>
      </c>
      <c r="O55" s="2">
        <v>4.0</v>
      </c>
      <c r="P55" s="2">
        <v>3.0</v>
      </c>
      <c r="Q55" s="2">
        <v>2.0</v>
      </c>
      <c r="R55" s="2" t="s">
        <v>4103</v>
      </c>
      <c r="S55" s="2">
        <v>9.0</v>
      </c>
      <c r="T55" s="2">
        <v>9.0</v>
      </c>
      <c r="U55" s="2">
        <v>27.0</v>
      </c>
      <c r="V55" s="2">
        <v>0.0</v>
      </c>
      <c r="W55" s="2">
        <v>31.0</v>
      </c>
      <c r="X55" s="2">
        <v>45.0</v>
      </c>
      <c r="Y55" s="2">
        <v>114.0</v>
      </c>
      <c r="Z55" s="2" t="s">
        <v>1087</v>
      </c>
      <c r="AA55" s="2" t="s">
        <v>4104</v>
      </c>
      <c r="AP55" s="2" t="s">
        <v>4105</v>
      </c>
      <c r="AS55" s="2" t="s">
        <v>53</v>
      </c>
      <c r="AT55" s="2" t="s">
        <v>4106</v>
      </c>
      <c r="AU55" s="2" t="s">
        <v>1088</v>
      </c>
      <c r="AV55" s="2">
        <v>88.0</v>
      </c>
      <c r="AW55" s="2" t="s">
        <v>4107</v>
      </c>
      <c r="AX55" s="2">
        <v>11409.0</v>
      </c>
      <c r="AY55" s="2" t="s">
        <v>1088</v>
      </c>
      <c r="AZ55" s="2" t="s">
        <v>828</v>
      </c>
    </row>
    <row r="56">
      <c r="A56" s="2">
        <v>12.81265667</v>
      </c>
      <c r="B56" s="2">
        <v>12.01689333</v>
      </c>
      <c r="C56" s="2">
        <v>146.0</v>
      </c>
      <c r="D56" s="2" t="s">
        <v>3209</v>
      </c>
      <c r="E56" s="2">
        <v>8.65889E14</v>
      </c>
      <c r="F56" s="2" t="s">
        <v>3211</v>
      </c>
      <c r="G56" s="2">
        <v>3.0</v>
      </c>
      <c r="H56" s="2">
        <v>12.0</v>
      </c>
      <c r="I56" s="2">
        <v>12.01776167</v>
      </c>
      <c r="J56" s="2">
        <v>12.81182667</v>
      </c>
      <c r="K56" s="2" t="s">
        <v>1939</v>
      </c>
      <c r="L56" s="2">
        <v>12.01689333</v>
      </c>
      <c r="M56" s="2">
        <v>12.81265667</v>
      </c>
      <c r="N56" s="2" t="s">
        <v>1939</v>
      </c>
      <c r="O56" s="2">
        <v>20.0</v>
      </c>
      <c r="P56" s="2">
        <v>2.0</v>
      </c>
      <c r="Q56" s="2">
        <v>4.0</v>
      </c>
      <c r="R56" s="2" t="s">
        <v>3213</v>
      </c>
      <c r="S56" s="2">
        <v>0.0</v>
      </c>
      <c r="T56" s="2">
        <v>0.0</v>
      </c>
      <c r="U56" s="2">
        <v>2.0</v>
      </c>
      <c r="V56" s="2">
        <v>2.0</v>
      </c>
      <c r="W56" s="2">
        <v>5.0</v>
      </c>
      <c r="X56" s="2">
        <v>4.0</v>
      </c>
      <c r="Y56" s="2">
        <v>120.0</v>
      </c>
      <c r="Z56" s="2" t="s">
        <v>1496</v>
      </c>
      <c r="AA56" s="2" t="s">
        <v>3214</v>
      </c>
      <c r="AP56" s="2" t="s">
        <v>2724</v>
      </c>
      <c r="AS56" s="2" t="s">
        <v>53</v>
      </c>
      <c r="AT56" s="2" t="s">
        <v>3212</v>
      </c>
      <c r="AU56" s="2" t="s">
        <v>1824</v>
      </c>
      <c r="AV56" s="2">
        <v>8.0</v>
      </c>
      <c r="AW56" s="2" t="s">
        <v>3210</v>
      </c>
      <c r="AX56" s="2">
        <v>12007.0</v>
      </c>
      <c r="AY56" s="2" t="s">
        <v>1534</v>
      </c>
      <c r="AZ56" s="2" t="s">
        <v>828</v>
      </c>
    </row>
    <row r="57">
      <c r="A57" s="2">
        <v>12.777835</v>
      </c>
      <c r="B57" s="2">
        <v>11.9511</v>
      </c>
      <c r="C57" s="2">
        <v>155.0</v>
      </c>
      <c r="D57" s="2" t="s">
        <v>3172</v>
      </c>
      <c r="E57" s="2">
        <v>8.65889E14</v>
      </c>
      <c r="F57" s="2" t="s">
        <v>3174</v>
      </c>
      <c r="G57" s="2">
        <v>3.0</v>
      </c>
      <c r="H57" s="2">
        <v>12.0</v>
      </c>
      <c r="I57" s="2">
        <v>11.95109833</v>
      </c>
      <c r="J57" s="2">
        <v>12.77784167</v>
      </c>
      <c r="K57" s="2" t="s">
        <v>1939</v>
      </c>
      <c r="L57" s="2">
        <v>11.9511</v>
      </c>
      <c r="M57" s="2">
        <v>12.777835</v>
      </c>
      <c r="N57" s="2" t="s">
        <v>1939</v>
      </c>
      <c r="O57" s="2">
        <v>20.0</v>
      </c>
      <c r="P57" s="2">
        <v>3.0</v>
      </c>
      <c r="Q57" s="2">
        <v>4.0</v>
      </c>
      <c r="R57" s="2" t="s">
        <v>3176</v>
      </c>
      <c r="S57" s="2">
        <v>1.0</v>
      </c>
      <c r="T57" s="2">
        <v>0.0</v>
      </c>
      <c r="U57" s="2">
        <v>1.0</v>
      </c>
      <c r="V57" s="2">
        <v>2.0</v>
      </c>
      <c r="W57" s="2">
        <v>3.0</v>
      </c>
      <c r="X57" s="2">
        <v>3.0</v>
      </c>
      <c r="Y57" s="2">
        <v>120.0</v>
      </c>
      <c r="Z57" s="2" t="s">
        <v>1496</v>
      </c>
      <c r="AA57" s="2" t="s">
        <v>3177</v>
      </c>
      <c r="AP57" s="2" t="s">
        <v>3167</v>
      </c>
      <c r="AS57" s="2" t="s">
        <v>53</v>
      </c>
      <c r="AT57" s="2" t="s">
        <v>3175</v>
      </c>
      <c r="AU57" s="2" t="s">
        <v>1554</v>
      </c>
      <c r="AV57" s="2">
        <v>16.0</v>
      </c>
      <c r="AW57" s="2" t="s">
        <v>3173</v>
      </c>
      <c r="AX57" s="2">
        <v>12007.0</v>
      </c>
      <c r="AY57" s="2" t="s">
        <v>1534</v>
      </c>
      <c r="AZ57" s="2" t="s">
        <v>828</v>
      </c>
    </row>
    <row r="58">
      <c r="A58" s="2">
        <v>12.774325</v>
      </c>
      <c r="B58" s="2">
        <v>11.99442333</v>
      </c>
      <c r="C58" s="2">
        <v>156.0</v>
      </c>
      <c r="D58" s="2" t="s">
        <v>3178</v>
      </c>
      <c r="E58" s="2">
        <v>8.65889E14</v>
      </c>
      <c r="F58" s="2" t="s">
        <v>3180</v>
      </c>
      <c r="G58" s="2">
        <v>3.0</v>
      </c>
      <c r="H58" s="2">
        <v>12.0</v>
      </c>
      <c r="I58" s="2">
        <v>11.99436</v>
      </c>
      <c r="J58" s="2">
        <v>12.77432333</v>
      </c>
      <c r="K58" s="2" t="s">
        <v>1939</v>
      </c>
      <c r="L58" s="2">
        <v>11.99442333</v>
      </c>
      <c r="M58" s="2">
        <v>12.774325</v>
      </c>
      <c r="N58" s="2" t="s">
        <v>1939</v>
      </c>
      <c r="O58" s="2">
        <v>20.0</v>
      </c>
      <c r="P58" s="2">
        <v>3.0</v>
      </c>
      <c r="Q58" s="2">
        <v>4.0</v>
      </c>
      <c r="R58" s="2" t="s">
        <v>3183</v>
      </c>
      <c r="S58" s="2">
        <v>0.0</v>
      </c>
      <c r="T58" s="2">
        <v>0.0</v>
      </c>
      <c r="U58" s="2">
        <v>2.0</v>
      </c>
      <c r="V58" s="2">
        <v>2.0</v>
      </c>
      <c r="W58" s="2">
        <v>5.0</v>
      </c>
      <c r="X58" s="2">
        <v>2.0</v>
      </c>
      <c r="Y58" s="2">
        <v>120.0</v>
      </c>
      <c r="Z58" s="2" t="s">
        <v>1496</v>
      </c>
      <c r="AA58" s="2" t="s">
        <v>3184</v>
      </c>
      <c r="AP58" s="2" t="s">
        <v>3181</v>
      </c>
      <c r="AS58" s="2" t="s">
        <v>53</v>
      </c>
      <c r="AT58" s="2" t="s">
        <v>3182</v>
      </c>
      <c r="AU58" s="2" t="s">
        <v>1560</v>
      </c>
      <c r="AV58" s="2">
        <v>18.0</v>
      </c>
      <c r="AW58" s="2" t="s">
        <v>3179</v>
      </c>
      <c r="AX58" s="2">
        <v>12007.0</v>
      </c>
      <c r="AY58" s="2" t="s">
        <v>1534</v>
      </c>
      <c r="AZ58" s="2" t="s">
        <v>828</v>
      </c>
    </row>
    <row r="59">
      <c r="A59" s="2">
        <v>12.723275</v>
      </c>
      <c r="B59" s="2">
        <v>12.36585</v>
      </c>
      <c r="C59" s="2">
        <v>163.0</v>
      </c>
      <c r="D59" s="2" t="s">
        <v>3783</v>
      </c>
      <c r="E59" s="2">
        <v>8.65889E14</v>
      </c>
      <c r="F59" s="2" t="s">
        <v>3785</v>
      </c>
      <c r="G59" s="2">
        <v>1.0</v>
      </c>
      <c r="H59" s="2">
        <v>1.0</v>
      </c>
      <c r="I59" s="2">
        <v>12.36584167</v>
      </c>
      <c r="J59" s="2">
        <v>12.72325833</v>
      </c>
      <c r="K59" s="2" t="s">
        <v>1939</v>
      </c>
      <c r="L59" s="2">
        <v>12.36585</v>
      </c>
      <c r="M59" s="2">
        <v>12.723275</v>
      </c>
      <c r="N59" s="2" t="s">
        <v>1939</v>
      </c>
      <c r="O59" s="2">
        <v>20.0</v>
      </c>
      <c r="P59" s="2">
        <v>2.0</v>
      </c>
      <c r="Q59" s="2">
        <v>3.0</v>
      </c>
      <c r="R59" s="2" t="s">
        <v>3786</v>
      </c>
      <c r="S59" s="2">
        <v>0.0</v>
      </c>
      <c r="T59" s="2">
        <v>0.0</v>
      </c>
      <c r="U59" s="2">
        <v>0.0</v>
      </c>
      <c r="V59" s="2">
        <v>3.0</v>
      </c>
      <c r="W59" s="2">
        <v>1.0</v>
      </c>
      <c r="X59" s="2">
        <v>3.0</v>
      </c>
      <c r="Y59" s="2">
        <v>120.0</v>
      </c>
      <c r="Z59" s="2" t="s">
        <v>1496</v>
      </c>
      <c r="AA59" s="2" t="s">
        <v>3787</v>
      </c>
      <c r="AP59" s="2" t="s">
        <v>3730</v>
      </c>
      <c r="AS59" s="2" t="s">
        <v>53</v>
      </c>
      <c r="AT59" s="2" t="s">
        <v>3731</v>
      </c>
      <c r="AU59" s="2" t="s">
        <v>1501</v>
      </c>
      <c r="AV59" s="2">
        <v>19.0</v>
      </c>
      <c r="AW59" s="2" t="s">
        <v>3784</v>
      </c>
      <c r="AX59" s="2">
        <v>12001.0</v>
      </c>
      <c r="AY59" s="2" t="s">
        <v>1497</v>
      </c>
      <c r="AZ59" s="2" t="s">
        <v>828</v>
      </c>
    </row>
    <row r="60">
      <c r="A60" s="2">
        <v>12.72328667</v>
      </c>
      <c r="B60" s="2">
        <v>12.365955</v>
      </c>
      <c r="C60" s="2">
        <v>164.0</v>
      </c>
      <c r="D60" s="2" t="s">
        <v>3727</v>
      </c>
      <c r="E60" s="2">
        <v>8.65889E14</v>
      </c>
      <c r="F60" s="2" t="s">
        <v>3729</v>
      </c>
      <c r="G60" s="2">
        <v>0.0</v>
      </c>
      <c r="H60" s="2">
        <v>0.0</v>
      </c>
      <c r="I60" s="2">
        <v>12.365955</v>
      </c>
      <c r="J60" s="2">
        <v>12.72328667</v>
      </c>
      <c r="K60" s="2" t="s">
        <v>1939</v>
      </c>
      <c r="L60" s="2">
        <v>12.365955</v>
      </c>
      <c r="M60" s="2">
        <v>12.72328667</v>
      </c>
      <c r="N60" s="2" t="s">
        <v>1939</v>
      </c>
      <c r="O60" s="2">
        <v>20.0</v>
      </c>
      <c r="P60" s="2">
        <v>2.0</v>
      </c>
      <c r="Q60" s="2">
        <v>3.0</v>
      </c>
      <c r="R60" s="2" t="s">
        <v>3732</v>
      </c>
      <c r="S60" s="2">
        <v>0.0</v>
      </c>
      <c r="T60" s="2">
        <v>0.0</v>
      </c>
      <c r="U60" s="2">
        <v>1.0</v>
      </c>
      <c r="V60" s="2">
        <v>1.0</v>
      </c>
      <c r="W60" s="2">
        <v>0.0</v>
      </c>
      <c r="X60" s="2">
        <v>2.0</v>
      </c>
      <c r="Y60" s="2">
        <v>120.0</v>
      </c>
      <c r="Z60" s="2" t="s">
        <v>1496</v>
      </c>
      <c r="AA60" s="2" t="s">
        <v>3733</v>
      </c>
      <c r="AP60" s="2" t="s">
        <v>3730</v>
      </c>
      <c r="AS60" s="2" t="s">
        <v>53</v>
      </c>
      <c r="AT60" s="2" t="s">
        <v>3731</v>
      </c>
      <c r="AU60" s="2" t="s">
        <v>1501</v>
      </c>
      <c r="AV60" s="2">
        <v>19.0</v>
      </c>
      <c r="AW60" s="2" t="s">
        <v>3728</v>
      </c>
      <c r="AX60" s="2">
        <v>12001.0</v>
      </c>
      <c r="AY60" s="2" t="s">
        <v>1497</v>
      </c>
      <c r="AZ60" s="2" t="s">
        <v>828</v>
      </c>
    </row>
    <row r="61">
      <c r="A61" s="2">
        <v>13.20122167</v>
      </c>
      <c r="B61" s="2">
        <v>12.667445</v>
      </c>
      <c r="C61" s="2">
        <v>166.0</v>
      </c>
      <c r="D61" s="2" t="s">
        <v>3496</v>
      </c>
      <c r="E61" s="2">
        <v>8.66861E14</v>
      </c>
      <c r="F61" s="2" t="s">
        <v>3498</v>
      </c>
      <c r="G61" s="2">
        <v>0.0</v>
      </c>
      <c r="H61" s="2">
        <v>0.0</v>
      </c>
      <c r="I61" s="2">
        <v>12.66738667</v>
      </c>
      <c r="J61" s="2">
        <v>13.201205</v>
      </c>
      <c r="K61" s="2" t="s">
        <v>1939</v>
      </c>
      <c r="L61" s="2">
        <v>12.667445</v>
      </c>
      <c r="M61" s="2">
        <v>13.20122167</v>
      </c>
      <c r="N61" s="2" t="s">
        <v>1939</v>
      </c>
      <c r="O61" s="2">
        <v>15.0</v>
      </c>
      <c r="P61" s="2">
        <v>4.0</v>
      </c>
      <c r="Q61" s="2">
        <v>4.0</v>
      </c>
      <c r="R61" s="2" t="s">
        <v>3500</v>
      </c>
      <c r="S61" s="2">
        <v>3.0</v>
      </c>
      <c r="T61" s="2">
        <v>5.0</v>
      </c>
      <c r="U61" s="2">
        <v>4.0</v>
      </c>
      <c r="V61" s="2">
        <v>5.0</v>
      </c>
      <c r="W61" s="2">
        <v>0.0</v>
      </c>
      <c r="X61" s="2">
        <v>17.0</v>
      </c>
      <c r="Y61" s="2">
        <v>126.0</v>
      </c>
      <c r="Z61" s="2" t="s">
        <v>34</v>
      </c>
      <c r="AA61" s="2" t="s">
        <v>3501</v>
      </c>
      <c r="AP61" s="2" t="s">
        <v>2497</v>
      </c>
      <c r="AS61" s="2" t="s">
        <v>53</v>
      </c>
      <c r="AT61" s="2" t="s">
        <v>3499</v>
      </c>
      <c r="AU61" s="2" t="s">
        <v>101</v>
      </c>
      <c r="AV61" s="2">
        <v>16.0</v>
      </c>
      <c r="AW61" s="2" t="s">
        <v>3497</v>
      </c>
      <c r="AX61" s="2">
        <v>12602.0</v>
      </c>
      <c r="AY61" s="2" t="s">
        <v>35</v>
      </c>
      <c r="AZ61" s="2" t="s">
        <v>38</v>
      </c>
    </row>
    <row r="62">
      <c r="A62" s="2">
        <v>13.201225</v>
      </c>
      <c r="B62" s="2">
        <v>12.66744667</v>
      </c>
      <c r="C62" s="2">
        <v>167.0</v>
      </c>
      <c r="D62" s="2" t="s">
        <v>3502</v>
      </c>
      <c r="E62" s="2">
        <v>8.65889E14</v>
      </c>
      <c r="F62" s="2" t="s">
        <v>3504</v>
      </c>
      <c r="G62" s="2">
        <v>0.0</v>
      </c>
      <c r="H62" s="2">
        <v>0.0</v>
      </c>
      <c r="I62" s="2">
        <v>12.66744667</v>
      </c>
      <c r="J62" s="2">
        <v>13.201225</v>
      </c>
      <c r="K62" s="2" t="s">
        <v>1939</v>
      </c>
      <c r="L62" s="2">
        <v>12.66744667</v>
      </c>
      <c r="M62" s="2">
        <v>13.201225</v>
      </c>
      <c r="N62" s="2" t="s">
        <v>1939</v>
      </c>
      <c r="O62" s="2">
        <v>15.0</v>
      </c>
      <c r="P62" s="2">
        <v>4.0</v>
      </c>
      <c r="Q62" s="2">
        <v>4.0</v>
      </c>
      <c r="R62" s="2" t="s">
        <v>3505</v>
      </c>
      <c r="S62" s="2">
        <v>3.0</v>
      </c>
      <c r="T62" s="2">
        <v>5.0</v>
      </c>
      <c r="U62" s="2">
        <v>4.0</v>
      </c>
      <c r="V62" s="2">
        <v>5.0</v>
      </c>
      <c r="W62" s="2">
        <v>0.0</v>
      </c>
      <c r="X62" s="2">
        <v>17.0</v>
      </c>
      <c r="Y62" s="2">
        <v>126.0</v>
      </c>
      <c r="Z62" s="2" t="s">
        <v>34</v>
      </c>
      <c r="AA62" s="2" t="s">
        <v>3506</v>
      </c>
      <c r="AP62" s="2" t="s">
        <v>2497</v>
      </c>
      <c r="AS62" s="2" t="s">
        <v>53</v>
      </c>
      <c r="AT62" s="2" t="s">
        <v>3499</v>
      </c>
      <c r="AU62" s="2" t="s">
        <v>101</v>
      </c>
      <c r="AV62" s="2">
        <v>16.0</v>
      </c>
      <c r="AW62" s="2" t="s">
        <v>3503</v>
      </c>
      <c r="AX62" s="2">
        <v>12602.0</v>
      </c>
      <c r="AY62" s="2" t="s">
        <v>35</v>
      </c>
      <c r="AZ62" s="2" t="s">
        <v>38</v>
      </c>
    </row>
    <row r="63">
      <c r="A63" s="2">
        <v>12.74740167</v>
      </c>
      <c r="B63" s="2">
        <v>12.17214833</v>
      </c>
      <c r="C63" s="2">
        <v>168.0</v>
      </c>
      <c r="D63" s="2" t="s">
        <v>3653</v>
      </c>
      <c r="E63" s="2">
        <v>8.66861E14</v>
      </c>
      <c r="F63" s="2" t="s">
        <v>3655</v>
      </c>
      <c r="G63" s="2">
        <v>3.0</v>
      </c>
      <c r="H63" s="2">
        <v>6.0</v>
      </c>
      <c r="I63" s="2">
        <v>12.17213667</v>
      </c>
      <c r="J63" s="2">
        <v>12.74747</v>
      </c>
      <c r="K63" s="2" t="s">
        <v>1939</v>
      </c>
      <c r="L63" s="2">
        <v>12.17214833</v>
      </c>
      <c r="M63" s="2">
        <v>12.74740167</v>
      </c>
      <c r="N63" s="2" t="s">
        <v>1939</v>
      </c>
      <c r="O63" s="2">
        <v>20.0</v>
      </c>
      <c r="P63" s="2">
        <v>4.0</v>
      </c>
      <c r="Q63" s="2">
        <v>4.0</v>
      </c>
      <c r="R63" s="2" t="s">
        <v>3657</v>
      </c>
      <c r="S63" s="2">
        <v>0.0</v>
      </c>
      <c r="T63" s="2">
        <v>0.0</v>
      </c>
      <c r="U63" s="2">
        <v>2.0</v>
      </c>
      <c r="V63" s="2">
        <v>2.0</v>
      </c>
      <c r="W63" s="2">
        <v>5.0</v>
      </c>
      <c r="X63" s="2">
        <v>2.0</v>
      </c>
      <c r="Y63" s="2">
        <v>120.0</v>
      </c>
      <c r="Z63" s="2" t="s">
        <v>1496</v>
      </c>
      <c r="AA63" s="2" t="s">
        <v>3658</v>
      </c>
      <c r="AP63" s="2" t="s">
        <v>2724</v>
      </c>
      <c r="AS63" s="2" t="s">
        <v>53</v>
      </c>
      <c r="AT63" s="2" t="s">
        <v>3656</v>
      </c>
      <c r="AU63" s="2" t="s">
        <v>1594</v>
      </c>
      <c r="AV63" s="2">
        <v>16.0</v>
      </c>
      <c r="AW63" s="2" t="s">
        <v>3654</v>
      </c>
      <c r="AX63" s="2">
        <v>12008.0</v>
      </c>
      <c r="AY63" s="2" t="s">
        <v>1563</v>
      </c>
      <c r="AZ63" s="2" t="s">
        <v>828</v>
      </c>
    </row>
    <row r="64">
      <c r="A64" s="2">
        <v>12.75739667</v>
      </c>
      <c r="B64" s="2">
        <v>12.174645</v>
      </c>
      <c r="C64" s="2">
        <v>169.0</v>
      </c>
      <c r="D64" s="2" t="s">
        <v>3659</v>
      </c>
      <c r="E64" s="2">
        <v>8.66861E14</v>
      </c>
      <c r="F64" s="2" t="s">
        <v>3661</v>
      </c>
      <c r="G64" s="2">
        <v>0.0</v>
      </c>
      <c r="H64" s="2">
        <v>0.0</v>
      </c>
      <c r="I64" s="2">
        <v>12.17415333</v>
      </c>
      <c r="J64" s="2">
        <v>12.75798833</v>
      </c>
      <c r="K64" s="2" t="s">
        <v>1939</v>
      </c>
      <c r="L64" s="2">
        <v>12.174645</v>
      </c>
      <c r="M64" s="2">
        <v>12.75739667</v>
      </c>
      <c r="N64" s="2" t="s">
        <v>1939</v>
      </c>
      <c r="O64" s="2">
        <v>20.0</v>
      </c>
      <c r="P64" s="2">
        <v>4.0</v>
      </c>
      <c r="Q64" s="2">
        <v>4.0</v>
      </c>
      <c r="R64" s="2" t="s">
        <v>3663</v>
      </c>
      <c r="S64" s="2">
        <v>0.0</v>
      </c>
      <c r="T64" s="2">
        <v>0.0</v>
      </c>
      <c r="U64" s="2">
        <v>0.0</v>
      </c>
      <c r="V64" s="2">
        <v>0.0</v>
      </c>
      <c r="W64" s="2">
        <v>0.0</v>
      </c>
      <c r="X64" s="2">
        <v>0.0</v>
      </c>
      <c r="Y64" s="2">
        <v>120.0</v>
      </c>
      <c r="Z64" s="2" t="s">
        <v>1496</v>
      </c>
      <c r="AA64" s="2" t="s">
        <v>3664</v>
      </c>
      <c r="AP64" s="2" t="s">
        <v>2724</v>
      </c>
      <c r="AS64" s="2" t="s">
        <v>53</v>
      </c>
      <c r="AT64" s="2" t="s">
        <v>3662</v>
      </c>
      <c r="AU64" s="2" t="s">
        <v>1597</v>
      </c>
      <c r="AV64" s="2">
        <v>24.0</v>
      </c>
      <c r="AW64" s="2" t="s">
        <v>3660</v>
      </c>
      <c r="AX64" s="2">
        <v>12008.0</v>
      </c>
      <c r="AY64" s="2" t="s">
        <v>1563</v>
      </c>
      <c r="AZ64" s="2" t="s">
        <v>38</v>
      </c>
    </row>
    <row r="65">
      <c r="A65" s="2">
        <v>12.87946167</v>
      </c>
      <c r="B65" s="2">
        <v>12.367205</v>
      </c>
      <c r="C65" s="2">
        <v>171.0</v>
      </c>
      <c r="D65" s="2" t="s">
        <v>3596</v>
      </c>
      <c r="E65" s="2">
        <v>8.65889E14</v>
      </c>
      <c r="F65" s="2" t="s">
        <v>3598</v>
      </c>
      <c r="G65" s="2">
        <v>28.0</v>
      </c>
      <c r="H65" s="2">
        <v>2.0</v>
      </c>
      <c r="I65" s="2">
        <v>12.36693333</v>
      </c>
      <c r="J65" s="2">
        <v>12.87933167</v>
      </c>
      <c r="K65" s="2" t="s">
        <v>1939</v>
      </c>
      <c r="L65" s="2">
        <v>12.367205</v>
      </c>
      <c r="M65" s="2">
        <v>12.87946167</v>
      </c>
      <c r="N65" s="2" t="s">
        <v>1939</v>
      </c>
      <c r="O65" s="2">
        <v>6.0</v>
      </c>
      <c r="P65" s="2">
        <v>7.0</v>
      </c>
      <c r="Q65" s="2">
        <v>3.0</v>
      </c>
      <c r="R65" s="2" t="s">
        <v>3600</v>
      </c>
      <c r="S65" s="2">
        <v>4.0</v>
      </c>
      <c r="T65" s="2">
        <v>7.0</v>
      </c>
      <c r="U65" s="2">
        <v>27.0</v>
      </c>
      <c r="V65" s="2">
        <v>15.0</v>
      </c>
      <c r="W65" s="2">
        <v>5.0</v>
      </c>
      <c r="X65" s="2">
        <v>53.0</v>
      </c>
      <c r="Y65" s="2">
        <v>126.0</v>
      </c>
      <c r="Z65" s="2" t="s">
        <v>34</v>
      </c>
      <c r="AA65" s="2" t="s">
        <v>3601</v>
      </c>
      <c r="AP65" s="2" t="s">
        <v>2681</v>
      </c>
      <c r="AS65" s="2" t="s">
        <v>53</v>
      </c>
      <c r="AT65" s="2" t="s">
        <v>3599</v>
      </c>
      <c r="AU65" s="2" t="s">
        <v>246</v>
      </c>
      <c r="AV65" s="2">
        <v>21.0</v>
      </c>
      <c r="AW65" s="2" t="s">
        <v>3597</v>
      </c>
      <c r="AX65" s="2">
        <v>12601.0</v>
      </c>
      <c r="AY65" s="2" t="s">
        <v>220</v>
      </c>
      <c r="AZ65" s="2" t="s">
        <v>38</v>
      </c>
    </row>
    <row r="66">
      <c r="A66" s="2">
        <v>13.13446667</v>
      </c>
      <c r="B66" s="2">
        <v>12.42327333</v>
      </c>
      <c r="C66" s="2">
        <v>183.0</v>
      </c>
      <c r="D66" s="2" t="s">
        <v>3476</v>
      </c>
      <c r="E66" s="2">
        <v>8.65889E14</v>
      </c>
      <c r="F66" s="2" t="s">
        <v>3478</v>
      </c>
      <c r="G66" s="2">
        <v>0.0</v>
      </c>
      <c r="H66" s="2">
        <v>0.0</v>
      </c>
      <c r="I66" s="2">
        <v>12.42327333</v>
      </c>
      <c r="J66" s="2">
        <v>13.13446667</v>
      </c>
      <c r="K66" s="2" t="s">
        <v>1939</v>
      </c>
      <c r="L66" s="2">
        <v>12.42327333</v>
      </c>
      <c r="M66" s="2">
        <v>13.13446667</v>
      </c>
      <c r="N66" s="2" t="s">
        <v>1939</v>
      </c>
      <c r="O66" s="2">
        <v>2.0</v>
      </c>
      <c r="P66" s="2">
        <v>3.0</v>
      </c>
      <c r="Q66" s="2">
        <v>2.0</v>
      </c>
      <c r="R66" s="2" t="s">
        <v>3481</v>
      </c>
      <c r="S66" s="2">
        <v>0.0</v>
      </c>
      <c r="T66" s="2">
        <v>0.0</v>
      </c>
      <c r="U66" s="2">
        <v>0.0</v>
      </c>
      <c r="V66" s="2">
        <v>0.0</v>
      </c>
      <c r="W66" s="2">
        <v>0.0</v>
      </c>
      <c r="X66" s="2">
        <v>0.0</v>
      </c>
      <c r="Y66" s="2">
        <v>126.0</v>
      </c>
      <c r="Z66" s="2" t="s">
        <v>34</v>
      </c>
      <c r="AA66" s="2" t="s">
        <v>3482</v>
      </c>
      <c r="AP66" s="2" t="s">
        <v>3287</v>
      </c>
      <c r="AS66" s="2" t="s">
        <v>53</v>
      </c>
      <c r="AT66" s="2" t="s">
        <v>3479</v>
      </c>
      <c r="AU66" s="2" t="s">
        <v>289</v>
      </c>
      <c r="AV66" s="2">
        <v>31.0</v>
      </c>
      <c r="AW66" s="2" t="s">
        <v>3477</v>
      </c>
      <c r="AX66" s="2">
        <v>12604.0</v>
      </c>
      <c r="AY66" s="2" t="s">
        <v>282</v>
      </c>
      <c r="AZ66" s="2" t="s">
        <v>38</v>
      </c>
    </row>
    <row r="67">
      <c r="A67" s="2">
        <v>13.13427333</v>
      </c>
      <c r="B67" s="2">
        <v>12.423305</v>
      </c>
      <c r="C67" s="2">
        <v>184.0</v>
      </c>
      <c r="D67" s="2" t="s">
        <v>3490</v>
      </c>
      <c r="E67" s="2">
        <v>8.65889E14</v>
      </c>
      <c r="F67" s="2" t="s">
        <v>3492</v>
      </c>
      <c r="G67" s="2">
        <v>0.0</v>
      </c>
      <c r="H67" s="2">
        <v>0.0</v>
      </c>
      <c r="I67" s="2">
        <v>12.42229833</v>
      </c>
      <c r="J67" s="2">
        <v>13.13447833</v>
      </c>
      <c r="K67" s="2" t="s">
        <v>1939</v>
      </c>
      <c r="L67" s="2">
        <v>12.423305</v>
      </c>
      <c r="M67" s="2">
        <v>13.13427333</v>
      </c>
      <c r="N67" s="2" t="s">
        <v>1939</v>
      </c>
      <c r="O67" s="2">
        <v>2.0</v>
      </c>
      <c r="P67" s="2">
        <v>1.0</v>
      </c>
      <c r="Q67" s="2">
        <v>2.0</v>
      </c>
      <c r="R67" s="2" t="s">
        <v>3494</v>
      </c>
      <c r="S67" s="2">
        <v>0.0</v>
      </c>
      <c r="T67" s="2">
        <v>0.0</v>
      </c>
      <c r="U67" s="2">
        <v>0.0</v>
      </c>
      <c r="V67" s="2">
        <v>0.0</v>
      </c>
      <c r="W67" s="2">
        <v>0.0</v>
      </c>
      <c r="X67" s="2">
        <v>0.0</v>
      </c>
      <c r="Y67" s="2">
        <v>126.0</v>
      </c>
      <c r="Z67" s="2" t="s">
        <v>34</v>
      </c>
      <c r="AA67" s="2" t="s">
        <v>3495</v>
      </c>
      <c r="AP67" s="2" t="s">
        <v>3287</v>
      </c>
      <c r="AS67" s="2" t="s">
        <v>53</v>
      </c>
      <c r="AT67" s="2" t="s">
        <v>3493</v>
      </c>
      <c r="AU67" s="2" t="s">
        <v>292</v>
      </c>
      <c r="AV67" s="2">
        <v>21.0</v>
      </c>
      <c r="AW67" s="2" t="s">
        <v>3491</v>
      </c>
      <c r="AX67" s="2">
        <v>12604.0</v>
      </c>
      <c r="AY67" s="2" t="s">
        <v>282</v>
      </c>
      <c r="AZ67" s="2" t="s">
        <v>38</v>
      </c>
    </row>
    <row r="68">
      <c r="A68" s="2">
        <v>13.134795</v>
      </c>
      <c r="B68" s="2">
        <v>12.42926667</v>
      </c>
      <c r="C68" s="2">
        <v>185.0</v>
      </c>
      <c r="D68" s="2" t="s">
        <v>3455</v>
      </c>
      <c r="E68" s="2">
        <v>8.65889E14</v>
      </c>
      <c r="F68" s="2" t="s">
        <v>3457</v>
      </c>
      <c r="G68" s="2">
        <v>0.0</v>
      </c>
      <c r="H68" s="2">
        <v>0.0</v>
      </c>
      <c r="I68" s="2">
        <v>12.42928167</v>
      </c>
      <c r="J68" s="2">
        <v>13.13475167</v>
      </c>
      <c r="K68" s="2" t="s">
        <v>1939</v>
      </c>
      <c r="L68" s="2">
        <v>12.42926667</v>
      </c>
      <c r="M68" s="2">
        <v>13.134795</v>
      </c>
      <c r="N68" s="2" t="s">
        <v>1939</v>
      </c>
      <c r="O68" s="2">
        <v>2.0</v>
      </c>
      <c r="P68" s="2">
        <v>1.0</v>
      </c>
      <c r="Q68" s="2">
        <v>2.0</v>
      </c>
      <c r="R68" s="2" t="s">
        <v>3460</v>
      </c>
      <c r="S68" s="2">
        <v>0.0</v>
      </c>
      <c r="T68" s="2">
        <v>0.0</v>
      </c>
      <c r="U68" s="2">
        <v>0.0</v>
      </c>
      <c r="V68" s="2">
        <v>0.0</v>
      </c>
      <c r="W68" s="2">
        <v>0.0</v>
      </c>
      <c r="X68" s="2">
        <v>0.0</v>
      </c>
      <c r="Y68" s="2">
        <v>126.0</v>
      </c>
      <c r="Z68" s="2" t="s">
        <v>34</v>
      </c>
      <c r="AA68" s="2" t="s">
        <v>3461</v>
      </c>
      <c r="AP68" s="2" t="s">
        <v>3287</v>
      </c>
      <c r="AS68" s="2" t="s">
        <v>53</v>
      </c>
      <c r="AT68" s="2" t="s">
        <v>3458</v>
      </c>
      <c r="AU68" s="2" t="s">
        <v>295</v>
      </c>
      <c r="AV68" s="2">
        <v>28.0</v>
      </c>
      <c r="AW68" s="2" t="s">
        <v>3456</v>
      </c>
      <c r="AX68" s="2">
        <v>12604.0</v>
      </c>
      <c r="AY68" s="2" t="s">
        <v>282</v>
      </c>
      <c r="AZ68" s="2" t="s">
        <v>38</v>
      </c>
    </row>
    <row r="69">
      <c r="A69" s="2">
        <v>12.72327167</v>
      </c>
      <c r="B69" s="2">
        <v>12.36591333</v>
      </c>
      <c r="C69" s="2">
        <v>190.0</v>
      </c>
      <c r="D69" s="2" t="s">
        <v>3777</v>
      </c>
      <c r="E69" s="2">
        <v>8.65889E14</v>
      </c>
      <c r="F69" s="2" t="s">
        <v>3779</v>
      </c>
      <c r="G69" s="2">
        <v>0.0</v>
      </c>
      <c r="H69" s="2">
        <v>2.0</v>
      </c>
      <c r="I69" s="2">
        <v>12.36584333</v>
      </c>
      <c r="J69" s="2">
        <v>12.72319167</v>
      </c>
      <c r="K69" s="2" t="s">
        <v>1939</v>
      </c>
      <c r="L69" s="2">
        <v>12.36591333</v>
      </c>
      <c r="M69" s="2">
        <v>12.72327167</v>
      </c>
      <c r="N69" s="2" t="s">
        <v>1939</v>
      </c>
      <c r="O69" s="2">
        <v>20.0</v>
      </c>
      <c r="P69" s="2">
        <v>1.0</v>
      </c>
      <c r="Q69" s="2">
        <v>3.0</v>
      </c>
      <c r="R69" s="2" t="s">
        <v>3781</v>
      </c>
      <c r="S69" s="2">
        <v>0.0</v>
      </c>
      <c r="T69" s="2">
        <v>0.0</v>
      </c>
      <c r="U69" s="2">
        <v>0.0</v>
      </c>
      <c r="V69" s="2">
        <v>3.0</v>
      </c>
      <c r="W69" s="2">
        <v>0.0</v>
      </c>
      <c r="X69" s="2">
        <v>3.0</v>
      </c>
      <c r="Y69" s="2">
        <v>120.0</v>
      </c>
      <c r="Z69" s="2" t="s">
        <v>1496</v>
      </c>
      <c r="AA69" s="2" t="s">
        <v>3782</v>
      </c>
      <c r="AP69" s="2" t="s">
        <v>3743</v>
      </c>
      <c r="AS69" s="2" t="s">
        <v>53</v>
      </c>
      <c r="AT69" s="2" t="s">
        <v>3780</v>
      </c>
      <c r="AU69" s="2" t="s">
        <v>1665</v>
      </c>
      <c r="AV69" s="2">
        <v>26.0</v>
      </c>
      <c r="AW69" s="2" t="s">
        <v>3778</v>
      </c>
      <c r="AX69" s="2">
        <v>12010.0</v>
      </c>
      <c r="AY69" s="2" t="s">
        <v>1640</v>
      </c>
      <c r="AZ69" s="2" t="s">
        <v>828</v>
      </c>
    </row>
    <row r="70">
      <c r="A70" s="2">
        <v>12.80501667</v>
      </c>
      <c r="B70" s="2">
        <v>10.94741167</v>
      </c>
      <c r="C70" s="2">
        <v>191.0</v>
      </c>
      <c r="D70" s="2" t="s">
        <v>3265</v>
      </c>
      <c r="E70" s="2">
        <v>8.66861E14</v>
      </c>
      <c r="F70" s="2" t="s">
        <v>3267</v>
      </c>
      <c r="G70" s="2">
        <v>9.0</v>
      </c>
      <c r="H70" s="2">
        <v>31.0</v>
      </c>
      <c r="I70" s="2">
        <v>10.87178333</v>
      </c>
      <c r="J70" s="2">
        <v>12.84888</v>
      </c>
      <c r="K70" s="2" t="s">
        <v>1939</v>
      </c>
      <c r="L70" s="2">
        <v>10.94741167</v>
      </c>
      <c r="M70" s="2">
        <v>12.80501667</v>
      </c>
      <c r="N70" s="2" t="s">
        <v>1939</v>
      </c>
      <c r="O70" s="2">
        <v>9.0</v>
      </c>
      <c r="P70" s="2">
        <v>2.0</v>
      </c>
      <c r="Q70" s="2">
        <v>3.0</v>
      </c>
      <c r="R70" s="2" t="s">
        <v>3269</v>
      </c>
      <c r="S70" s="2">
        <v>2.0</v>
      </c>
      <c r="T70" s="2">
        <v>4.0</v>
      </c>
      <c r="U70" s="2">
        <v>20.0</v>
      </c>
      <c r="V70" s="2">
        <v>2.0</v>
      </c>
      <c r="W70" s="2">
        <v>9.0</v>
      </c>
      <c r="X70" s="2">
        <v>31.0</v>
      </c>
      <c r="Y70" s="2">
        <v>106.0</v>
      </c>
      <c r="Z70" s="2" t="s">
        <v>816</v>
      </c>
      <c r="AA70" s="2" t="s">
        <v>3270</v>
      </c>
      <c r="AP70" s="2" t="s">
        <v>3260</v>
      </c>
      <c r="AS70" s="2" t="s">
        <v>53</v>
      </c>
      <c r="AT70" s="2" t="s">
        <v>3268</v>
      </c>
      <c r="AU70" s="2" t="s">
        <v>1758</v>
      </c>
      <c r="AV70" s="2">
        <v>41.0</v>
      </c>
      <c r="AW70" s="2" t="s">
        <v>3266</v>
      </c>
      <c r="AX70" s="2">
        <v>10608.0</v>
      </c>
      <c r="AY70" s="2" t="s">
        <v>1757</v>
      </c>
      <c r="AZ70" s="2" t="s">
        <v>828</v>
      </c>
    </row>
    <row r="71">
      <c r="A71" s="2">
        <v>12.76685167</v>
      </c>
      <c r="B71" s="2">
        <v>12.16920667</v>
      </c>
      <c r="C71" s="2">
        <v>198.0</v>
      </c>
      <c r="D71" s="2" t="s">
        <v>3683</v>
      </c>
      <c r="E71" s="2">
        <v>8.66861E14</v>
      </c>
      <c r="F71" s="2" t="s">
        <v>3685</v>
      </c>
      <c r="G71" s="2">
        <v>3.0</v>
      </c>
      <c r="H71" s="2">
        <v>5.0</v>
      </c>
      <c r="I71" s="2">
        <v>12.16955</v>
      </c>
      <c r="J71" s="2">
        <v>12.77354667</v>
      </c>
      <c r="K71" s="2" t="s">
        <v>1939</v>
      </c>
      <c r="L71" s="2">
        <v>12.16920667</v>
      </c>
      <c r="M71" s="2">
        <v>12.76685167</v>
      </c>
      <c r="N71" s="2" t="s">
        <v>1939</v>
      </c>
      <c r="O71" s="2">
        <v>20.0</v>
      </c>
      <c r="P71" s="2">
        <v>3.0</v>
      </c>
      <c r="Q71" s="2">
        <v>4.0</v>
      </c>
      <c r="R71" s="2" t="s">
        <v>3686</v>
      </c>
      <c r="S71" s="2">
        <v>0.0</v>
      </c>
      <c r="T71" s="2">
        <v>0.0</v>
      </c>
      <c r="U71" s="2">
        <v>0.0</v>
      </c>
      <c r="V71" s="2">
        <v>2.0</v>
      </c>
      <c r="W71" s="2">
        <v>5.0</v>
      </c>
      <c r="X71" s="2">
        <v>2.0</v>
      </c>
      <c r="Y71" s="2">
        <v>120.0</v>
      </c>
      <c r="Z71" s="2" t="s">
        <v>1496</v>
      </c>
      <c r="AA71" s="2" t="s">
        <v>3687</v>
      </c>
      <c r="AP71" s="2" t="s">
        <v>2724</v>
      </c>
      <c r="AS71" s="2" t="s">
        <v>53</v>
      </c>
      <c r="AT71" s="2" t="s">
        <v>3674</v>
      </c>
      <c r="AU71" s="2" t="s">
        <v>1600</v>
      </c>
      <c r="AV71" s="2">
        <v>17.0</v>
      </c>
      <c r="AW71" s="2" t="s">
        <v>3684</v>
      </c>
      <c r="AX71" s="2">
        <v>12008.0</v>
      </c>
      <c r="AY71" s="2" t="s">
        <v>1563</v>
      </c>
      <c r="AZ71" s="2" t="s">
        <v>38</v>
      </c>
    </row>
    <row r="72">
      <c r="A72" s="2">
        <v>12.757255</v>
      </c>
      <c r="B72" s="2">
        <v>12.17442167</v>
      </c>
      <c r="C72" s="2">
        <v>199.0</v>
      </c>
      <c r="D72" s="2" t="s">
        <v>3671</v>
      </c>
      <c r="E72" s="2">
        <v>8.66861E14</v>
      </c>
      <c r="F72" s="2" t="s">
        <v>3673</v>
      </c>
      <c r="G72" s="2">
        <v>2.0</v>
      </c>
      <c r="H72" s="2">
        <v>8.0</v>
      </c>
      <c r="I72" s="2">
        <v>12.16920667</v>
      </c>
      <c r="J72" s="2">
        <v>12.76685167</v>
      </c>
      <c r="K72" s="2" t="s">
        <v>1939</v>
      </c>
      <c r="L72" s="2">
        <v>12.17442167</v>
      </c>
      <c r="M72" s="2">
        <v>12.757255</v>
      </c>
      <c r="N72" s="2" t="s">
        <v>1939</v>
      </c>
      <c r="O72" s="2">
        <v>20.0</v>
      </c>
      <c r="P72" s="2">
        <v>3.0</v>
      </c>
      <c r="Q72" s="2">
        <v>4.0</v>
      </c>
      <c r="R72" s="2" t="s">
        <v>3675</v>
      </c>
      <c r="S72" s="2">
        <v>0.0</v>
      </c>
      <c r="T72" s="2">
        <v>0.0</v>
      </c>
      <c r="U72" s="2">
        <v>1.0</v>
      </c>
      <c r="V72" s="2">
        <v>2.0</v>
      </c>
      <c r="W72" s="2">
        <v>5.0</v>
      </c>
      <c r="X72" s="2">
        <v>2.0</v>
      </c>
      <c r="Y72" s="2">
        <v>120.0</v>
      </c>
      <c r="Z72" s="2" t="s">
        <v>1496</v>
      </c>
      <c r="AA72" s="2" t="s">
        <v>3676</v>
      </c>
      <c r="AP72" s="2" t="s">
        <v>2724</v>
      </c>
      <c r="AS72" s="2" t="s">
        <v>53</v>
      </c>
      <c r="AT72" s="2" t="s">
        <v>3674</v>
      </c>
      <c r="AU72" s="2" t="s">
        <v>1600</v>
      </c>
      <c r="AV72" s="2">
        <v>17.0</v>
      </c>
      <c r="AW72" s="2" t="s">
        <v>3672</v>
      </c>
      <c r="AX72" s="2">
        <v>12008.0</v>
      </c>
      <c r="AY72" s="2" t="s">
        <v>1563</v>
      </c>
      <c r="AZ72" s="2" t="s">
        <v>38</v>
      </c>
    </row>
    <row r="73">
      <c r="A73" s="2">
        <v>12.612245</v>
      </c>
      <c r="B73" s="2">
        <v>11.79216667</v>
      </c>
      <c r="C73" s="2">
        <v>203.0</v>
      </c>
      <c r="D73" s="2" t="s">
        <v>3707</v>
      </c>
      <c r="E73" s="2">
        <v>8.65889E14</v>
      </c>
      <c r="F73" s="2" t="s">
        <v>3709</v>
      </c>
      <c r="G73" s="2">
        <v>60.0</v>
      </c>
      <c r="H73" s="2">
        <v>35.0</v>
      </c>
      <c r="I73" s="2">
        <v>11.811215</v>
      </c>
      <c r="J73" s="2">
        <v>12.61982833</v>
      </c>
      <c r="K73" s="2" t="s">
        <v>1939</v>
      </c>
      <c r="L73" s="2">
        <v>11.79216667</v>
      </c>
      <c r="M73" s="2">
        <v>12.612245</v>
      </c>
      <c r="N73" s="2" t="s">
        <v>1939</v>
      </c>
      <c r="O73" s="2">
        <v>6.0</v>
      </c>
      <c r="P73" s="2">
        <v>6.0</v>
      </c>
      <c r="Q73" s="2">
        <v>2.0</v>
      </c>
      <c r="R73" s="2" t="s">
        <v>3711</v>
      </c>
      <c r="S73" s="2">
        <v>8.0</v>
      </c>
      <c r="T73" s="2">
        <v>9.0</v>
      </c>
      <c r="U73" s="2">
        <v>14.0</v>
      </c>
      <c r="V73" s="2">
        <v>12.0</v>
      </c>
      <c r="W73" s="2">
        <v>25.0</v>
      </c>
      <c r="X73" s="2">
        <v>43.0</v>
      </c>
      <c r="Y73" s="2">
        <v>114.0</v>
      </c>
      <c r="Z73" s="2" t="s">
        <v>1087</v>
      </c>
      <c r="AA73" s="2" t="s">
        <v>3712</v>
      </c>
      <c r="AP73" s="2" t="s">
        <v>3587</v>
      </c>
      <c r="AS73" s="2" t="s">
        <v>53</v>
      </c>
      <c r="AT73" s="2" t="s">
        <v>3710</v>
      </c>
      <c r="AU73" s="2" t="s">
        <v>1137</v>
      </c>
      <c r="AV73" s="2">
        <v>39.0</v>
      </c>
      <c r="AW73" s="2" t="s">
        <v>3708</v>
      </c>
      <c r="AX73" s="2">
        <v>11410.0</v>
      </c>
      <c r="AY73" s="2" t="s">
        <v>1120</v>
      </c>
      <c r="AZ73" s="2" t="s">
        <v>38</v>
      </c>
    </row>
    <row r="74">
      <c r="A74" s="2">
        <v>13.02596667</v>
      </c>
      <c r="B74" s="2">
        <v>12.54867833</v>
      </c>
      <c r="C74" s="2">
        <v>204.0</v>
      </c>
      <c r="D74" s="2" t="s">
        <v>3316</v>
      </c>
      <c r="E74" s="2">
        <v>8.65889E14</v>
      </c>
      <c r="F74" s="2" t="s">
        <v>3318</v>
      </c>
      <c r="G74" s="2">
        <v>0.0</v>
      </c>
      <c r="H74" s="2">
        <v>0.0</v>
      </c>
      <c r="I74" s="2">
        <v>12.54866333</v>
      </c>
      <c r="J74" s="2">
        <v>13.02601667</v>
      </c>
      <c r="K74" s="2" t="s">
        <v>1939</v>
      </c>
      <c r="L74" s="2">
        <v>12.54867833</v>
      </c>
      <c r="M74" s="2">
        <v>13.02596667</v>
      </c>
      <c r="N74" s="2" t="s">
        <v>1939</v>
      </c>
      <c r="O74" s="2">
        <v>4.0</v>
      </c>
      <c r="P74" s="2">
        <v>10.0</v>
      </c>
      <c r="Q74" s="2">
        <v>2.0</v>
      </c>
      <c r="R74" s="2" t="s">
        <v>3321</v>
      </c>
      <c r="S74" s="2">
        <v>7.0</v>
      </c>
      <c r="T74" s="2">
        <v>19.0</v>
      </c>
      <c r="U74" s="2">
        <v>17.0</v>
      </c>
      <c r="V74" s="2">
        <v>0.0</v>
      </c>
      <c r="W74" s="2">
        <v>0.0</v>
      </c>
      <c r="X74" s="2">
        <v>22.0</v>
      </c>
      <c r="Y74" s="2">
        <v>126.0</v>
      </c>
      <c r="Z74" s="2" t="s">
        <v>34</v>
      </c>
      <c r="AA74" s="2" t="s">
        <v>3322</v>
      </c>
      <c r="AP74" s="2" t="s">
        <v>2223</v>
      </c>
      <c r="AS74" s="2" t="s">
        <v>53</v>
      </c>
      <c r="AT74" s="2" t="s">
        <v>3319</v>
      </c>
      <c r="AU74" s="2" t="s">
        <v>598</v>
      </c>
      <c r="AV74" s="2">
        <v>22.0</v>
      </c>
      <c r="AW74" s="2" t="s">
        <v>3317</v>
      </c>
      <c r="AX74" s="2">
        <v>12611.0</v>
      </c>
      <c r="AY74" s="2" t="s">
        <v>582</v>
      </c>
      <c r="AZ74" s="2" t="s">
        <v>828</v>
      </c>
    </row>
    <row r="75">
      <c r="A75" s="2">
        <v>13.135095</v>
      </c>
      <c r="B75" s="2">
        <v>12.42904833</v>
      </c>
      <c r="C75" s="2">
        <v>206.0</v>
      </c>
      <c r="D75" s="2" t="s">
        <v>3284</v>
      </c>
      <c r="E75" s="2">
        <v>8.65889E14</v>
      </c>
      <c r="F75" s="2" t="s">
        <v>3286</v>
      </c>
      <c r="G75" s="2">
        <v>0.0</v>
      </c>
      <c r="H75" s="2">
        <v>0.0</v>
      </c>
      <c r="I75" s="2">
        <v>12.42904833</v>
      </c>
      <c r="J75" s="2">
        <v>13.135095</v>
      </c>
      <c r="K75" s="2" t="s">
        <v>1939</v>
      </c>
      <c r="L75" s="2">
        <v>12.42904833</v>
      </c>
      <c r="M75" s="2">
        <v>13.135095</v>
      </c>
      <c r="N75" s="2" t="s">
        <v>1939</v>
      </c>
      <c r="O75" s="2">
        <v>2.0</v>
      </c>
      <c r="P75" s="2">
        <v>1.0</v>
      </c>
      <c r="Q75" s="2">
        <v>2.0</v>
      </c>
      <c r="R75" s="2" t="s">
        <v>3290</v>
      </c>
      <c r="S75" s="2">
        <v>0.0</v>
      </c>
      <c r="T75" s="2">
        <v>0.0</v>
      </c>
      <c r="U75" s="2">
        <v>0.0</v>
      </c>
      <c r="V75" s="2">
        <v>0.0</v>
      </c>
      <c r="W75" s="2">
        <v>0.0</v>
      </c>
      <c r="X75" s="2">
        <v>0.0</v>
      </c>
      <c r="Y75" s="2">
        <v>126.0</v>
      </c>
      <c r="Z75" s="2" t="s">
        <v>34</v>
      </c>
      <c r="AA75" s="2" t="s">
        <v>3291</v>
      </c>
      <c r="AP75" s="2" t="s">
        <v>3287</v>
      </c>
      <c r="AS75" s="2" t="s">
        <v>53</v>
      </c>
      <c r="AT75" s="2" t="s">
        <v>3288</v>
      </c>
      <c r="AU75" s="2" t="s">
        <v>297</v>
      </c>
      <c r="AV75" s="2">
        <v>46.0</v>
      </c>
      <c r="AW75" s="2" t="s">
        <v>3285</v>
      </c>
      <c r="AX75" s="2">
        <v>12604.0</v>
      </c>
      <c r="AY75" s="2" t="s">
        <v>282</v>
      </c>
      <c r="AZ75" s="2" t="s">
        <v>38</v>
      </c>
    </row>
    <row r="76">
      <c r="A76" s="2">
        <v>13.11198167</v>
      </c>
      <c r="B76" s="2">
        <v>12.64757333</v>
      </c>
      <c r="C76" s="2">
        <v>207.0</v>
      </c>
      <c r="D76" s="2" t="s">
        <v>3323</v>
      </c>
      <c r="E76" s="2">
        <v>8.65889E14</v>
      </c>
      <c r="F76" s="2" t="s">
        <v>3325</v>
      </c>
      <c r="G76" s="2">
        <v>0.0</v>
      </c>
      <c r="H76" s="2">
        <v>0.0</v>
      </c>
      <c r="I76" s="2">
        <v>12.64721833</v>
      </c>
      <c r="J76" s="2">
        <v>13.11178167</v>
      </c>
      <c r="K76" s="2" t="s">
        <v>1939</v>
      </c>
      <c r="L76" s="2">
        <v>12.64757333</v>
      </c>
      <c r="M76" s="2">
        <v>13.11198167</v>
      </c>
      <c r="N76" s="2" t="s">
        <v>1939</v>
      </c>
      <c r="O76" s="2">
        <v>15.0</v>
      </c>
      <c r="P76" s="2">
        <v>5.0</v>
      </c>
      <c r="Q76" s="2">
        <v>1.0</v>
      </c>
      <c r="R76" s="2" t="s">
        <v>3328</v>
      </c>
      <c r="S76" s="2">
        <v>0.0</v>
      </c>
      <c r="T76" s="2">
        <v>0.0</v>
      </c>
      <c r="U76" s="2">
        <v>0.0</v>
      </c>
      <c r="V76" s="2">
        <v>0.0</v>
      </c>
      <c r="W76" s="2">
        <v>0.0</v>
      </c>
      <c r="X76" s="2">
        <v>0.0</v>
      </c>
      <c r="Y76" s="2">
        <v>126.0</v>
      </c>
      <c r="Z76" s="2" t="s">
        <v>34</v>
      </c>
      <c r="AA76" s="2" t="s">
        <v>3329</v>
      </c>
      <c r="AP76" s="2" t="s">
        <v>3326</v>
      </c>
      <c r="AS76" s="2" t="s">
        <v>53</v>
      </c>
      <c r="AT76" s="2" t="s">
        <v>3327</v>
      </c>
      <c r="AU76" s="2" t="s">
        <v>558</v>
      </c>
      <c r="AV76" s="2">
        <v>23.0</v>
      </c>
      <c r="AW76" s="2" t="s">
        <v>3324</v>
      </c>
      <c r="AX76" s="2">
        <v>12605.0</v>
      </c>
      <c r="AY76" s="2" t="s">
        <v>485</v>
      </c>
      <c r="AZ76" s="2" t="s">
        <v>38</v>
      </c>
    </row>
    <row r="77">
      <c r="A77" s="2">
        <v>13.13812667</v>
      </c>
      <c r="B77" s="2">
        <v>12.46298167</v>
      </c>
      <c r="C77" s="2">
        <v>208.0</v>
      </c>
      <c r="D77" s="2" t="s">
        <v>3292</v>
      </c>
      <c r="E77" s="2">
        <v>8.65889E14</v>
      </c>
      <c r="F77" s="2" t="s">
        <v>3294</v>
      </c>
      <c r="G77" s="2">
        <v>0.0</v>
      </c>
      <c r="H77" s="2">
        <v>0.0</v>
      </c>
      <c r="I77" s="2">
        <v>12.46300333</v>
      </c>
      <c r="J77" s="2">
        <v>13.138085</v>
      </c>
      <c r="K77" s="2" t="s">
        <v>1939</v>
      </c>
      <c r="L77" s="2">
        <v>12.46298167</v>
      </c>
      <c r="M77" s="2">
        <v>13.13812667</v>
      </c>
      <c r="N77" s="2" t="s">
        <v>1939</v>
      </c>
      <c r="O77" s="2">
        <v>12.0</v>
      </c>
      <c r="P77" s="2">
        <v>10.0</v>
      </c>
      <c r="Q77" s="2">
        <v>5.0</v>
      </c>
      <c r="R77" s="2" t="s">
        <v>3296</v>
      </c>
      <c r="S77" s="2">
        <v>6.0</v>
      </c>
      <c r="T77" s="2">
        <v>9.0</v>
      </c>
      <c r="U77" s="2">
        <v>15.0</v>
      </c>
      <c r="V77" s="2">
        <v>13.0</v>
      </c>
      <c r="W77" s="2">
        <v>1.0</v>
      </c>
      <c r="X77" s="2">
        <v>22.0</v>
      </c>
      <c r="Y77" s="2">
        <v>126.0</v>
      </c>
      <c r="Z77" s="2" t="s">
        <v>34</v>
      </c>
      <c r="AA77" s="2" t="s">
        <v>3297</v>
      </c>
      <c r="AP77" s="2" t="s">
        <v>2250</v>
      </c>
      <c r="AS77" s="2" t="s">
        <v>53</v>
      </c>
      <c r="AT77" s="2" t="s">
        <v>3295</v>
      </c>
      <c r="AU77" s="2" t="s">
        <v>441</v>
      </c>
      <c r="AV77" s="2">
        <v>15.0</v>
      </c>
      <c r="AW77" s="2" t="s">
        <v>3293</v>
      </c>
      <c r="AX77" s="2">
        <v>12607.0</v>
      </c>
      <c r="AY77" s="2" t="s">
        <v>360</v>
      </c>
      <c r="AZ77" s="2" t="s">
        <v>38</v>
      </c>
    </row>
    <row r="78">
      <c r="A78" s="2">
        <v>12.775315</v>
      </c>
      <c r="B78" s="2">
        <v>12.17146167</v>
      </c>
      <c r="C78" s="2">
        <v>210.0</v>
      </c>
      <c r="D78" s="2" t="s">
        <v>3688</v>
      </c>
      <c r="E78" s="2">
        <v>8.66861E14</v>
      </c>
      <c r="F78" s="2" t="s">
        <v>3690</v>
      </c>
      <c r="G78" s="2">
        <v>6.0</v>
      </c>
      <c r="H78" s="2">
        <v>9.0</v>
      </c>
      <c r="I78" s="2">
        <v>12.17225833</v>
      </c>
      <c r="J78" s="2">
        <v>12.78021333</v>
      </c>
      <c r="K78" s="2" t="s">
        <v>1939</v>
      </c>
      <c r="L78" s="2">
        <v>12.17146167</v>
      </c>
      <c r="M78" s="2">
        <v>12.775315</v>
      </c>
      <c r="N78" s="2" t="s">
        <v>1939</v>
      </c>
      <c r="O78" s="2">
        <v>20.0</v>
      </c>
      <c r="P78" s="2">
        <v>3.0</v>
      </c>
      <c r="Q78" s="2">
        <v>4.0</v>
      </c>
      <c r="R78" s="2" t="s">
        <v>3693</v>
      </c>
      <c r="S78" s="2">
        <v>0.0</v>
      </c>
      <c r="T78" s="2">
        <v>0.0</v>
      </c>
      <c r="U78" s="2">
        <v>1.0</v>
      </c>
      <c r="V78" s="2">
        <v>2.0</v>
      </c>
      <c r="W78" s="2">
        <v>3.0</v>
      </c>
      <c r="X78" s="2">
        <v>2.0</v>
      </c>
      <c r="Y78" s="2">
        <v>120.0</v>
      </c>
      <c r="Z78" s="2" t="s">
        <v>1496</v>
      </c>
      <c r="AA78" s="2" t="s">
        <v>3694</v>
      </c>
      <c r="AP78" s="2" t="s">
        <v>2724</v>
      </c>
      <c r="AS78" s="2" t="s">
        <v>53</v>
      </c>
      <c r="AT78" s="2" t="s">
        <v>3691</v>
      </c>
      <c r="AU78" s="2" t="s">
        <v>1603</v>
      </c>
      <c r="AV78" s="2">
        <v>85.0</v>
      </c>
      <c r="AW78" s="2" t="s">
        <v>3689</v>
      </c>
      <c r="AX78" s="2">
        <v>12008.0</v>
      </c>
      <c r="AY78" s="2" t="s">
        <v>1563</v>
      </c>
      <c r="AZ78" s="2" t="s">
        <v>828</v>
      </c>
    </row>
    <row r="79">
      <c r="A79" s="2">
        <v>12.72328333</v>
      </c>
      <c r="B79" s="2">
        <v>12.36586167</v>
      </c>
      <c r="C79" s="2">
        <v>212.0</v>
      </c>
      <c r="D79" s="2" t="s">
        <v>3788</v>
      </c>
      <c r="E79" s="2">
        <v>8.65889E14</v>
      </c>
      <c r="F79" s="2" t="s">
        <v>3790</v>
      </c>
      <c r="G79" s="2">
        <v>2.0</v>
      </c>
      <c r="H79" s="2">
        <v>1.0</v>
      </c>
      <c r="I79" s="2">
        <v>12.36589167</v>
      </c>
      <c r="J79" s="2">
        <v>12.72328</v>
      </c>
      <c r="K79" s="2" t="s">
        <v>1939</v>
      </c>
      <c r="L79" s="2">
        <v>12.36586167</v>
      </c>
      <c r="M79" s="2">
        <v>12.72328333</v>
      </c>
      <c r="N79" s="2" t="s">
        <v>1939</v>
      </c>
      <c r="O79" s="2">
        <v>20.0</v>
      </c>
      <c r="P79" s="2">
        <v>2.0</v>
      </c>
      <c r="Q79" s="2">
        <v>3.0</v>
      </c>
      <c r="R79" s="2" t="s">
        <v>3792</v>
      </c>
      <c r="S79" s="2">
        <v>1.0</v>
      </c>
      <c r="T79" s="2">
        <v>0.0</v>
      </c>
      <c r="U79" s="2">
        <v>1.0</v>
      </c>
      <c r="V79" s="2">
        <v>3.0</v>
      </c>
      <c r="W79" s="2">
        <v>0.0</v>
      </c>
      <c r="X79" s="2">
        <v>6.0</v>
      </c>
      <c r="Y79" s="2">
        <v>120.0</v>
      </c>
      <c r="Z79" s="2" t="s">
        <v>1496</v>
      </c>
      <c r="AA79" s="2" t="s">
        <v>3793</v>
      </c>
      <c r="AP79" s="2" t="s">
        <v>3743</v>
      </c>
      <c r="AS79" s="2" t="s">
        <v>53</v>
      </c>
      <c r="AT79" s="2" t="s">
        <v>3791</v>
      </c>
      <c r="AU79" s="2" t="s">
        <v>1668</v>
      </c>
      <c r="AV79" s="2">
        <v>26.0</v>
      </c>
      <c r="AW79" s="2" t="s">
        <v>3789</v>
      </c>
      <c r="AX79" s="2">
        <v>12010.0</v>
      </c>
      <c r="AY79" s="2" t="s">
        <v>1640</v>
      </c>
      <c r="AZ79" s="2" t="s">
        <v>828</v>
      </c>
    </row>
    <row r="80">
      <c r="A80" s="2">
        <v>13.20700167</v>
      </c>
      <c r="B80" s="2">
        <v>12.729855</v>
      </c>
      <c r="C80" s="2">
        <v>213.0</v>
      </c>
      <c r="D80" s="2" t="s">
        <v>3554</v>
      </c>
      <c r="E80" s="2">
        <v>8.66861E14</v>
      </c>
      <c r="F80" s="2" t="s">
        <v>3556</v>
      </c>
      <c r="G80" s="2">
        <v>0.0</v>
      </c>
      <c r="H80" s="2">
        <v>0.0</v>
      </c>
      <c r="I80" s="2">
        <v>12.72965167</v>
      </c>
      <c r="J80" s="2">
        <v>13.20720667</v>
      </c>
      <c r="K80" s="2" t="s">
        <v>1939</v>
      </c>
      <c r="L80" s="2">
        <v>12.729855</v>
      </c>
      <c r="M80" s="2">
        <v>13.20700167</v>
      </c>
      <c r="N80" s="2" t="s">
        <v>1939</v>
      </c>
      <c r="O80" s="2">
        <v>13.0</v>
      </c>
      <c r="P80" s="2">
        <v>2.0</v>
      </c>
      <c r="Q80" s="2">
        <v>4.0</v>
      </c>
      <c r="R80" s="2" t="s">
        <v>3558</v>
      </c>
      <c r="S80" s="2">
        <v>2.0</v>
      </c>
      <c r="T80" s="2">
        <v>3.0</v>
      </c>
      <c r="U80" s="2">
        <v>6.0</v>
      </c>
      <c r="V80" s="2">
        <v>3.0</v>
      </c>
      <c r="W80" s="2">
        <v>0.0</v>
      </c>
      <c r="X80" s="2">
        <v>14.0</v>
      </c>
      <c r="Y80" s="2">
        <v>126.0</v>
      </c>
      <c r="Z80" s="2" t="s">
        <v>34</v>
      </c>
      <c r="AA80" s="2" t="s">
        <v>3559</v>
      </c>
      <c r="AP80" s="2" t="s">
        <v>2497</v>
      </c>
      <c r="AS80" s="2" t="s">
        <v>53</v>
      </c>
      <c r="AT80" s="2" t="s">
        <v>3557</v>
      </c>
      <c r="AU80" s="2" t="s">
        <v>136</v>
      </c>
      <c r="AV80" s="2">
        <v>5.0</v>
      </c>
      <c r="AW80" s="2" t="s">
        <v>3555</v>
      </c>
      <c r="AX80" s="2">
        <v>12602.0</v>
      </c>
      <c r="AY80" s="2" t="s">
        <v>35</v>
      </c>
      <c r="AZ80" s="2" t="s">
        <v>38</v>
      </c>
    </row>
    <row r="81">
      <c r="A81" s="2">
        <v>13.20703167</v>
      </c>
      <c r="B81" s="2">
        <v>12.72985167</v>
      </c>
      <c r="C81" s="2">
        <v>214.0</v>
      </c>
      <c r="D81" s="2" t="s">
        <v>3560</v>
      </c>
      <c r="E81" s="2">
        <v>8.65889E14</v>
      </c>
      <c r="F81" s="2" t="s">
        <v>3562</v>
      </c>
      <c r="G81" s="2">
        <v>0.0</v>
      </c>
      <c r="H81" s="2">
        <v>0.0</v>
      </c>
      <c r="I81" s="2">
        <v>12.72964833</v>
      </c>
      <c r="J81" s="2">
        <v>13.20720333</v>
      </c>
      <c r="K81" s="2" t="s">
        <v>1939</v>
      </c>
      <c r="L81" s="2">
        <v>12.72985167</v>
      </c>
      <c r="M81" s="2">
        <v>13.20703167</v>
      </c>
      <c r="N81" s="2" t="s">
        <v>1939</v>
      </c>
      <c r="O81" s="2">
        <v>13.0</v>
      </c>
      <c r="P81" s="2">
        <v>2.0</v>
      </c>
      <c r="Q81" s="2">
        <v>4.0</v>
      </c>
      <c r="R81" s="2" t="s">
        <v>3563</v>
      </c>
      <c r="S81" s="2">
        <v>2.0</v>
      </c>
      <c r="T81" s="2">
        <v>3.0</v>
      </c>
      <c r="U81" s="2">
        <v>6.0</v>
      </c>
      <c r="V81" s="2">
        <v>3.0</v>
      </c>
      <c r="W81" s="2">
        <v>0.0</v>
      </c>
      <c r="X81" s="2">
        <v>14.0</v>
      </c>
      <c r="Y81" s="2">
        <v>126.0</v>
      </c>
      <c r="Z81" s="2" t="s">
        <v>34</v>
      </c>
      <c r="AA81" s="2" t="s">
        <v>3564</v>
      </c>
      <c r="AP81" s="2" t="s">
        <v>2497</v>
      </c>
      <c r="AS81" s="2" t="s">
        <v>53</v>
      </c>
      <c r="AT81" s="2" t="s">
        <v>3557</v>
      </c>
      <c r="AU81" s="2" t="s">
        <v>136</v>
      </c>
      <c r="AV81" s="2">
        <v>5.0</v>
      </c>
      <c r="AW81" s="2" t="s">
        <v>3561</v>
      </c>
      <c r="AX81" s="2">
        <v>12602.0</v>
      </c>
      <c r="AY81" s="2" t="s">
        <v>35</v>
      </c>
      <c r="AZ81" s="2" t="s">
        <v>38</v>
      </c>
    </row>
    <row r="82">
      <c r="A82" s="2">
        <v>13.13446667</v>
      </c>
      <c r="B82" s="2">
        <v>12.42327333</v>
      </c>
      <c r="C82" s="2">
        <v>215.0</v>
      </c>
      <c r="D82" s="2" t="s">
        <v>3483</v>
      </c>
      <c r="E82" s="2">
        <v>8.65889E14</v>
      </c>
      <c r="F82" s="2" t="s">
        <v>3485</v>
      </c>
      <c r="G82" s="2">
        <v>0.0</v>
      </c>
      <c r="H82" s="2">
        <v>0.0</v>
      </c>
      <c r="I82" s="2">
        <v>12.423425</v>
      </c>
      <c r="J82" s="2">
        <v>13.13428833</v>
      </c>
      <c r="K82" s="2" t="s">
        <v>1939</v>
      </c>
      <c r="L82" s="2">
        <v>12.42327333</v>
      </c>
      <c r="M82" s="2">
        <v>13.13446667</v>
      </c>
      <c r="N82" s="2" t="s">
        <v>1939</v>
      </c>
      <c r="O82" s="2">
        <v>2.0</v>
      </c>
      <c r="P82" s="2">
        <v>3.0</v>
      </c>
      <c r="Q82" s="2">
        <v>2.0</v>
      </c>
      <c r="R82" s="2" t="s">
        <v>3488</v>
      </c>
      <c r="S82" s="2">
        <v>0.0</v>
      </c>
      <c r="T82" s="2">
        <v>0.0</v>
      </c>
      <c r="U82" s="2">
        <v>0.0</v>
      </c>
      <c r="V82" s="2">
        <v>0.0</v>
      </c>
      <c r="W82" s="2">
        <v>0.0</v>
      </c>
      <c r="X82" s="2">
        <v>0.0</v>
      </c>
      <c r="Y82" s="2">
        <v>126.0</v>
      </c>
      <c r="Z82" s="2" t="s">
        <v>34</v>
      </c>
      <c r="AA82" s="2" t="s">
        <v>3489</v>
      </c>
      <c r="AP82" s="2" t="s">
        <v>3287</v>
      </c>
      <c r="AS82" s="2" t="s">
        <v>53</v>
      </c>
      <c r="AT82" s="2" t="s">
        <v>3486</v>
      </c>
      <c r="AU82" s="2" t="s">
        <v>300</v>
      </c>
      <c r="AV82" s="2">
        <v>48.0</v>
      </c>
      <c r="AW82" s="2" t="s">
        <v>3484</v>
      </c>
      <c r="AX82" s="2">
        <v>12604.0</v>
      </c>
      <c r="AY82" s="2" t="s">
        <v>282</v>
      </c>
      <c r="AZ82" s="2" t="s">
        <v>38</v>
      </c>
    </row>
    <row r="83">
      <c r="A83" s="2">
        <v>12.78698</v>
      </c>
      <c r="B83" s="2">
        <v>12.171255</v>
      </c>
      <c r="C83" s="2">
        <v>219.0</v>
      </c>
      <c r="D83" s="2" t="s">
        <v>3695</v>
      </c>
      <c r="E83" s="2">
        <v>8.66861E14</v>
      </c>
      <c r="F83" s="2" t="s">
        <v>3697</v>
      </c>
      <c r="G83" s="2">
        <v>6.0</v>
      </c>
      <c r="H83" s="2">
        <v>8.0</v>
      </c>
      <c r="I83" s="2">
        <v>12.167395</v>
      </c>
      <c r="J83" s="2">
        <v>12.80128</v>
      </c>
      <c r="K83" s="2" t="s">
        <v>1939</v>
      </c>
      <c r="L83" s="2">
        <v>12.171255</v>
      </c>
      <c r="M83" s="2">
        <v>12.78698</v>
      </c>
      <c r="N83" s="2" t="s">
        <v>1939</v>
      </c>
      <c r="O83" s="2">
        <v>20.0</v>
      </c>
      <c r="P83" s="2">
        <v>3.0</v>
      </c>
      <c r="Q83" s="2">
        <v>4.0</v>
      </c>
      <c r="R83" s="2" t="s">
        <v>3699</v>
      </c>
      <c r="S83" s="2">
        <v>0.0</v>
      </c>
      <c r="T83" s="2">
        <v>0.0</v>
      </c>
      <c r="U83" s="2">
        <v>0.0</v>
      </c>
      <c r="V83" s="2">
        <v>2.0</v>
      </c>
      <c r="W83" s="2">
        <v>6.0</v>
      </c>
      <c r="X83" s="2">
        <v>2.0</v>
      </c>
      <c r="Y83" s="2">
        <v>120.0</v>
      </c>
      <c r="Z83" s="2" t="s">
        <v>1496</v>
      </c>
      <c r="AA83" s="2" t="s">
        <v>3700</v>
      </c>
      <c r="AP83" s="2" t="s">
        <v>2724</v>
      </c>
      <c r="AS83" s="2" t="s">
        <v>53</v>
      </c>
      <c r="AT83" s="2" t="s">
        <v>3698</v>
      </c>
      <c r="AU83" s="2" t="s">
        <v>1606</v>
      </c>
      <c r="AV83" s="2">
        <v>100.0</v>
      </c>
      <c r="AW83" s="2" t="s">
        <v>3696</v>
      </c>
      <c r="AX83" s="2">
        <v>12008.0</v>
      </c>
      <c r="AY83" s="2" t="s">
        <v>1563</v>
      </c>
      <c r="AZ83" s="2" t="s">
        <v>38</v>
      </c>
    </row>
    <row r="84">
      <c r="A84" s="2">
        <v>12.72363</v>
      </c>
      <c r="B84" s="2">
        <v>12.36554833</v>
      </c>
      <c r="C84" s="2">
        <v>222.0</v>
      </c>
      <c r="D84" s="2" t="s">
        <v>3794</v>
      </c>
      <c r="E84" s="2">
        <v>8.65889E14</v>
      </c>
      <c r="F84" s="2" t="s">
        <v>3796</v>
      </c>
      <c r="G84" s="2">
        <v>0.0</v>
      </c>
      <c r="H84" s="2">
        <v>0.0</v>
      </c>
      <c r="I84" s="2">
        <v>12.36553833</v>
      </c>
      <c r="J84" s="2">
        <v>12.72366</v>
      </c>
      <c r="K84" s="2" t="s">
        <v>1939</v>
      </c>
      <c r="L84" s="2">
        <v>12.36554833</v>
      </c>
      <c r="M84" s="2">
        <v>12.72363</v>
      </c>
      <c r="N84" s="2" t="s">
        <v>1939</v>
      </c>
      <c r="O84" s="2">
        <v>20.0</v>
      </c>
      <c r="P84" s="2">
        <v>1.0</v>
      </c>
      <c r="Q84" s="2">
        <v>3.0</v>
      </c>
      <c r="R84" s="2" t="s">
        <v>3798</v>
      </c>
      <c r="S84" s="2">
        <v>1.0</v>
      </c>
      <c r="T84" s="2">
        <v>0.0</v>
      </c>
      <c r="U84" s="2">
        <v>0.0</v>
      </c>
      <c r="V84" s="2">
        <v>2.0</v>
      </c>
      <c r="W84" s="2">
        <v>1.0</v>
      </c>
      <c r="X84" s="2">
        <v>3.0</v>
      </c>
      <c r="Y84" s="2">
        <v>120.0</v>
      </c>
      <c r="Z84" s="2" t="s">
        <v>1496</v>
      </c>
      <c r="AA84" s="2" t="s">
        <v>3799</v>
      </c>
      <c r="AP84" s="2" t="s">
        <v>3743</v>
      </c>
      <c r="AS84" s="2" t="s">
        <v>53</v>
      </c>
      <c r="AT84" s="2" t="s">
        <v>3797</v>
      </c>
      <c r="AU84" s="2" t="s">
        <v>1671</v>
      </c>
      <c r="AV84" s="2">
        <v>39.0</v>
      </c>
      <c r="AW84" s="2" t="s">
        <v>3795</v>
      </c>
      <c r="AX84" s="2">
        <v>12010.0</v>
      </c>
      <c r="AY84" s="2" t="s">
        <v>1640</v>
      </c>
      <c r="AZ84" s="2" t="s">
        <v>828</v>
      </c>
    </row>
    <row r="85">
      <c r="A85" s="2">
        <v>12.72362833</v>
      </c>
      <c r="B85" s="2">
        <v>12.36550667</v>
      </c>
      <c r="C85" s="2">
        <v>223.0</v>
      </c>
      <c r="D85" s="2" t="s">
        <v>3800</v>
      </c>
      <c r="E85" s="2">
        <v>8.65889E14</v>
      </c>
      <c r="F85" s="2" t="s">
        <v>3802</v>
      </c>
      <c r="G85" s="2">
        <v>0.0</v>
      </c>
      <c r="H85" s="2">
        <v>0.0</v>
      </c>
      <c r="I85" s="2">
        <v>12.365385</v>
      </c>
      <c r="J85" s="2">
        <v>12.72353167</v>
      </c>
      <c r="K85" s="2" t="s">
        <v>1939</v>
      </c>
      <c r="L85" s="2">
        <v>12.36550667</v>
      </c>
      <c r="M85" s="2">
        <v>12.72362833</v>
      </c>
      <c r="N85" s="2" t="s">
        <v>1939</v>
      </c>
      <c r="O85" s="2">
        <v>20.0</v>
      </c>
      <c r="P85" s="2">
        <v>3.0</v>
      </c>
      <c r="Q85" s="2">
        <v>3.0</v>
      </c>
      <c r="R85" s="2" t="s">
        <v>3804</v>
      </c>
      <c r="S85" s="2">
        <v>0.0</v>
      </c>
      <c r="T85" s="2">
        <v>0.0</v>
      </c>
      <c r="U85" s="2">
        <v>0.0</v>
      </c>
      <c r="V85" s="2">
        <v>2.0</v>
      </c>
      <c r="W85" s="2">
        <v>0.0</v>
      </c>
      <c r="X85" s="2">
        <v>2.0</v>
      </c>
      <c r="Y85" s="2">
        <v>120.0</v>
      </c>
      <c r="Z85" s="2" t="s">
        <v>1496</v>
      </c>
      <c r="AA85" s="2" t="s">
        <v>3805</v>
      </c>
      <c r="AP85" s="2" t="s">
        <v>3743</v>
      </c>
      <c r="AS85" s="2" t="s">
        <v>53</v>
      </c>
      <c r="AT85" s="2" t="s">
        <v>3803</v>
      </c>
      <c r="AU85" s="2" t="s">
        <v>1674</v>
      </c>
      <c r="AV85" s="2">
        <v>39.0</v>
      </c>
      <c r="AW85" s="2" t="s">
        <v>3801</v>
      </c>
      <c r="AX85" s="2">
        <v>12010.0</v>
      </c>
      <c r="AY85" s="2" t="s">
        <v>1640</v>
      </c>
      <c r="AZ85" s="2" t="s">
        <v>828</v>
      </c>
    </row>
    <row r="86">
      <c r="A86" s="2">
        <v>12.72354</v>
      </c>
      <c r="B86" s="2">
        <v>12.36535</v>
      </c>
      <c r="C86" s="2">
        <v>228.0</v>
      </c>
      <c r="D86" s="2" t="s">
        <v>3806</v>
      </c>
      <c r="E86" s="2">
        <v>8.65889E14</v>
      </c>
      <c r="F86" s="2" t="s">
        <v>3808</v>
      </c>
      <c r="G86" s="2">
        <v>0.0</v>
      </c>
      <c r="H86" s="2">
        <v>0.0</v>
      </c>
      <c r="I86" s="2">
        <v>12.36541</v>
      </c>
      <c r="J86" s="2">
        <v>12.72342333</v>
      </c>
      <c r="K86" s="2" t="s">
        <v>1939</v>
      </c>
      <c r="L86" s="2">
        <v>12.36535</v>
      </c>
      <c r="M86" s="2">
        <v>12.72354</v>
      </c>
      <c r="N86" s="2" t="s">
        <v>1939</v>
      </c>
      <c r="O86" s="2">
        <v>20.0</v>
      </c>
      <c r="P86" s="2">
        <v>2.0</v>
      </c>
      <c r="Q86" s="2">
        <v>3.0</v>
      </c>
      <c r="R86" s="2" t="s">
        <v>3809</v>
      </c>
      <c r="S86" s="2">
        <v>0.0</v>
      </c>
      <c r="T86" s="2">
        <v>0.0</v>
      </c>
      <c r="U86" s="2">
        <v>0.0</v>
      </c>
      <c r="V86" s="2">
        <v>0.0</v>
      </c>
      <c r="W86" s="2">
        <v>0.0</v>
      </c>
      <c r="X86" s="2">
        <v>1.0</v>
      </c>
      <c r="Y86" s="2">
        <v>120.0</v>
      </c>
      <c r="Z86" s="2" t="s">
        <v>1496</v>
      </c>
      <c r="AA86" s="2" t="s">
        <v>3810</v>
      </c>
      <c r="AP86" s="2" t="s">
        <v>3743</v>
      </c>
      <c r="AS86" s="2" t="s">
        <v>53</v>
      </c>
      <c r="AT86" s="2" t="s">
        <v>2850</v>
      </c>
      <c r="AU86" s="2" t="s">
        <v>1634</v>
      </c>
      <c r="AV86" s="2">
        <v>25.0</v>
      </c>
      <c r="AW86" s="2" t="s">
        <v>3807</v>
      </c>
      <c r="AX86" s="2">
        <v>12013.0</v>
      </c>
      <c r="AY86" s="2" t="s">
        <v>1496</v>
      </c>
      <c r="AZ86" s="2" t="s">
        <v>828</v>
      </c>
    </row>
    <row r="87">
      <c r="A87" s="2">
        <v>12.96962667</v>
      </c>
      <c r="B87" s="2">
        <v>12.50545667</v>
      </c>
      <c r="C87" s="2">
        <v>231.0</v>
      </c>
      <c r="D87" s="2" t="s">
        <v>3665</v>
      </c>
      <c r="E87" s="2">
        <v>8.65889E14</v>
      </c>
      <c r="F87" s="2" t="s">
        <v>3667</v>
      </c>
      <c r="G87" s="2">
        <v>14.0</v>
      </c>
      <c r="H87" s="2">
        <v>0.0</v>
      </c>
      <c r="I87" s="2">
        <v>12.50547833</v>
      </c>
      <c r="J87" s="2">
        <v>12.96964</v>
      </c>
      <c r="K87" s="2" t="s">
        <v>1939</v>
      </c>
      <c r="L87" s="2">
        <v>12.50545667</v>
      </c>
      <c r="M87" s="2">
        <v>12.96962667</v>
      </c>
      <c r="N87" s="2" t="s">
        <v>1939</v>
      </c>
      <c r="O87" s="2">
        <v>4.0</v>
      </c>
      <c r="P87" s="2">
        <v>4.0</v>
      </c>
      <c r="Q87" s="2">
        <v>2.0</v>
      </c>
      <c r="R87" s="2" t="s">
        <v>3669</v>
      </c>
      <c r="S87" s="2">
        <v>1.0</v>
      </c>
      <c r="T87" s="2">
        <v>3.0</v>
      </c>
      <c r="U87" s="2">
        <v>4.0</v>
      </c>
      <c r="V87" s="2">
        <v>3.0</v>
      </c>
      <c r="W87" s="2">
        <v>2.0</v>
      </c>
      <c r="X87" s="2">
        <v>11.0</v>
      </c>
      <c r="Y87" s="2">
        <v>126.0</v>
      </c>
      <c r="Z87" s="2" t="s">
        <v>34</v>
      </c>
      <c r="AA87" s="2" t="s">
        <v>3670</v>
      </c>
      <c r="AP87" s="2" t="s">
        <v>2681</v>
      </c>
      <c r="AS87" s="2" t="s">
        <v>53</v>
      </c>
      <c r="AT87" s="2" t="s">
        <v>3668</v>
      </c>
      <c r="AU87" s="2" t="s">
        <v>263</v>
      </c>
      <c r="AV87" s="2">
        <v>2.0</v>
      </c>
      <c r="AW87" s="2" t="s">
        <v>3666</v>
      </c>
      <c r="AX87" s="2">
        <v>12601.0</v>
      </c>
      <c r="AY87" s="2" t="s">
        <v>220</v>
      </c>
      <c r="AZ87" s="2" t="s">
        <v>38</v>
      </c>
    </row>
    <row r="88">
      <c r="A88" s="2">
        <v>13.06158333</v>
      </c>
      <c r="B88" s="2">
        <v>12.02663</v>
      </c>
      <c r="C88" s="2">
        <v>232.0</v>
      </c>
      <c r="D88" s="2" t="s">
        <v>3428</v>
      </c>
      <c r="E88" s="2">
        <v>8.65889E14</v>
      </c>
      <c r="F88" s="2" t="s">
        <v>3430</v>
      </c>
      <c r="G88" s="2">
        <v>20.0</v>
      </c>
      <c r="H88" s="2">
        <v>5.0</v>
      </c>
      <c r="I88" s="2">
        <v>12.02666667</v>
      </c>
      <c r="J88" s="2">
        <v>13.06159</v>
      </c>
      <c r="K88" s="2" t="s">
        <v>1939</v>
      </c>
      <c r="L88" s="2">
        <v>12.02663</v>
      </c>
      <c r="M88" s="2">
        <v>13.06158333</v>
      </c>
      <c r="N88" s="2" t="s">
        <v>1939</v>
      </c>
      <c r="O88" s="2">
        <v>3.0</v>
      </c>
      <c r="P88" s="2">
        <v>2.0</v>
      </c>
      <c r="Q88" s="2">
        <v>3.0</v>
      </c>
      <c r="R88" s="2" t="s">
        <v>3434</v>
      </c>
      <c r="S88" s="2">
        <v>0.0</v>
      </c>
      <c r="T88" s="2">
        <v>3.0</v>
      </c>
      <c r="U88" s="2">
        <v>2.0</v>
      </c>
      <c r="V88" s="2">
        <v>3.0</v>
      </c>
      <c r="W88" s="2">
        <v>5.0</v>
      </c>
      <c r="X88" s="2">
        <v>8.0</v>
      </c>
      <c r="Y88" s="2">
        <v>116.0</v>
      </c>
      <c r="Z88" s="2" t="s">
        <v>1365</v>
      </c>
      <c r="AA88" s="2" t="s">
        <v>3435</v>
      </c>
      <c r="AP88" s="2" t="s">
        <v>3431</v>
      </c>
      <c r="AS88" s="2" t="s">
        <v>53</v>
      </c>
      <c r="AT88" s="2" t="s">
        <v>3432</v>
      </c>
      <c r="AU88" s="2" t="s">
        <v>1420</v>
      </c>
      <c r="AV88" s="2">
        <v>20.0</v>
      </c>
      <c r="AW88" s="2" t="s">
        <v>3429</v>
      </c>
      <c r="AX88" s="2">
        <v>11602.0</v>
      </c>
      <c r="AY88" s="2" t="s">
        <v>1366</v>
      </c>
      <c r="AZ88" s="2" t="s">
        <v>828</v>
      </c>
    </row>
    <row r="89">
      <c r="A89" s="2">
        <v>13.0705</v>
      </c>
      <c r="B89" s="2">
        <v>12.065645</v>
      </c>
      <c r="C89" s="2">
        <v>233.0</v>
      </c>
      <c r="D89" s="2" t="s">
        <v>3639</v>
      </c>
      <c r="E89" s="2">
        <v>8.65889E14</v>
      </c>
      <c r="F89" s="2" t="s">
        <v>3641</v>
      </c>
      <c r="G89" s="2">
        <v>25.0</v>
      </c>
      <c r="H89" s="2">
        <v>10.0</v>
      </c>
      <c r="I89" s="2">
        <v>12.016</v>
      </c>
      <c r="J89" s="2">
        <v>13.06120667</v>
      </c>
      <c r="K89" s="2" t="s">
        <v>1939</v>
      </c>
      <c r="L89" s="2">
        <v>12.065645</v>
      </c>
      <c r="M89" s="2">
        <v>13.0705</v>
      </c>
      <c r="N89" s="2" t="s">
        <v>1939</v>
      </c>
      <c r="O89" s="2">
        <v>4.0</v>
      </c>
      <c r="P89" s="2">
        <v>2.0</v>
      </c>
      <c r="Q89" s="2">
        <v>2.0</v>
      </c>
      <c r="R89" s="2" t="s">
        <v>3644</v>
      </c>
      <c r="S89" s="2">
        <v>0.0</v>
      </c>
      <c r="T89" s="2">
        <v>6.0</v>
      </c>
      <c r="U89" s="2">
        <v>7.0</v>
      </c>
      <c r="V89" s="2">
        <v>2.0</v>
      </c>
      <c r="W89" s="2">
        <v>3.0</v>
      </c>
      <c r="X89" s="2">
        <v>15.0</v>
      </c>
      <c r="Y89" s="2">
        <v>116.0</v>
      </c>
      <c r="Z89" s="2" t="s">
        <v>1365</v>
      </c>
      <c r="AA89" s="2" t="s">
        <v>3645</v>
      </c>
      <c r="AP89" s="2" t="s">
        <v>3642</v>
      </c>
      <c r="AS89" s="2" t="s">
        <v>53</v>
      </c>
      <c r="AT89" s="2" t="s">
        <v>3643</v>
      </c>
      <c r="AU89" s="2" t="s">
        <v>1423</v>
      </c>
      <c r="AV89" s="2">
        <v>30.0</v>
      </c>
      <c r="AW89" s="2" t="s">
        <v>3640</v>
      </c>
      <c r="AX89" s="2">
        <v>11602.0</v>
      </c>
      <c r="AY89" s="2" t="s">
        <v>1366</v>
      </c>
      <c r="AZ89" s="2" t="s">
        <v>38</v>
      </c>
    </row>
    <row r="90">
      <c r="A90" s="2">
        <v>13.089885</v>
      </c>
      <c r="B90" s="2">
        <v>12.67905667</v>
      </c>
      <c r="C90" s="2">
        <v>238.0</v>
      </c>
      <c r="D90" s="2" t="s">
        <v>3394</v>
      </c>
      <c r="E90" s="2">
        <v>8.65889E14</v>
      </c>
      <c r="F90" s="2" t="s">
        <v>3396</v>
      </c>
      <c r="G90" s="2">
        <v>0.0</v>
      </c>
      <c r="H90" s="2">
        <v>0.0</v>
      </c>
      <c r="I90" s="2">
        <v>12.67905667</v>
      </c>
      <c r="J90" s="2">
        <v>13.089885</v>
      </c>
      <c r="K90" s="2" t="s">
        <v>1939</v>
      </c>
      <c r="L90" s="2">
        <v>12.67905667</v>
      </c>
      <c r="M90" s="2">
        <v>13.089885</v>
      </c>
      <c r="N90" s="2" t="s">
        <v>1939</v>
      </c>
      <c r="O90" s="2">
        <v>15.0</v>
      </c>
      <c r="P90" s="2">
        <v>2.0</v>
      </c>
      <c r="Q90" s="2">
        <v>1.0</v>
      </c>
      <c r="R90" s="2" t="s">
        <v>3400</v>
      </c>
      <c r="S90" s="2">
        <v>0.0</v>
      </c>
      <c r="T90" s="2">
        <v>0.0</v>
      </c>
      <c r="U90" s="2">
        <v>0.0</v>
      </c>
      <c r="V90" s="2">
        <v>0.0</v>
      </c>
      <c r="W90" s="2">
        <v>0.0</v>
      </c>
      <c r="X90" s="2">
        <v>0.0</v>
      </c>
      <c r="Y90" s="2">
        <v>126.0</v>
      </c>
      <c r="Z90" s="2" t="s">
        <v>34</v>
      </c>
      <c r="AA90" s="2" t="s">
        <v>3401</v>
      </c>
      <c r="AP90" s="2" t="s">
        <v>3397</v>
      </c>
      <c r="AS90" s="2" t="s">
        <v>53</v>
      </c>
      <c r="AT90" s="2" t="s">
        <v>3398</v>
      </c>
      <c r="AU90" s="2" t="s">
        <v>573</v>
      </c>
      <c r="AV90" s="2">
        <v>13.0</v>
      </c>
      <c r="AW90" s="2" t="s">
        <v>3395</v>
      </c>
      <c r="AX90" s="2">
        <v>12605.0</v>
      </c>
      <c r="AY90" s="2" t="s">
        <v>485</v>
      </c>
      <c r="AZ90" s="2" t="s">
        <v>38</v>
      </c>
    </row>
    <row r="91">
      <c r="A91" s="2">
        <v>12.84888</v>
      </c>
      <c r="B91" s="2">
        <v>10.87178333</v>
      </c>
      <c r="C91" s="2">
        <v>239.0</v>
      </c>
      <c r="D91" s="2" t="s">
        <v>3271</v>
      </c>
      <c r="E91" s="2">
        <v>8.66861E14</v>
      </c>
      <c r="F91" s="2" t="s">
        <v>3273</v>
      </c>
      <c r="G91" s="2">
        <v>7.0</v>
      </c>
      <c r="H91" s="2">
        <v>33.0</v>
      </c>
      <c r="I91" s="2">
        <v>10.8718</v>
      </c>
      <c r="J91" s="2">
        <v>12.84892</v>
      </c>
      <c r="K91" s="2" t="s">
        <v>1939</v>
      </c>
      <c r="L91" s="2">
        <v>10.87178333</v>
      </c>
      <c r="M91" s="2">
        <v>12.84888</v>
      </c>
      <c r="N91" s="2" t="s">
        <v>1939</v>
      </c>
      <c r="O91" s="2">
        <v>9.0</v>
      </c>
      <c r="P91" s="2">
        <v>2.0</v>
      </c>
      <c r="Q91" s="2">
        <v>3.0</v>
      </c>
      <c r="R91" s="2" t="s">
        <v>3275</v>
      </c>
      <c r="S91" s="2">
        <v>1.0</v>
      </c>
      <c r="T91" s="2">
        <v>3.0</v>
      </c>
      <c r="U91" s="2">
        <v>22.0</v>
      </c>
      <c r="V91" s="2">
        <v>3.0</v>
      </c>
      <c r="W91" s="2">
        <v>8.0</v>
      </c>
      <c r="X91" s="2">
        <v>33.0</v>
      </c>
      <c r="Y91" s="2">
        <v>106.0</v>
      </c>
      <c r="Z91" s="2" t="s">
        <v>816</v>
      </c>
      <c r="AA91" s="2" t="s">
        <v>3276</v>
      </c>
      <c r="AP91" s="2" t="s">
        <v>3260</v>
      </c>
      <c r="AS91" s="2" t="s">
        <v>53</v>
      </c>
      <c r="AT91" s="2" t="s">
        <v>3274</v>
      </c>
      <c r="AU91" s="2" t="s">
        <v>1759</v>
      </c>
      <c r="AV91" s="2">
        <v>52.0</v>
      </c>
      <c r="AW91" s="2" t="s">
        <v>3272</v>
      </c>
      <c r="AX91" s="2">
        <v>10608.0</v>
      </c>
      <c r="AY91" s="2" t="s">
        <v>1757</v>
      </c>
      <c r="AZ91" s="2" t="s">
        <v>828</v>
      </c>
    </row>
    <row r="92">
      <c r="A92" s="2">
        <v>13.20738167</v>
      </c>
      <c r="B92" s="2">
        <v>12.58629167</v>
      </c>
      <c r="C92" s="2">
        <v>240.0</v>
      </c>
      <c r="D92" s="2" t="s">
        <v>3436</v>
      </c>
      <c r="E92" s="2">
        <v>8.64312E14</v>
      </c>
      <c r="F92" s="2" t="s">
        <v>3438</v>
      </c>
      <c r="G92" s="2">
        <v>0.0</v>
      </c>
      <c r="H92" s="2">
        <v>0.0</v>
      </c>
      <c r="I92" s="2">
        <v>12.58629167</v>
      </c>
      <c r="J92" s="2">
        <v>13.20738167</v>
      </c>
      <c r="K92" s="2" t="s">
        <v>1939</v>
      </c>
      <c r="L92" s="2">
        <v>12.58629167</v>
      </c>
      <c r="M92" s="2">
        <v>13.20738167</v>
      </c>
      <c r="N92" s="2" t="s">
        <v>1939</v>
      </c>
      <c r="O92" s="2">
        <v>17.0</v>
      </c>
      <c r="P92" s="2">
        <v>4.0</v>
      </c>
      <c r="Q92" s="2">
        <v>4.0</v>
      </c>
      <c r="R92" s="2" t="s">
        <v>3440</v>
      </c>
      <c r="S92" s="2">
        <v>2.0</v>
      </c>
      <c r="T92" s="2">
        <v>5.0</v>
      </c>
      <c r="U92" s="2">
        <v>6.0</v>
      </c>
      <c r="V92" s="2">
        <v>5.0</v>
      </c>
      <c r="W92" s="2">
        <v>0.0</v>
      </c>
      <c r="X92" s="2">
        <v>18.0</v>
      </c>
      <c r="Y92" s="2">
        <v>126.0</v>
      </c>
      <c r="Z92" s="2" t="s">
        <v>34</v>
      </c>
      <c r="AA92" s="2" t="s">
        <v>3441</v>
      </c>
      <c r="AP92" s="2" t="s">
        <v>2391</v>
      </c>
      <c r="AS92" s="2" t="s">
        <v>53</v>
      </c>
      <c r="AT92" s="2" t="s">
        <v>3439</v>
      </c>
      <c r="AU92" s="2" t="s">
        <v>202</v>
      </c>
      <c r="AV92" s="2">
        <v>22.0</v>
      </c>
      <c r="AW92" s="2" t="s">
        <v>3437</v>
      </c>
      <c r="AX92" s="2">
        <v>12603.0</v>
      </c>
      <c r="AY92" s="2" t="s">
        <v>153</v>
      </c>
      <c r="AZ92" s="2" t="s">
        <v>38</v>
      </c>
    </row>
    <row r="93">
      <c r="A93" s="2">
        <v>13.20740833</v>
      </c>
      <c r="B93" s="2">
        <v>12.58634</v>
      </c>
      <c r="C93" s="2">
        <v>241.0</v>
      </c>
      <c r="D93" s="2" t="s">
        <v>3442</v>
      </c>
      <c r="E93" s="2">
        <v>8.65889E14</v>
      </c>
      <c r="F93" s="2" t="s">
        <v>3444</v>
      </c>
      <c r="G93" s="2">
        <v>0.0</v>
      </c>
      <c r="H93" s="2">
        <v>0.0</v>
      </c>
      <c r="I93" s="2">
        <v>12.586345</v>
      </c>
      <c r="J93" s="2">
        <v>13.20738167</v>
      </c>
      <c r="K93" s="2" t="s">
        <v>1939</v>
      </c>
      <c r="L93" s="2">
        <v>12.58634</v>
      </c>
      <c r="M93" s="2">
        <v>13.20740833</v>
      </c>
      <c r="N93" s="2" t="s">
        <v>1939</v>
      </c>
      <c r="O93" s="2">
        <v>17.0</v>
      </c>
      <c r="P93" s="2">
        <v>4.0</v>
      </c>
      <c r="Q93" s="2">
        <v>4.0</v>
      </c>
      <c r="R93" s="2" t="s">
        <v>3445</v>
      </c>
      <c r="S93" s="2">
        <v>2.0</v>
      </c>
      <c r="T93" s="2">
        <v>5.0</v>
      </c>
      <c r="U93" s="2">
        <v>6.0</v>
      </c>
      <c r="V93" s="2">
        <v>5.0</v>
      </c>
      <c r="W93" s="2">
        <v>0.0</v>
      </c>
      <c r="X93" s="2">
        <v>18.0</v>
      </c>
      <c r="Y93" s="2">
        <v>126.0</v>
      </c>
      <c r="Z93" s="2" t="s">
        <v>34</v>
      </c>
      <c r="AA93" s="2" t="s">
        <v>3446</v>
      </c>
      <c r="AP93" s="2" t="s">
        <v>2391</v>
      </c>
      <c r="AS93" s="2" t="s">
        <v>53</v>
      </c>
      <c r="AT93" s="2" t="s">
        <v>3439</v>
      </c>
      <c r="AU93" s="2" t="s">
        <v>202</v>
      </c>
      <c r="AV93" s="2">
        <v>22.0</v>
      </c>
      <c r="AW93" s="2" t="s">
        <v>3443</v>
      </c>
      <c r="AX93" s="2">
        <v>12603.0</v>
      </c>
      <c r="AY93" s="2" t="s">
        <v>153</v>
      </c>
      <c r="AZ93" s="2" t="s">
        <v>38</v>
      </c>
    </row>
    <row r="94">
      <c r="A94" s="2">
        <v>12.35111333</v>
      </c>
      <c r="B94" s="2">
        <v>11.74774333</v>
      </c>
      <c r="C94" s="2">
        <v>242.0</v>
      </c>
      <c r="D94" s="2" t="s">
        <v>3584</v>
      </c>
      <c r="E94" s="2">
        <v>8.64312E14</v>
      </c>
      <c r="F94" s="2" t="s">
        <v>3586</v>
      </c>
      <c r="G94" s="2">
        <v>0.0</v>
      </c>
      <c r="H94" s="2">
        <v>0.0</v>
      </c>
      <c r="I94" s="2">
        <v>11.84779333</v>
      </c>
      <c r="J94" s="2">
        <v>12.3316</v>
      </c>
      <c r="K94" s="2" t="s">
        <v>1939</v>
      </c>
      <c r="L94" s="2">
        <v>11.74774333</v>
      </c>
      <c r="M94" s="2">
        <v>12.35111333</v>
      </c>
      <c r="N94" s="2" t="s">
        <v>1939</v>
      </c>
      <c r="O94" s="2">
        <v>4.0</v>
      </c>
      <c r="P94" s="2">
        <v>14.0</v>
      </c>
      <c r="Q94" s="2">
        <v>2.0</v>
      </c>
      <c r="R94" s="2" t="s">
        <v>3589</v>
      </c>
      <c r="S94" s="2">
        <v>0.0</v>
      </c>
      <c r="T94" s="2">
        <v>0.0</v>
      </c>
      <c r="U94" s="2">
        <v>0.0</v>
      </c>
      <c r="V94" s="2">
        <v>0.0</v>
      </c>
      <c r="W94" s="2">
        <v>0.0</v>
      </c>
      <c r="X94" s="2">
        <v>0.0</v>
      </c>
      <c r="Y94" s="2">
        <v>114.0</v>
      </c>
      <c r="Z94" s="2" t="s">
        <v>1087</v>
      </c>
      <c r="AA94" s="2" t="s">
        <v>3590</v>
      </c>
      <c r="AP94" s="2" t="s">
        <v>3587</v>
      </c>
      <c r="AS94" s="2" t="s">
        <v>53</v>
      </c>
      <c r="AT94" s="2" t="s">
        <v>3580</v>
      </c>
      <c r="AU94" s="2" t="s">
        <v>576</v>
      </c>
      <c r="AV94" s="2">
        <v>6.0</v>
      </c>
      <c r="AW94" s="2" t="s">
        <v>3585</v>
      </c>
      <c r="AX94" s="2">
        <v>11411.0</v>
      </c>
      <c r="AY94" s="2" t="s">
        <v>1217</v>
      </c>
      <c r="AZ94" s="2" t="s">
        <v>828</v>
      </c>
    </row>
    <row r="95">
      <c r="A95" s="2">
        <v>12.351245</v>
      </c>
      <c r="B95" s="2">
        <v>11.74737333</v>
      </c>
      <c r="C95" s="2">
        <v>243.0</v>
      </c>
      <c r="D95" s="2" t="s">
        <v>3576</v>
      </c>
      <c r="E95" s="2">
        <v>8.65889E14</v>
      </c>
      <c r="F95" s="2" t="s">
        <v>3578</v>
      </c>
      <c r="G95" s="2">
        <v>53.0</v>
      </c>
      <c r="H95" s="2">
        <v>60.0</v>
      </c>
      <c r="I95" s="2">
        <v>11.85659333</v>
      </c>
      <c r="J95" s="2">
        <v>12.327835</v>
      </c>
      <c r="K95" s="2" t="s">
        <v>1939</v>
      </c>
      <c r="L95" s="2">
        <v>11.74737333</v>
      </c>
      <c r="M95" s="2">
        <v>12.351245</v>
      </c>
      <c r="N95" s="2" t="s">
        <v>1939</v>
      </c>
      <c r="O95" s="2">
        <v>4.0</v>
      </c>
      <c r="P95" s="2">
        <v>14.0</v>
      </c>
      <c r="Q95" s="2">
        <v>2.0</v>
      </c>
      <c r="R95" s="2" t="s">
        <v>3582</v>
      </c>
      <c r="S95" s="2">
        <v>7.0</v>
      </c>
      <c r="T95" s="2">
        <v>9.0</v>
      </c>
      <c r="U95" s="2">
        <v>25.0</v>
      </c>
      <c r="V95" s="2">
        <v>12.0</v>
      </c>
      <c r="W95" s="2">
        <v>38.0</v>
      </c>
      <c r="X95" s="2">
        <v>53.0</v>
      </c>
      <c r="Y95" s="2">
        <v>114.0</v>
      </c>
      <c r="Z95" s="2" t="s">
        <v>1087</v>
      </c>
      <c r="AA95" s="2" t="s">
        <v>3583</v>
      </c>
      <c r="AP95" s="2" t="s">
        <v>3579</v>
      </c>
      <c r="AS95" s="2" t="s">
        <v>53</v>
      </c>
      <c r="AT95" s="2" t="s">
        <v>3580</v>
      </c>
      <c r="AU95" s="2" t="s">
        <v>576</v>
      </c>
      <c r="AV95" s="2">
        <v>6.0</v>
      </c>
      <c r="AW95" s="2" t="s">
        <v>3577</v>
      </c>
      <c r="AX95" s="2">
        <v>11411.0</v>
      </c>
      <c r="AY95" s="2" t="s">
        <v>1217</v>
      </c>
      <c r="AZ95" s="2" t="s">
        <v>828</v>
      </c>
    </row>
    <row r="96">
      <c r="A96" s="2">
        <v>13.20006167</v>
      </c>
      <c r="B96" s="2">
        <v>12.7308</v>
      </c>
      <c r="C96" s="2">
        <v>246.0</v>
      </c>
      <c r="D96" s="2" t="s">
        <v>3543</v>
      </c>
      <c r="E96" s="2">
        <v>8.66861E14</v>
      </c>
      <c r="F96" s="2" t="s">
        <v>3545</v>
      </c>
      <c r="G96" s="2">
        <v>0.0</v>
      </c>
      <c r="H96" s="2">
        <v>0.0</v>
      </c>
      <c r="I96" s="2">
        <v>12.73076833</v>
      </c>
      <c r="J96" s="2">
        <v>13.20010167</v>
      </c>
      <c r="K96" s="2" t="s">
        <v>1939</v>
      </c>
      <c r="L96" s="2">
        <v>12.7308</v>
      </c>
      <c r="M96" s="2">
        <v>13.20006167</v>
      </c>
      <c r="N96" s="2" t="s">
        <v>1939</v>
      </c>
      <c r="O96" s="2">
        <v>20.0</v>
      </c>
      <c r="P96" s="2">
        <v>3.0</v>
      </c>
      <c r="Q96" s="2">
        <v>4.0</v>
      </c>
      <c r="R96" s="2" t="s">
        <v>3547</v>
      </c>
      <c r="S96" s="2">
        <v>3.0</v>
      </c>
      <c r="T96" s="2">
        <v>3.0</v>
      </c>
      <c r="U96" s="2">
        <v>6.0</v>
      </c>
      <c r="V96" s="2">
        <v>4.0</v>
      </c>
      <c r="W96" s="2">
        <v>0.0</v>
      </c>
      <c r="X96" s="2">
        <v>16.0</v>
      </c>
      <c r="Y96" s="2">
        <v>126.0</v>
      </c>
      <c r="Z96" s="2" t="s">
        <v>34</v>
      </c>
      <c r="AA96" s="2" t="s">
        <v>3548</v>
      </c>
      <c r="AP96" s="2" t="s">
        <v>2497</v>
      </c>
      <c r="AS96" s="2" t="s">
        <v>53</v>
      </c>
      <c r="AT96" s="2" t="s">
        <v>3546</v>
      </c>
      <c r="AU96" s="2" t="s">
        <v>147</v>
      </c>
      <c r="AV96" s="2">
        <v>20.0</v>
      </c>
      <c r="AW96" s="2" t="s">
        <v>3544</v>
      </c>
      <c r="AX96" s="2">
        <v>12602.0</v>
      </c>
      <c r="AY96" s="2" t="s">
        <v>35</v>
      </c>
      <c r="AZ96" s="2" t="s">
        <v>38</v>
      </c>
    </row>
    <row r="97">
      <c r="A97" s="2">
        <v>13.20006667</v>
      </c>
      <c r="B97" s="2">
        <v>12.73081333</v>
      </c>
      <c r="C97" s="2">
        <v>247.0</v>
      </c>
      <c r="D97" s="2" t="s">
        <v>3549</v>
      </c>
      <c r="E97" s="2">
        <v>8.65889E14</v>
      </c>
      <c r="F97" s="2" t="s">
        <v>3551</v>
      </c>
      <c r="G97" s="2">
        <v>0.0</v>
      </c>
      <c r="H97" s="2">
        <v>0.0</v>
      </c>
      <c r="I97" s="2">
        <v>12.73081</v>
      </c>
      <c r="J97" s="2">
        <v>13.20008667</v>
      </c>
      <c r="K97" s="2" t="s">
        <v>1939</v>
      </c>
      <c r="L97" s="2">
        <v>12.73081333</v>
      </c>
      <c r="M97" s="2">
        <v>13.20006667</v>
      </c>
      <c r="N97" s="2" t="s">
        <v>1939</v>
      </c>
      <c r="O97" s="2">
        <v>20.0</v>
      </c>
      <c r="P97" s="2">
        <v>3.0</v>
      </c>
      <c r="Q97" s="2">
        <v>4.0</v>
      </c>
      <c r="R97" s="2" t="s">
        <v>3552</v>
      </c>
      <c r="S97" s="2">
        <v>3.0</v>
      </c>
      <c r="T97" s="2">
        <v>3.0</v>
      </c>
      <c r="U97" s="2">
        <v>6.0</v>
      </c>
      <c r="V97" s="2">
        <v>4.0</v>
      </c>
      <c r="W97" s="2">
        <v>0.0</v>
      </c>
      <c r="X97" s="2">
        <v>16.0</v>
      </c>
      <c r="Y97" s="2">
        <v>126.0</v>
      </c>
      <c r="Z97" s="2" t="s">
        <v>34</v>
      </c>
      <c r="AA97" s="2" t="s">
        <v>3553</v>
      </c>
      <c r="AP97" s="2" t="s">
        <v>2497</v>
      </c>
      <c r="AS97" s="2" t="s">
        <v>53</v>
      </c>
      <c r="AT97" s="2" t="s">
        <v>3546</v>
      </c>
      <c r="AU97" s="2" t="s">
        <v>147</v>
      </c>
      <c r="AV97" s="2">
        <v>20.0</v>
      </c>
      <c r="AW97" s="2" t="s">
        <v>3550</v>
      </c>
      <c r="AX97" s="2">
        <v>12602.0</v>
      </c>
      <c r="AY97" s="2" t="s">
        <v>35</v>
      </c>
      <c r="AZ97" s="2" t="s">
        <v>38</v>
      </c>
    </row>
    <row r="98">
      <c r="A98" s="2">
        <v>12.36641333</v>
      </c>
      <c r="B98" s="2">
        <v>11.68956833</v>
      </c>
      <c r="C98" s="2">
        <v>248.0</v>
      </c>
      <c r="D98" s="2" t="s">
        <v>4108</v>
      </c>
      <c r="E98" s="2">
        <v>8.65889E14</v>
      </c>
      <c r="F98" s="2" t="s">
        <v>4109</v>
      </c>
      <c r="G98" s="2">
        <v>22.0</v>
      </c>
      <c r="H98" s="2">
        <v>75.0</v>
      </c>
      <c r="I98" s="2">
        <v>11.68958</v>
      </c>
      <c r="J98" s="2">
        <v>12.36647667</v>
      </c>
      <c r="K98" s="2" t="s">
        <v>1939</v>
      </c>
      <c r="L98" s="2">
        <v>11.68956833</v>
      </c>
      <c r="M98" s="2">
        <v>12.36641333</v>
      </c>
      <c r="N98" s="2" t="s">
        <v>1939</v>
      </c>
      <c r="O98" s="2">
        <v>4.0</v>
      </c>
      <c r="P98" s="2">
        <v>3.0</v>
      </c>
      <c r="Q98" s="2">
        <v>2.0</v>
      </c>
      <c r="R98" s="2" t="s">
        <v>4110</v>
      </c>
      <c r="S98" s="2">
        <v>1.0</v>
      </c>
      <c r="T98" s="2">
        <v>9.0</v>
      </c>
      <c r="U98" s="2">
        <v>8.0</v>
      </c>
      <c r="V98" s="2">
        <v>7.0</v>
      </c>
      <c r="W98" s="2">
        <v>6.0</v>
      </c>
      <c r="X98" s="2">
        <v>27.0</v>
      </c>
      <c r="Y98" s="2">
        <v>114.0</v>
      </c>
      <c r="Z98" s="2" t="s">
        <v>1087</v>
      </c>
      <c r="AA98" s="2" t="s">
        <v>4111</v>
      </c>
      <c r="AP98" s="2" t="s">
        <v>3218</v>
      </c>
      <c r="AS98" s="2" t="s">
        <v>53</v>
      </c>
      <c r="AT98" s="2" t="s">
        <v>4112</v>
      </c>
      <c r="AU98" s="2" t="s">
        <v>1325</v>
      </c>
      <c r="AV98" s="2">
        <v>40.0</v>
      </c>
      <c r="AW98" s="2" t="s">
        <v>4113</v>
      </c>
      <c r="AX98" s="2">
        <v>11415.0</v>
      </c>
      <c r="AY98" s="2" t="s">
        <v>1273</v>
      </c>
      <c r="AZ98" s="2" t="s">
        <v>38</v>
      </c>
    </row>
    <row r="99">
      <c r="A99" s="2">
        <v>13.12142167</v>
      </c>
      <c r="B99" s="2">
        <v>12.39194</v>
      </c>
      <c r="C99" s="2">
        <v>256.0</v>
      </c>
      <c r="D99" s="2" t="s">
        <v>3507</v>
      </c>
      <c r="E99" s="2">
        <v>8.65889E14</v>
      </c>
      <c r="F99" s="2" t="s">
        <v>3509</v>
      </c>
      <c r="G99" s="2">
        <v>0.0</v>
      </c>
      <c r="H99" s="2">
        <v>0.0</v>
      </c>
      <c r="I99" s="2">
        <v>12.39194</v>
      </c>
      <c r="J99" s="2">
        <v>13.12142167</v>
      </c>
      <c r="K99" s="2" t="s">
        <v>1939</v>
      </c>
      <c r="L99" s="2">
        <v>12.39194</v>
      </c>
      <c r="M99" s="2">
        <v>13.12142167</v>
      </c>
      <c r="N99" s="2" t="s">
        <v>1939</v>
      </c>
      <c r="O99" s="2">
        <v>2.0</v>
      </c>
      <c r="P99" s="2">
        <v>1.0</v>
      </c>
      <c r="Q99" s="2">
        <v>2.0</v>
      </c>
      <c r="R99" s="2" t="s">
        <v>3511</v>
      </c>
      <c r="S99" s="2">
        <v>0.0</v>
      </c>
      <c r="T99" s="2">
        <v>0.0</v>
      </c>
      <c r="U99" s="2">
        <v>0.0</v>
      </c>
      <c r="V99" s="2">
        <v>0.0</v>
      </c>
      <c r="W99" s="2">
        <v>0.0</v>
      </c>
      <c r="X99" s="2">
        <v>0.0</v>
      </c>
      <c r="Y99" s="2">
        <v>126.0</v>
      </c>
      <c r="Z99" s="2" t="s">
        <v>34</v>
      </c>
      <c r="AA99" s="2" t="s">
        <v>3512</v>
      </c>
      <c r="AP99" s="2" t="s">
        <v>3287</v>
      </c>
      <c r="AS99" s="2" t="s">
        <v>53</v>
      </c>
      <c r="AT99" s="2" t="s">
        <v>3510</v>
      </c>
      <c r="AU99" s="2" t="s">
        <v>303</v>
      </c>
      <c r="AV99" s="2">
        <v>32.0</v>
      </c>
      <c r="AW99" s="2" t="s">
        <v>3508</v>
      </c>
      <c r="AX99" s="2">
        <v>12604.0</v>
      </c>
      <c r="AY99" s="2" t="s">
        <v>282</v>
      </c>
      <c r="AZ99" s="2" t="s">
        <v>828</v>
      </c>
    </row>
    <row r="100">
      <c r="A100" s="2">
        <v>13.056475</v>
      </c>
      <c r="B100" s="2">
        <v>12.41210167</v>
      </c>
      <c r="C100" s="2">
        <v>258.0</v>
      </c>
      <c r="D100" s="2" t="s">
        <v>3342</v>
      </c>
      <c r="E100" s="2">
        <v>8.65889E14</v>
      </c>
      <c r="F100" s="2" t="s">
        <v>3344</v>
      </c>
      <c r="G100" s="2">
        <v>0.0</v>
      </c>
      <c r="H100" s="2">
        <v>0.0</v>
      </c>
      <c r="I100" s="2">
        <v>12.41212</v>
      </c>
      <c r="J100" s="2">
        <v>13.05649</v>
      </c>
      <c r="K100" s="2" t="s">
        <v>1939</v>
      </c>
      <c r="L100" s="2">
        <v>12.41210167</v>
      </c>
      <c r="M100" s="2">
        <v>13.056475</v>
      </c>
      <c r="N100" s="2" t="s">
        <v>1939</v>
      </c>
      <c r="O100" s="2">
        <v>12.0</v>
      </c>
      <c r="P100" s="2">
        <v>6.0</v>
      </c>
      <c r="Q100" s="2">
        <v>5.0</v>
      </c>
      <c r="R100" s="2" t="s">
        <v>3347</v>
      </c>
      <c r="S100" s="2">
        <v>5.0</v>
      </c>
      <c r="T100" s="2">
        <v>6.0</v>
      </c>
      <c r="U100" s="2">
        <v>9.0</v>
      </c>
      <c r="V100" s="2">
        <v>7.0</v>
      </c>
      <c r="W100" s="2">
        <v>2.0</v>
      </c>
      <c r="X100" s="2">
        <v>27.0</v>
      </c>
      <c r="Y100" s="2">
        <v>126.0</v>
      </c>
      <c r="Z100" s="2" t="s">
        <v>34</v>
      </c>
      <c r="AA100" s="2" t="s">
        <v>3348</v>
      </c>
      <c r="AP100" s="2" t="s">
        <v>3345</v>
      </c>
      <c r="AS100" s="2" t="s">
        <v>53</v>
      </c>
      <c r="AT100" s="2" t="s">
        <v>3346</v>
      </c>
      <c r="AU100" s="2" t="s">
        <v>476</v>
      </c>
      <c r="AV100" s="2">
        <v>13.0</v>
      </c>
      <c r="AW100" s="2" t="s">
        <v>3343</v>
      </c>
      <c r="AX100" s="2">
        <v>12607.0</v>
      </c>
      <c r="AY100" s="2" t="s">
        <v>360</v>
      </c>
      <c r="AZ100" s="2" t="s">
        <v>38</v>
      </c>
    </row>
    <row r="101">
      <c r="A101" s="2">
        <v>13.08300167</v>
      </c>
      <c r="B101" s="2">
        <v>12.70216</v>
      </c>
      <c r="C101" s="2">
        <v>261.0</v>
      </c>
      <c r="D101" s="2" t="s">
        <v>3387</v>
      </c>
      <c r="E101" s="2">
        <v>8.65889E14</v>
      </c>
      <c r="F101" s="2" t="s">
        <v>3389</v>
      </c>
      <c r="G101" s="2">
        <v>2.0</v>
      </c>
      <c r="H101" s="2">
        <v>2.0</v>
      </c>
      <c r="I101" s="2">
        <v>12.70216</v>
      </c>
      <c r="J101" s="2">
        <v>13.08300167</v>
      </c>
      <c r="K101" s="2" t="s">
        <v>1939</v>
      </c>
      <c r="L101" s="2">
        <v>12.70216</v>
      </c>
      <c r="M101" s="2">
        <v>13.08300167</v>
      </c>
      <c r="N101" s="2" t="s">
        <v>1939</v>
      </c>
      <c r="O101" s="2">
        <v>15.0</v>
      </c>
      <c r="P101" s="2">
        <v>1.0</v>
      </c>
      <c r="Q101" s="2">
        <v>1.0</v>
      </c>
      <c r="R101" s="2" t="s">
        <v>3392</v>
      </c>
      <c r="S101" s="2">
        <v>2.0</v>
      </c>
      <c r="T101" s="2">
        <v>2.0</v>
      </c>
      <c r="U101" s="2">
        <v>2.0</v>
      </c>
      <c r="V101" s="2">
        <v>2.0</v>
      </c>
      <c r="W101" s="2">
        <v>2.0</v>
      </c>
      <c r="X101" s="2">
        <v>5.0</v>
      </c>
      <c r="Y101" s="2">
        <v>126.0</v>
      </c>
      <c r="Z101" s="2" t="s">
        <v>34</v>
      </c>
      <c r="AA101" s="2" t="s">
        <v>3393</v>
      </c>
      <c r="AP101" s="2" t="s">
        <v>3390</v>
      </c>
      <c r="AS101" s="2" t="s">
        <v>53</v>
      </c>
      <c r="AT101" s="2" t="s">
        <v>3391</v>
      </c>
      <c r="AU101" s="2" t="s">
        <v>579</v>
      </c>
      <c r="AV101" s="2">
        <v>18.0</v>
      </c>
      <c r="AW101" s="2" t="s">
        <v>3388</v>
      </c>
      <c r="AX101" s="2">
        <v>12605.0</v>
      </c>
      <c r="AY101" s="2" t="s">
        <v>485</v>
      </c>
      <c r="AZ101" s="2" t="s">
        <v>38</v>
      </c>
    </row>
    <row r="102">
      <c r="A102" s="2">
        <v>13.303985</v>
      </c>
      <c r="B102" s="2">
        <v>12.60017333</v>
      </c>
      <c r="C102" s="2">
        <v>262.0</v>
      </c>
      <c r="D102" s="2" t="s">
        <v>3361</v>
      </c>
      <c r="E102" s="2">
        <v>8.65889E14</v>
      </c>
      <c r="F102" s="2" t="s">
        <v>3363</v>
      </c>
      <c r="G102" s="2">
        <v>0.0</v>
      </c>
      <c r="H102" s="2">
        <v>0.0</v>
      </c>
      <c r="I102" s="2">
        <v>12.60019333</v>
      </c>
      <c r="J102" s="2">
        <v>13.30399833</v>
      </c>
      <c r="K102" s="2" t="s">
        <v>1939</v>
      </c>
      <c r="L102" s="2">
        <v>12.60017333</v>
      </c>
      <c r="M102" s="2">
        <v>13.303985</v>
      </c>
      <c r="N102" s="2" t="s">
        <v>1939</v>
      </c>
      <c r="O102" s="2">
        <v>5.0</v>
      </c>
      <c r="P102" s="2">
        <v>5.0</v>
      </c>
      <c r="Q102" s="2">
        <v>5.0</v>
      </c>
      <c r="R102" s="2" t="s">
        <v>3364</v>
      </c>
      <c r="S102" s="2">
        <v>0.0</v>
      </c>
      <c r="T102" s="2">
        <v>0.0</v>
      </c>
      <c r="U102" s="2">
        <v>0.0</v>
      </c>
      <c r="V102" s="2">
        <v>0.0</v>
      </c>
      <c r="W102" s="2">
        <v>0.0</v>
      </c>
      <c r="X102" s="2">
        <v>0.0</v>
      </c>
      <c r="Y102" s="2">
        <v>126.0</v>
      </c>
      <c r="Z102" s="2" t="s">
        <v>34</v>
      </c>
      <c r="AA102" s="2" t="s">
        <v>3365</v>
      </c>
      <c r="AP102" s="2">
        <v>3.0</v>
      </c>
      <c r="AS102" s="2" t="s">
        <v>53</v>
      </c>
      <c r="AT102" s="2" t="s">
        <v>2384</v>
      </c>
      <c r="AU102" s="2" t="s">
        <v>357</v>
      </c>
      <c r="AV102" s="2">
        <v>32.0</v>
      </c>
      <c r="AW102" s="2" t="s">
        <v>3362</v>
      </c>
      <c r="AX102" s="2">
        <v>12606.0</v>
      </c>
      <c r="AY102" s="2" t="s">
        <v>317</v>
      </c>
      <c r="AZ102" s="2" t="s">
        <v>38</v>
      </c>
    </row>
    <row r="103">
      <c r="A103" s="2">
        <v>12.55375833</v>
      </c>
      <c r="B103" s="2">
        <v>11.64548833</v>
      </c>
      <c r="C103" s="2">
        <v>264.0</v>
      </c>
      <c r="D103" s="2" t="s">
        <v>3713</v>
      </c>
      <c r="E103" s="2">
        <v>8.64825E14</v>
      </c>
      <c r="F103" s="2" t="s">
        <v>3715</v>
      </c>
      <c r="G103" s="2">
        <v>42.0</v>
      </c>
      <c r="H103" s="2">
        <v>47.0</v>
      </c>
      <c r="I103" s="2">
        <v>11.64549667</v>
      </c>
      <c r="J103" s="2">
        <v>12.55375333</v>
      </c>
      <c r="K103" s="2" t="s">
        <v>1939</v>
      </c>
      <c r="L103" s="2">
        <v>11.64548833</v>
      </c>
      <c r="M103" s="2">
        <v>12.55375833</v>
      </c>
      <c r="N103" s="2" t="s">
        <v>1939</v>
      </c>
      <c r="O103" s="2">
        <v>4.0</v>
      </c>
      <c r="P103" s="2">
        <v>8.0</v>
      </c>
      <c r="Q103" s="2">
        <v>2.0</v>
      </c>
      <c r="R103" s="2" t="s">
        <v>3718</v>
      </c>
      <c r="S103" s="2">
        <v>2.0</v>
      </c>
      <c r="T103" s="2">
        <v>9.0</v>
      </c>
      <c r="U103" s="2">
        <v>16.0</v>
      </c>
      <c r="V103" s="2">
        <v>11.0</v>
      </c>
      <c r="W103" s="2">
        <v>7.0</v>
      </c>
      <c r="X103" s="2">
        <v>38.0</v>
      </c>
      <c r="Y103" s="2">
        <v>114.0</v>
      </c>
      <c r="Z103" s="2" t="s">
        <v>1087</v>
      </c>
      <c r="AA103" s="2" t="s">
        <v>3719</v>
      </c>
      <c r="AP103" s="2" t="s">
        <v>3218</v>
      </c>
      <c r="AS103" s="2" t="s">
        <v>53</v>
      </c>
      <c r="AT103" s="2" t="s">
        <v>3716</v>
      </c>
      <c r="AU103" s="2" t="s">
        <v>1140</v>
      </c>
      <c r="AV103" s="2">
        <v>6.0</v>
      </c>
      <c r="AW103" s="2" t="s">
        <v>3714</v>
      </c>
      <c r="AX103" s="2">
        <v>11406.0</v>
      </c>
      <c r="AY103" s="2" t="s">
        <v>1147</v>
      </c>
      <c r="AZ103" s="2" t="s">
        <v>38</v>
      </c>
    </row>
    <row r="104">
      <c r="A104" s="2">
        <v>12.8083</v>
      </c>
      <c r="B104" s="2">
        <v>12.15509</v>
      </c>
      <c r="C104" s="2">
        <v>266.0</v>
      </c>
      <c r="D104" s="2" t="s">
        <v>3701</v>
      </c>
      <c r="E104" s="2">
        <v>8.66861E14</v>
      </c>
      <c r="F104" s="2" t="s">
        <v>3703</v>
      </c>
      <c r="G104" s="2">
        <v>3.0</v>
      </c>
      <c r="H104" s="2">
        <v>5.0</v>
      </c>
      <c r="I104" s="2">
        <v>12.11398833</v>
      </c>
      <c r="J104" s="2">
        <v>12.82624833</v>
      </c>
      <c r="K104" s="2" t="s">
        <v>1939</v>
      </c>
      <c r="L104" s="2">
        <v>12.15509</v>
      </c>
      <c r="M104" s="2">
        <v>12.8083</v>
      </c>
      <c r="N104" s="2" t="s">
        <v>1939</v>
      </c>
      <c r="O104" s="2">
        <v>20.0</v>
      </c>
      <c r="P104" s="2">
        <v>3.0</v>
      </c>
      <c r="Q104" s="2">
        <v>4.0</v>
      </c>
      <c r="R104" s="2" t="s">
        <v>3705</v>
      </c>
      <c r="S104" s="2">
        <v>0.0</v>
      </c>
      <c r="T104" s="2">
        <v>0.0</v>
      </c>
      <c r="U104" s="2">
        <v>1.0</v>
      </c>
      <c r="V104" s="2">
        <v>2.0</v>
      </c>
      <c r="W104" s="2">
        <v>4.0</v>
      </c>
      <c r="X104" s="2">
        <v>2.0</v>
      </c>
      <c r="Y104" s="2">
        <v>120.0</v>
      </c>
      <c r="Z104" s="2" t="s">
        <v>1496</v>
      </c>
      <c r="AA104" s="2" t="s">
        <v>3706</v>
      </c>
      <c r="AP104" s="2" t="s">
        <v>2724</v>
      </c>
      <c r="AS104" s="2" t="s">
        <v>53</v>
      </c>
      <c r="AT104" s="2" t="s">
        <v>3704</v>
      </c>
      <c r="AU104" s="2" t="s">
        <v>1609</v>
      </c>
      <c r="AV104" s="2">
        <v>19.0</v>
      </c>
      <c r="AW104" s="2" t="s">
        <v>3702</v>
      </c>
      <c r="AX104" s="2">
        <v>12008.0</v>
      </c>
      <c r="AY104" s="2" t="s">
        <v>1563</v>
      </c>
      <c r="AZ104" s="2" t="s">
        <v>828</v>
      </c>
    </row>
    <row r="105">
      <c r="A105" s="2">
        <v>12.718735</v>
      </c>
      <c r="B105" s="2">
        <v>10.90548167</v>
      </c>
      <c r="C105" s="2">
        <v>274.0</v>
      </c>
      <c r="D105" s="2" t="s">
        <v>3257</v>
      </c>
      <c r="E105" s="2">
        <v>8.66861E14</v>
      </c>
      <c r="F105" s="2" t="s">
        <v>3259</v>
      </c>
      <c r="G105" s="2">
        <v>12.0</v>
      </c>
      <c r="H105" s="2">
        <v>26.0</v>
      </c>
      <c r="I105" s="2">
        <v>10.90548833</v>
      </c>
      <c r="J105" s="2">
        <v>12.71875333</v>
      </c>
      <c r="K105" s="2" t="s">
        <v>1939</v>
      </c>
      <c r="L105" s="2">
        <v>10.90548167</v>
      </c>
      <c r="M105" s="2">
        <v>12.718735</v>
      </c>
      <c r="N105" s="2" t="s">
        <v>1939</v>
      </c>
      <c r="O105" s="2">
        <v>9.0</v>
      </c>
      <c r="P105" s="2">
        <v>3.0</v>
      </c>
      <c r="Q105" s="2">
        <v>3.0</v>
      </c>
      <c r="R105" s="2" t="s">
        <v>3263</v>
      </c>
      <c r="S105" s="2">
        <v>4.0</v>
      </c>
      <c r="T105" s="2">
        <v>3.0</v>
      </c>
      <c r="U105" s="2">
        <v>21.0</v>
      </c>
      <c r="V105" s="2">
        <v>3.0</v>
      </c>
      <c r="W105" s="2">
        <v>15.0</v>
      </c>
      <c r="X105" s="2">
        <v>42.0</v>
      </c>
      <c r="Y105" s="2">
        <v>106.0</v>
      </c>
      <c r="Z105" s="2" t="s">
        <v>816</v>
      </c>
      <c r="AA105" s="2" t="s">
        <v>3264</v>
      </c>
      <c r="AP105" s="2" t="s">
        <v>3260</v>
      </c>
      <c r="AS105" s="2" t="s">
        <v>53</v>
      </c>
      <c r="AT105" s="2" t="s">
        <v>3261</v>
      </c>
      <c r="AU105" s="2" t="s">
        <v>1887</v>
      </c>
      <c r="AV105" s="2">
        <v>32.0</v>
      </c>
      <c r="AW105" s="2" t="s">
        <v>3258</v>
      </c>
      <c r="AX105" s="2">
        <v>10605.0</v>
      </c>
      <c r="AY105" s="2" t="s">
        <v>3067</v>
      </c>
      <c r="AZ105" s="2" t="s">
        <v>38</v>
      </c>
    </row>
    <row r="106">
      <c r="A106" s="2">
        <v>13.12622833</v>
      </c>
      <c r="B106" s="2">
        <v>12.45818833</v>
      </c>
      <c r="C106" s="2">
        <v>275.0</v>
      </c>
      <c r="D106" s="2" t="s">
        <v>3298</v>
      </c>
      <c r="E106" s="2">
        <v>8.65889E14</v>
      </c>
      <c r="F106" s="2" t="s">
        <v>3300</v>
      </c>
      <c r="G106" s="2">
        <v>0.0</v>
      </c>
      <c r="H106" s="2">
        <v>0.0</v>
      </c>
      <c r="I106" s="2">
        <v>12.45821333</v>
      </c>
      <c r="J106" s="2">
        <v>13.12619833</v>
      </c>
      <c r="K106" s="2" t="s">
        <v>1939</v>
      </c>
      <c r="L106" s="2">
        <v>12.45818833</v>
      </c>
      <c r="M106" s="2">
        <v>13.12622833</v>
      </c>
      <c r="N106" s="2" t="s">
        <v>1939</v>
      </c>
      <c r="O106" s="2">
        <v>120000.0</v>
      </c>
      <c r="P106" s="2">
        <v>6.0</v>
      </c>
      <c r="Q106" s="2">
        <v>5.0</v>
      </c>
      <c r="R106" s="2" t="s">
        <v>3302</v>
      </c>
      <c r="S106" s="2">
        <v>7.0</v>
      </c>
      <c r="T106" s="2">
        <v>6.0</v>
      </c>
      <c r="U106" s="2">
        <v>9.0</v>
      </c>
      <c r="V106" s="2">
        <v>7.0</v>
      </c>
      <c r="W106" s="2">
        <v>1.0</v>
      </c>
      <c r="X106" s="2">
        <v>21.0</v>
      </c>
      <c r="Y106" s="2">
        <v>126.0</v>
      </c>
      <c r="Z106" s="2" t="s">
        <v>34</v>
      </c>
      <c r="AA106" s="2" t="s">
        <v>3303</v>
      </c>
      <c r="AP106" s="2" t="s">
        <v>2250</v>
      </c>
      <c r="AS106" s="2" t="s">
        <v>53</v>
      </c>
      <c r="AT106" s="2" t="s">
        <v>3301</v>
      </c>
      <c r="AU106" s="2" t="s">
        <v>482</v>
      </c>
      <c r="AV106" s="2">
        <v>18.0</v>
      </c>
      <c r="AW106" s="2" t="s">
        <v>3299</v>
      </c>
      <c r="AX106" s="2">
        <v>12607.0</v>
      </c>
      <c r="AY106" s="2" t="s">
        <v>360</v>
      </c>
      <c r="AZ106" s="2" t="s">
        <v>38</v>
      </c>
    </row>
    <row r="107">
      <c r="A107" s="2">
        <v>12.99743667</v>
      </c>
      <c r="B107" s="2">
        <v>12.50466833</v>
      </c>
      <c r="C107" s="2">
        <v>276.0</v>
      </c>
      <c r="D107" s="2" t="s">
        <v>3677</v>
      </c>
      <c r="E107" s="2">
        <v>8.65889E14</v>
      </c>
      <c r="F107" s="2" t="s">
        <v>3679</v>
      </c>
      <c r="G107" s="2">
        <v>2.0</v>
      </c>
      <c r="H107" s="2">
        <v>0.0</v>
      </c>
      <c r="I107" s="2">
        <v>12.50463667</v>
      </c>
      <c r="J107" s="2">
        <v>12.99746667</v>
      </c>
      <c r="K107" s="2" t="s">
        <v>1939</v>
      </c>
      <c r="L107" s="2">
        <v>12.50466833</v>
      </c>
      <c r="M107" s="2">
        <v>12.99743667</v>
      </c>
      <c r="N107" s="2" t="s">
        <v>1939</v>
      </c>
      <c r="O107" s="2">
        <v>2.0</v>
      </c>
      <c r="P107" s="2">
        <v>0.0</v>
      </c>
      <c r="Q107" s="2">
        <v>1.0</v>
      </c>
      <c r="R107" s="2" t="s">
        <v>3681</v>
      </c>
      <c r="S107" s="2">
        <v>1.0</v>
      </c>
      <c r="T107" s="2">
        <v>1.0</v>
      </c>
      <c r="U107" s="2">
        <v>2.0</v>
      </c>
      <c r="V107" s="2">
        <v>0.0</v>
      </c>
      <c r="W107" s="2">
        <v>0.0</v>
      </c>
      <c r="X107" s="2">
        <v>4.0</v>
      </c>
      <c r="Y107" s="2">
        <v>126.0</v>
      </c>
      <c r="Z107" s="2" t="s">
        <v>34</v>
      </c>
      <c r="AA107" s="2" t="s">
        <v>3682</v>
      </c>
      <c r="AP107" s="2" t="s">
        <v>2681</v>
      </c>
      <c r="AS107" s="2" t="s">
        <v>53</v>
      </c>
      <c r="AT107" s="2" t="s">
        <v>3680</v>
      </c>
      <c r="AU107" s="2" t="s">
        <v>277</v>
      </c>
      <c r="AV107" s="2">
        <v>6.0</v>
      </c>
      <c r="AW107" s="2" t="s">
        <v>3678</v>
      </c>
      <c r="AX107" s="2">
        <v>12601.0</v>
      </c>
      <c r="AY107" s="2" t="s">
        <v>220</v>
      </c>
      <c r="AZ107" s="2" t="s">
        <v>828</v>
      </c>
    </row>
    <row r="108">
      <c r="A108" s="2">
        <v>12.98626667</v>
      </c>
      <c r="B108" s="2">
        <v>12.53069</v>
      </c>
      <c r="C108" s="2">
        <v>281.0</v>
      </c>
      <c r="D108" s="2" t="s">
        <v>3349</v>
      </c>
      <c r="E108" s="2">
        <v>8.65889E14</v>
      </c>
      <c r="F108" s="2" t="s">
        <v>3351</v>
      </c>
      <c r="G108" s="2">
        <v>0.0</v>
      </c>
      <c r="H108" s="2">
        <v>0.0</v>
      </c>
      <c r="I108" s="2">
        <v>12.53069</v>
      </c>
      <c r="J108" s="2">
        <v>12.98626667</v>
      </c>
      <c r="K108" s="2" t="s">
        <v>1939</v>
      </c>
      <c r="L108" s="2">
        <v>12.53069</v>
      </c>
      <c r="M108" s="2">
        <v>12.98626667</v>
      </c>
      <c r="N108" s="2" t="s">
        <v>1939</v>
      </c>
      <c r="O108" s="2">
        <v>4.0</v>
      </c>
      <c r="P108" s="2">
        <v>7.0</v>
      </c>
      <c r="Q108" s="2">
        <v>2.0</v>
      </c>
      <c r="R108" s="2" t="s">
        <v>3353</v>
      </c>
      <c r="S108" s="2">
        <v>3.0</v>
      </c>
      <c r="T108" s="2">
        <v>21.0</v>
      </c>
      <c r="U108" s="2">
        <v>16.0</v>
      </c>
      <c r="V108" s="2">
        <v>0.0</v>
      </c>
      <c r="W108" s="2">
        <v>1.0</v>
      </c>
      <c r="X108" s="2">
        <v>21.0</v>
      </c>
      <c r="Y108" s="2">
        <v>126.0</v>
      </c>
      <c r="Z108" s="2" t="s">
        <v>34</v>
      </c>
      <c r="AA108" s="2" t="s">
        <v>3354</v>
      </c>
      <c r="AP108" s="2" t="s">
        <v>2223</v>
      </c>
      <c r="AS108" s="2" t="s">
        <v>53</v>
      </c>
      <c r="AT108" s="2" t="s">
        <v>3352</v>
      </c>
      <c r="AU108" s="2" t="s">
        <v>638</v>
      </c>
      <c r="AV108" s="2">
        <v>15.0</v>
      </c>
      <c r="AW108" s="2" t="s">
        <v>3350</v>
      </c>
      <c r="AX108" s="2">
        <v>12611.0</v>
      </c>
      <c r="AY108" s="2" t="s">
        <v>582</v>
      </c>
      <c r="AZ108" s="2" t="s">
        <v>38</v>
      </c>
    </row>
    <row r="109">
      <c r="A109" s="2">
        <v>13.12142167</v>
      </c>
      <c r="B109" s="2">
        <v>12.39194</v>
      </c>
      <c r="C109" s="2">
        <v>282.0</v>
      </c>
      <c r="D109" s="2" t="s">
        <v>3513</v>
      </c>
      <c r="E109" s="2">
        <v>8.65889E14</v>
      </c>
      <c r="F109" s="2" t="s">
        <v>3515</v>
      </c>
      <c r="G109" s="2">
        <v>0.0</v>
      </c>
      <c r="H109" s="2">
        <v>0.0</v>
      </c>
      <c r="I109" s="2">
        <v>12.39205167</v>
      </c>
      <c r="J109" s="2">
        <v>13.12160333</v>
      </c>
      <c r="K109" s="2" t="s">
        <v>1939</v>
      </c>
      <c r="L109" s="2">
        <v>12.39194</v>
      </c>
      <c r="M109" s="2">
        <v>13.12142167</v>
      </c>
      <c r="N109" s="2" t="s">
        <v>1939</v>
      </c>
      <c r="O109" s="2">
        <v>2.0</v>
      </c>
      <c r="P109" s="2">
        <v>2.0</v>
      </c>
      <c r="Q109" s="2">
        <v>2.0</v>
      </c>
      <c r="R109" s="2" t="s">
        <v>3518</v>
      </c>
      <c r="S109" s="2">
        <v>0.0</v>
      </c>
      <c r="T109" s="2">
        <v>0.0</v>
      </c>
      <c r="U109" s="2">
        <v>0.0</v>
      </c>
      <c r="V109" s="2">
        <v>0.0</v>
      </c>
      <c r="W109" s="2">
        <v>0.0</v>
      </c>
      <c r="X109" s="2">
        <v>0.0</v>
      </c>
      <c r="Y109" s="2">
        <v>126.0</v>
      </c>
      <c r="Z109" s="2" t="s">
        <v>34</v>
      </c>
      <c r="AA109" s="2" t="s">
        <v>3519</v>
      </c>
      <c r="AP109" s="2" t="s">
        <v>3287</v>
      </c>
      <c r="AS109" s="2" t="s">
        <v>53</v>
      </c>
      <c r="AT109" s="2" t="s">
        <v>3516</v>
      </c>
      <c r="AU109" s="2" t="s">
        <v>306</v>
      </c>
      <c r="AV109" s="2">
        <v>23.0</v>
      </c>
      <c r="AW109" s="2" t="s">
        <v>3514</v>
      </c>
      <c r="AX109" s="2">
        <v>12604.0</v>
      </c>
      <c r="AY109" s="2" t="s">
        <v>282</v>
      </c>
      <c r="AZ109" s="2" t="s">
        <v>828</v>
      </c>
    </row>
    <row r="110">
      <c r="A110" s="2">
        <v>13.12169333</v>
      </c>
      <c r="B110" s="2">
        <v>12.39209167</v>
      </c>
      <c r="C110" s="2">
        <v>283.0</v>
      </c>
      <c r="D110" s="2" t="s">
        <v>3520</v>
      </c>
      <c r="E110" s="2">
        <v>8.65889E14</v>
      </c>
      <c r="F110" s="2" t="s">
        <v>3522</v>
      </c>
      <c r="G110" s="2">
        <v>0.0</v>
      </c>
      <c r="H110" s="2">
        <v>0.0</v>
      </c>
      <c r="I110" s="2">
        <v>12.39203667</v>
      </c>
      <c r="J110" s="2">
        <v>13.12141</v>
      </c>
      <c r="K110" s="2" t="s">
        <v>1939</v>
      </c>
      <c r="L110" s="2">
        <v>12.39209167</v>
      </c>
      <c r="M110" s="2">
        <v>13.12169333</v>
      </c>
      <c r="N110" s="2" t="s">
        <v>1939</v>
      </c>
      <c r="O110" s="2">
        <v>2.0</v>
      </c>
      <c r="P110" s="2">
        <v>2.0</v>
      </c>
      <c r="Q110" s="2">
        <v>2.0</v>
      </c>
      <c r="R110" s="2" t="s">
        <v>3525</v>
      </c>
      <c r="S110" s="2">
        <v>0.0</v>
      </c>
      <c r="T110" s="2">
        <v>0.0</v>
      </c>
      <c r="U110" s="2">
        <v>0.0</v>
      </c>
      <c r="V110" s="2">
        <v>0.0</v>
      </c>
      <c r="W110" s="2">
        <v>0.0</v>
      </c>
      <c r="X110" s="2">
        <v>0.0</v>
      </c>
      <c r="Y110" s="2">
        <v>126.0</v>
      </c>
      <c r="Z110" s="2" t="s">
        <v>34</v>
      </c>
      <c r="AA110" s="2" t="s">
        <v>3526</v>
      </c>
      <c r="AP110" s="2" t="s">
        <v>3287</v>
      </c>
      <c r="AS110" s="2" t="s">
        <v>53</v>
      </c>
      <c r="AT110" s="2" t="s">
        <v>3523</v>
      </c>
      <c r="AU110" s="2" t="s">
        <v>309</v>
      </c>
      <c r="AV110" s="2">
        <v>41.0</v>
      </c>
      <c r="AW110" s="2" t="s">
        <v>3521</v>
      </c>
      <c r="AX110" s="2">
        <v>12604.0</v>
      </c>
      <c r="AY110" s="2" t="s">
        <v>282</v>
      </c>
      <c r="AZ110" s="2" t="s">
        <v>828</v>
      </c>
    </row>
    <row r="111">
      <c r="A111" s="2">
        <v>13.12392167</v>
      </c>
      <c r="B111" s="2">
        <v>12.38960167</v>
      </c>
      <c r="C111" s="2">
        <v>284.0</v>
      </c>
      <c r="D111" s="2" t="s">
        <v>3527</v>
      </c>
      <c r="E111" s="2">
        <v>8.65889E14</v>
      </c>
      <c r="F111" s="2" t="s">
        <v>3529</v>
      </c>
      <c r="G111" s="2">
        <v>0.0</v>
      </c>
      <c r="H111" s="2">
        <v>0.0</v>
      </c>
      <c r="I111" s="2">
        <v>12.38846</v>
      </c>
      <c r="J111" s="2">
        <v>13.12563667</v>
      </c>
      <c r="K111" s="2" t="s">
        <v>1939</v>
      </c>
      <c r="L111" s="2">
        <v>12.38960167</v>
      </c>
      <c r="M111" s="2">
        <v>13.12392167</v>
      </c>
      <c r="N111" s="2" t="s">
        <v>1939</v>
      </c>
      <c r="O111" s="2">
        <v>2.0</v>
      </c>
      <c r="P111" s="2">
        <v>2.0</v>
      </c>
      <c r="Q111" s="2">
        <v>2.0</v>
      </c>
      <c r="R111" s="2" t="s">
        <v>3531</v>
      </c>
      <c r="S111" s="2">
        <v>0.0</v>
      </c>
      <c r="T111" s="2">
        <v>0.0</v>
      </c>
      <c r="U111" s="2">
        <v>0.0</v>
      </c>
      <c r="V111" s="2">
        <v>0.0</v>
      </c>
      <c r="W111" s="2">
        <v>0.0</v>
      </c>
      <c r="X111" s="2">
        <v>0.0</v>
      </c>
      <c r="Y111" s="2">
        <v>126.0</v>
      </c>
      <c r="Z111" s="2" t="s">
        <v>34</v>
      </c>
      <c r="AA111" s="2" t="s">
        <v>3532</v>
      </c>
      <c r="AP111" s="2" t="s">
        <v>3287</v>
      </c>
      <c r="AS111" s="2" t="s">
        <v>53</v>
      </c>
      <c r="AT111" s="2" t="s">
        <v>3530</v>
      </c>
      <c r="AU111" s="2" t="s">
        <v>314</v>
      </c>
      <c r="AV111" s="2">
        <v>48.0</v>
      </c>
      <c r="AW111" s="2" t="s">
        <v>3528</v>
      </c>
      <c r="AX111" s="2">
        <v>12604.0</v>
      </c>
      <c r="AY111" s="2" t="s">
        <v>282</v>
      </c>
      <c r="AZ111" s="2" t="s">
        <v>828</v>
      </c>
    </row>
    <row r="112">
      <c r="A112" s="2">
        <v>12.72356</v>
      </c>
      <c r="B112" s="2">
        <v>12.36541667</v>
      </c>
      <c r="C112" s="2">
        <v>285.0</v>
      </c>
      <c r="D112" s="2" t="s">
        <v>3811</v>
      </c>
      <c r="E112" s="2">
        <v>8.65889E14</v>
      </c>
      <c r="F112" s="2" t="s">
        <v>3813</v>
      </c>
      <c r="G112" s="2">
        <v>1.0</v>
      </c>
      <c r="H112" s="2">
        <v>0.0</v>
      </c>
      <c r="I112" s="2">
        <v>12.36533333</v>
      </c>
      <c r="J112" s="2">
        <v>12.72351833</v>
      </c>
      <c r="K112" s="2" t="s">
        <v>1939</v>
      </c>
      <c r="L112" s="2">
        <v>12.36541667</v>
      </c>
      <c r="M112" s="2">
        <v>12.72356</v>
      </c>
      <c r="N112" s="2" t="s">
        <v>1939</v>
      </c>
      <c r="O112" s="2">
        <v>20.0</v>
      </c>
      <c r="P112" s="2">
        <v>2.0</v>
      </c>
      <c r="Q112" s="2">
        <v>3.0</v>
      </c>
      <c r="R112" s="2" t="s">
        <v>3816</v>
      </c>
      <c r="S112" s="2">
        <v>0.0</v>
      </c>
      <c r="T112" s="2">
        <v>0.0</v>
      </c>
      <c r="U112" s="2">
        <v>1.0</v>
      </c>
      <c r="V112" s="2">
        <v>0.0</v>
      </c>
      <c r="W112" s="2">
        <v>0.0</v>
      </c>
      <c r="X112" s="2">
        <v>2.0</v>
      </c>
      <c r="Y112" s="2">
        <v>120.0</v>
      </c>
      <c r="Z112" s="2" t="s">
        <v>1496</v>
      </c>
      <c r="AA112" s="2" t="s">
        <v>3817</v>
      </c>
      <c r="AP112" s="2" t="s">
        <v>3814</v>
      </c>
      <c r="AS112" s="2" t="s">
        <v>53</v>
      </c>
      <c r="AT112" s="2" t="s">
        <v>3815</v>
      </c>
      <c r="AU112" s="2" t="s">
        <v>1688</v>
      </c>
      <c r="AV112" s="2">
        <v>29.0</v>
      </c>
      <c r="AW112" s="2" t="s">
        <v>3812</v>
      </c>
      <c r="AX112" s="2">
        <v>12010.0</v>
      </c>
      <c r="AY112" s="2" t="s">
        <v>1640</v>
      </c>
      <c r="AZ112" s="2" t="s">
        <v>828</v>
      </c>
    </row>
    <row r="113">
      <c r="A113" s="2">
        <v>12.81821333</v>
      </c>
      <c r="B113" s="2">
        <v>11.03149667</v>
      </c>
      <c r="C113" s="2">
        <v>287.0</v>
      </c>
      <c r="D113" s="2" t="s">
        <v>4114</v>
      </c>
      <c r="E113" s="2">
        <v>8.65889E14</v>
      </c>
      <c r="F113" s="2" t="s">
        <v>4115</v>
      </c>
      <c r="G113" s="2">
        <v>12.0</v>
      </c>
      <c r="H113" s="2">
        <v>8.0</v>
      </c>
      <c r="I113" s="2">
        <v>11.03153167</v>
      </c>
      <c r="J113" s="2">
        <v>12.818215</v>
      </c>
      <c r="K113" s="2" t="s">
        <v>1939</v>
      </c>
      <c r="L113" s="2">
        <v>11.03149667</v>
      </c>
      <c r="M113" s="2">
        <v>12.81821333</v>
      </c>
      <c r="N113" s="2" t="s">
        <v>1939</v>
      </c>
      <c r="O113" s="2">
        <v>16.0</v>
      </c>
      <c r="P113" s="2">
        <v>1.0</v>
      </c>
      <c r="Q113" s="2">
        <v>3.0</v>
      </c>
      <c r="R113" s="2" t="s">
        <v>4116</v>
      </c>
      <c r="S113" s="2">
        <v>6.0</v>
      </c>
      <c r="T113" s="2">
        <v>7.0</v>
      </c>
      <c r="U113" s="2">
        <v>8.0</v>
      </c>
      <c r="V113" s="2">
        <v>6.0</v>
      </c>
      <c r="W113" s="2">
        <v>0.0</v>
      </c>
      <c r="X113" s="2">
        <v>31.0</v>
      </c>
      <c r="Y113" s="2">
        <v>107.0</v>
      </c>
      <c r="Z113" s="2" t="s">
        <v>857</v>
      </c>
      <c r="AA113" s="2" t="s">
        <v>4117</v>
      </c>
      <c r="AP113" s="2" t="s">
        <v>4118</v>
      </c>
      <c r="AR113" s="2" t="s">
        <v>4119</v>
      </c>
      <c r="AS113" s="2" t="s">
        <v>53</v>
      </c>
      <c r="AT113" s="2" t="s">
        <v>2156</v>
      </c>
      <c r="AU113" s="2" t="s">
        <v>4119</v>
      </c>
      <c r="AW113" s="2" t="s">
        <v>4120</v>
      </c>
      <c r="AX113" s="2">
        <v>10710.0</v>
      </c>
      <c r="AY113" s="2" t="s">
        <v>887</v>
      </c>
      <c r="AZ113" s="2" t="s">
        <v>828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32.13"/>
  </cols>
  <sheetData>
    <row r="1">
      <c r="A1" s="2" t="s">
        <v>647</v>
      </c>
      <c r="B1" s="2" t="s">
        <v>648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6</v>
      </c>
      <c r="I1" s="2" t="s">
        <v>649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650</v>
      </c>
      <c r="O1" s="2" t="s">
        <v>651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652</v>
      </c>
      <c r="Y1" s="2" t="s">
        <v>653</v>
      </c>
      <c r="Z1" s="2" t="s">
        <v>654</v>
      </c>
    </row>
    <row r="2">
      <c r="A2" s="2">
        <v>1.0</v>
      </c>
      <c r="B2" s="2">
        <v>1.0</v>
      </c>
      <c r="C2" s="2">
        <v>1.0</v>
      </c>
      <c r="D2" s="2" t="s">
        <v>655</v>
      </c>
      <c r="E2" s="2" t="s">
        <v>656</v>
      </c>
      <c r="F2" s="2" t="s">
        <v>657</v>
      </c>
      <c r="G2" s="2" t="s">
        <v>658</v>
      </c>
      <c r="H2" s="2" t="s">
        <v>659</v>
      </c>
      <c r="I2" s="2">
        <f t="shared" ref="I2:I512" si="1">COUNTIF(H:H,H2)</f>
        <v>1</v>
      </c>
      <c r="J2" s="2">
        <v>10.7635</v>
      </c>
      <c r="K2" s="2">
        <v>13.12781</v>
      </c>
      <c r="L2" s="2" t="s">
        <v>38</v>
      </c>
      <c r="M2" s="2" t="s">
        <v>658</v>
      </c>
      <c r="N2" s="2" t="e">
        <v>#REF!</v>
      </c>
      <c r="O2" s="2" t="e">
        <v>#REF!</v>
      </c>
      <c r="P2" s="2">
        <v>25.0</v>
      </c>
      <c r="Q2" s="2">
        <v>16.0</v>
      </c>
      <c r="R2" s="2">
        <v>3.0</v>
      </c>
      <c r="S2" s="2" t="s">
        <v>40</v>
      </c>
      <c r="T2" s="2" t="s">
        <v>41</v>
      </c>
      <c r="X2" s="2" t="s">
        <v>660</v>
      </c>
    </row>
    <row r="3">
      <c r="A3" s="2">
        <v>2.0</v>
      </c>
      <c r="B3" s="2">
        <v>2.0</v>
      </c>
      <c r="C3" s="2">
        <v>3.0</v>
      </c>
      <c r="D3" s="2" t="s">
        <v>655</v>
      </c>
      <c r="E3" s="2" t="s">
        <v>661</v>
      </c>
      <c r="F3" s="2" t="s">
        <v>662</v>
      </c>
      <c r="G3" s="2" t="s">
        <v>663</v>
      </c>
      <c r="H3" s="2" t="s">
        <v>664</v>
      </c>
      <c r="I3" s="2">
        <f t="shared" si="1"/>
        <v>1</v>
      </c>
      <c r="J3" s="2">
        <v>10.58405</v>
      </c>
      <c r="K3" s="2">
        <v>12.72969</v>
      </c>
      <c r="L3" s="2" t="s">
        <v>38</v>
      </c>
      <c r="M3" s="2" t="s">
        <v>663</v>
      </c>
      <c r="N3" s="2" t="e">
        <v>#REF!</v>
      </c>
      <c r="O3" s="2" t="e">
        <v>#REF!</v>
      </c>
      <c r="P3" s="2">
        <v>8.0</v>
      </c>
      <c r="Q3" s="2">
        <v>5.0</v>
      </c>
      <c r="R3" s="2">
        <v>3.0</v>
      </c>
      <c r="S3" s="2" t="s">
        <v>40</v>
      </c>
      <c r="T3" s="2" t="s">
        <v>41</v>
      </c>
      <c r="X3" s="2" t="s">
        <v>660</v>
      </c>
    </row>
    <row r="4">
      <c r="A4" s="2">
        <v>3.0</v>
      </c>
      <c r="B4" s="2">
        <v>3.0</v>
      </c>
      <c r="C4" s="2">
        <v>4.0</v>
      </c>
      <c r="D4" s="2" t="s">
        <v>655</v>
      </c>
      <c r="E4" s="2" t="s">
        <v>661</v>
      </c>
      <c r="F4" s="2" t="s">
        <v>665</v>
      </c>
      <c r="G4" s="2" t="s">
        <v>666</v>
      </c>
      <c r="H4" s="2" t="s">
        <v>667</v>
      </c>
      <c r="I4" s="2">
        <f t="shared" si="1"/>
        <v>1</v>
      </c>
      <c r="J4" s="2">
        <v>10.64338</v>
      </c>
      <c r="K4" s="2">
        <v>12.71112</v>
      </c>
      <c r="L4" s="2" t="s">
        <v>38</v>
      </c>
      <c r="M4" s="2" t="s">
        <v>666</v>
      </c>
      <c r="N4" s="2" t="e">
        <v>#REF!</v>
      </c>
      <c r="O4" s="2" t="e">
        <v>#REF!</v>
      </c>
      <c r="P4" s="2">
        <v>2.0</v>
      </c>
      <c r="Q4" s="2">
        <v>2.0</v>
      </c>
      <c r="R4" s="2">
        <v>3.0</v>
      </c>
      <c r="S4" s="2" t="s">
        <v>40</v>
      </c>
      <c r="T4" s="2" t="s">
        <v>41</v>
      </c>
      <c r="X4" s="2" t="s">
        <v>660</v>
      </c>
    </row>
    <row r="5">
      <c r="A5" s="2">
        <v>4.0</v>
      </c>
      <c r="B5" s="2">
        <v>4.0</v>
      </c>
      <c r="C5" s="2">
        <v>5.0</v>
      </c>
      <c r="D5" s="2" t="s">
        <v>655</v>
      </c>
      <c r="E5" s="2" t="s">
        <v>661</v>
      </c>
      <c r="F5" s="2" t="s">
        <v>668</v>
      </c>
      <c r="G5" s="2" t="s">
        <v>669</v>
      </c>
      <c r="H5" s="2" t="s">
        <v>670</v>
      </c>
      <c r="I5" s="2">
        <f t="shared" si="1"/>
        <v>1</v>
      </c>
      <c r="J5" s="2">
        <v>10.58045</v>
      </c>
      <c r="K5" s="2">
        <v>12.72337</v>
      </c>
      <c r="L5" s="2" t="s">
        <v>38</v>
      </c>
      <c r="M5" s="2" t="s">
        <v>669</v>
      </c>
      <c r="N5" s="2" t="e">
        <v>#REF!</v>
      </c>
      <c r="O5" s="2" t="e">
        <v>#REF!</v>
      </c>
      <c r="P5" s="2">
        <v>3.0</v>
      </c>
      <c r="Q5" s="2">
        <v>2.0</v>
      </c>
      <c r="R5" s="2">
        <v>3.0</v>
      </c>
      <c r="S5" s="2" t="s">
        <v>40</v>
      </c>
      <c r="T5" s="2" t="s">
        <v>41</v>
      </c>
      <c r="X5" s="2" t="s">
        <v>660</v>
      </c>
      <c r="Y5" s="2" t="s">
        <v>671</v>
      </c>
      <c r="Z5" s="2" t="s">
        <v>60</v>
      </c>
    </row>
    <row r="6">
      <c r="A6" s="2">
        <v>5.0</v>
      </c>
      <c r="B6" s="2">
        <v>5.0</v>
      </c>
      <c r="C6" s="2">
        <v>6.0</v>
      </c>
      <c r="D6" s="2" t="s">
        <v>655</v>
      </c>
      <c r="E6" s="2" t="s">
        <v>661</v>
      </c>
      <c r="F6" s="2" t="s">
        <v>672</v>
      </c>
      <c r="G6" s="2" t="s">
        <v>673</v>
      </c>
      <c r="H6" s="2" t="s">
        <v>674</v>
      </c>
      <c r="I6" s="2">
        <f t="shared" si="1"/>
        <v>1</v>
      </c>
      <c r="J6" s="2">
        <v>10.74843</v>
      </c>
      <c r="K6" s="2">
        <v>12.67249</v>
      </c>
      <c r="L6" s="2" t="s">
        <v>38</v>
      </c>
      <c r="M6" s="2" t="s">
        <v>673</v>
      </c>
      <c r="N6" s="2" t="e">
        <v>#REF!</v>
      </c>
      <c r="O6" s="2" t="e">
        <v>#REF!</v>
      </c>
      <c r="P6" s="2">
        <v>3.0</v>
      </c>
      <c r="Q6" s="2">
        <v>2.0</v>
      </c>
      <c r="R6" s="2">
        <v>3.0</v>
      </c>
      <c r="S6" s="2" t="s">
        <v>40</v>
      </c>
      <c r="T6" s="2" t="s">
        <v>41</v>
      </c>
      <c r="X6" s="2" t="s">
        <v>660</v>
      </c>
    </row>
    <row r="7">
      <c r="A7" s="2">
        <v>6.0</v>
      </c>
      <c r="B7" s="2">
        <v>6.0</v>
      </c>
      <c r="C7" s="2">
        <v>7.0</v>
      </c>
      <c r="D7" s="2" t="s">
        <v>655</v>
      </c>
      <c r="E7" s="2" t="s">
        <v>661</v>
      </c>
      <c r="F7" s="2" t="s">
        <v>675</v>
      </c>
      <c r="G7" s="2" t="s">
        <v>676</v>
      </c>
      <c r="H7" s="2" t="s">
        <v>677</v>
      </c>
      <c r="I7" s="2">
        <f t="shared" si="1"/>
        <v>1</v>
      </c>
      <c r="J7" s="2">
        <v>10.66862</v>
      </c>
      <c r="K7" s="2">
        <v>12.69196</v>
      </c>
      <c r="L7" s="2" t="s">
        <v>38</v>
      </c>
      <c r="M7" s="2" t="s">
        <v>676</v>
      </c>
      <c r="N7" s="2" t="e">
        <v>#REF!</v>
      </c>
      <c r="O7" s="2" t="e">
        <v>#REF!</v>
      </c>
      <c r="P7" s="2">
        <v>6.0</v>
      </c>
      <c r="Q7" s="2">
        <v>4.0</v>
      </c>
      <c r="R7" s="2">
        <v>2.0</v>
      </c>
      <c r="S7" s="2" t="s">
        <v>337</v>
      </c>
      <c r="T7" s="2" t="s">
        <v>41</v>
      </c>
      <c r="W7" s="2" t="s">
        <v>678</v>
      </c>
      <c r="X7" s="2" t="s">
        <v>660</v>
      </c>
    </row>
    <row r="8">
      <c r="A8" s="2">
        <v>7.0</v>
      </c>
      <c r="B8" s="2">
        <v>7.0</v>
      </c>
      <c r="C8" s="2">
        <v>8.0</v>
      </c>
      <c r="D8" s="2" t="s">
        <v>655</v>
      </c>
      <c r="E8" s="2" t="s">
        <v>661</v>
      </c>
      <c r="F8" s="2" t="s">
        <v>679</v>
      </c>
      <c r="G8" s="2" t="s">
        <v>680</v>
      </c>
      <c r="H8" s="2" t="s">
        <v>681</v>
      </c>
      <c r="I8" s="2">
        <f t="shared" si="1"/>
        <v>1</v>
      </c>
      <c r="J8" s="2">
        <v>10.75282</v>
      </c>
      <c r="K8" s="2">
        <v>12.65741</v>
      </c>
      <c r="L8" s="2" t="s">
        <v>38</v>
      </c>
      <c r="M8" s="2" t="s">
        <v>680</v>
      </c>
      <c r="N8" s="2" t="e">
        <v>#REF!</v>
      </c>
      <c r="O8" s="2" t="e">
        <v>#REF!</v>
      </c>
      <c r="P8" s="2">
        <v>7.0</v>
      </c>
      <c r="Q8" s="2">
        <v>5.0</v>
      </c>
      <c r="R8" s="2">
        <v>3.0</v>
      </c>
      <c r="S8" s="2" t="s">
        <v>40</v>
      </c>
      <c r="T8" s="2" t="s">
        <v>41</v>
      </c>
      <c r="X8" s="2" t="s">
        <v>660</v>
      </c>
      <c r="Y8" s="2" t="s">
        <v>671</v>
      </c>
    </row>
    <row r="9">
      <c r="A9" s="2">
        <v>8.0</v>
      </c>
      <c r="B9" s="2">
        <v>8.0</v>
      </c>
      <c r="C9" s="2">
        <v>9.0</v>
      </c>
      <c r="D9" s="2" t="s">
        <v>655</v>
      </c>
      <c r="E9" s="2" t="s">
        <v>682</v>
      </c>
      <c r="F9" s="2" t="s">
        <v>683</v>
      </c>
      <c r="G9" s="2" t="s">
        <v>684</v>
      </c>
      <c r="H9" s="2" t="s">
        <v>685</v>
      </c>
      <c r="I9" s="2">
        <f t="shared" si="1"/>
        <v>1</v>
      </c>
      <c r="J9" s="2">
        <v>10.64597</v>
      </c>
      <c r="K9" s="2">
        <v>12.47579</v>
      </c>
      <c r="L9" s="2" t="s">
        <v>38</v>
      </c>
      <c r="M9" s="2" t="s">
        <v>684</v>
      </c>
      <c r="N9" s="2" t="e">
        <v>#REF!</v>
      </c>
      <c r="O9" s="2" t="e">
        <v>#REF!</v>
      </c>
      <c r="P9" s="2">
        <v>6.0</v>
      </c>
      <c r="Q9" s="2">
        <v>4.0</v>
      </c>
      <c r="R9" s="2">
        <v>2.0</v>
      </c>
      <c r="S9" s="2" t="s">
        <v>337</v>
      </c>
      <c r="T9" s="2" t="s">
        <v>41</v>
      </c>
      <c r="X9" s="2" t="s">
        <v>660</v>
      </c>
    </row>
    <row r="10">
      <c r="A10" s="2">
        <v>9.0</v>
      </c>
      <c r="B10" s="2">
        <v>9.0</v>
      </c>
      <c r="C10" s="2">
        <v>10.0</v>
      </c>
      <c r="D10" s="2" t="s">
        <v>655</v>
      </c>
      <c r="E10" s="2" t="s">
        <v>682</v>
      </c>
      <c r="F10" s="2" t="s">
        <v>686</v>
      </c>
      <c r="G10" s="2" t="s">
        <v>687</v>
      </c>
      <c r="H10" s="2" t="s">
        <v>688</v>
      </c>
      <c r="I10" s="2">
        <f t="shared" si="1"/>
        <v>1</v>
      </c>
      <c r="J10" s="2">
        <v>10.50512</v>
      </c>
      <c r="K10" s="2">
        <v>12.61773</v>
      </c>
      <c r="L10" s="2" t="s">
        <v>38</v>
      </c>
      <c r="M10" s="2" t="s">
        <v>687</v>
      </c>
      <c r="N10" s="2" t="e">
        <v>#REF!</v>
      </c>
      <c r="O10" s="2" t="e">
        <v>#REF!</v>
      </c>
      <c r="P10" s="2">
        <v>8.0</v>
      </c>
      <c r="Q10" s="2">
        <v>5.0</v>
      </c>
      <c r="R10" s="2">
        <v>2.0</v>
      </c>
      <c r="S10" s="2" t="s">
        <v>337</v>
      </c>
      <c r="T10" s="2" t="s">
        <v>41</v>
      </c>
      <c r="X10" s="2" t="s">
        <v>660</v>
      </c>
    </row>
    <row r="11">
      <c r="A11" s="2">
        <v>10.0</v>
      </c>
      <c r="B11" s="2">
        <v>10.0</v>
      </c>
      <c r="C11" s="2">
        <v>11.0</v>
      </c>
      <c r="D11" s="2" t="s">
        <v>655</v>
      </c>
      <c r="E11" s="2" t="s">
        <v>682</v>
      </c>
      <c r="F11" s="2" t="s">
        <v>689</v>
      </c>
      <c r="G11" s="2" t="s">
        <v>690</v>
      </c>
      <c r="H11" s="2" t="s">
        <v>691</v>
      </c>
      <c r="I11" s="2">
        <f t="shared" si="1"/>
        <v>1</v>
      </c>
      <c r="J11" s="2">
        <v>10.67652</v>
      </c>
      <c r="K11" s="2">
        <v>12.65235</v>
      </c>
      <c r="L11" s="2" t="s">
        <v>38</v>
      </c>
      <c r="M11" s="2" t="s">
        <v>690</v>
      </c>
      <c r="N11" s="2" t="e">
        <v>#REF!</v>
      </c>
      <c r="O11" s="2" t="e">
        <v>#REF!</v>
      </c>
      <c r="P11" s="2">
        <v>36.0</v>
      </c>
      <c r="Q11" s="2">
        <v>23.0</v>
      </c>
      <c r="R11" s="2">
        <v>3.0</v>
      </c>
      <c r="S11" s="2" t="s">
        <v>40</v>
      </c>
      <c r="T11" s="2" t="s">
        <v>41</v>
      </c>
      <c r="X11" s="2" t="s">
        <v>660</v>
      </c>
      <c r="Y11" s="2" t="s">
        <v>671</v>
      </c>
      <c r="Z11" s="2" t="s">
        <v>60</v>
      </c>
    </row>
    <row r="12">
      <c r="A12" s="2">
        <v>11.0</v>
      </c>
      <c r="B12" s="2">
        <v>11.0</v>
      </c>
      <c r="C12" s="2">
        <v>12.0</v>
      </c>
      <c r="D12" s="2" t="s">
        <v>655</v>
      </c>
      <c r="E12" s="2" t="s">
        <v>692</v>
      </c>
      <c r="F12" s="2" t="s">
        <v>693</v>
      </c>
      <c r="G12" s="2" t="s">
        <v>694</v>
      </c>
      <c r="H12" s="2" t="s">
        <v>695</v>
      </c>
      <c r="I12" s="2">
        <f t="shared" si="1"/>
        <v>1</v>
      </c>
      <c r="J12" s="2">
        <v>10.80192</v>
      </c>
      <c r="K12" s="2">
        <v>13.3156</v>
      </c>
      <c r="L12" s="2" t="s">
        <v>38</v>
      </c>
      <c r="M12" s="2" t="s">
        <v>694</v>
      </c>
      <c r="N12" s="2" t="e">
        <v>#REF!</v>
      </c>
      <c r="O12" s="2" t="e">
        <v>#REF!</v>
      </c>
      <c r="P12" s="2">
        <v>9.0</v>
      </c>
      <c r="Q12" s="2">
        <v>6.0</v>
      </c>
      <c r="R12" s="2">
        <v>3.0</v>
      </c>
      <c r="S12" s="2" t="s">
        <v>40</v>
      </c>
      <c r="T12" s="2" t="s">
        <v>41</v>
      </c>
      <c r="X12" s="2" t="s">
        <v>660</v>
      </c>
    </row>
    <row r="13">
      <c r="A13" s="2">
        <v>12.0</v>
      </c>
      <c r="B13" s="2">
        <v>12.0</v>
      </c>
      <c r="C13" s="2">
        <v>13.0</v>
      </c>
      <c r="D13" s="2" t="s">
        <v>655</v>
      </c>
      <c r="E13" s="2" t="s">
        <v>692</v>
      </c>
      <c r="F13" s="2" t="s">
        <v>696</v>
      </c>
      <c r="G13" s="2" t="s">
        <v>697</v>
      </c>
      <c r="H13" s="2" t="s">
        <v>698</v>
      </c>
      <c r="I13" s="2">
        <f t="shared" si="1"/>
        <v>1</v>
      </c>
      <c r="J13" s="2">
        <v>10.84037</v>
      </c>
      <c r="K13" s="2">
        <v>13.31667</v>
      </c>
      <c r="L13" s="2" t="s">
        <v>38</v>
      </c>
      <c r="M13" s="2" t="s">
        <v>697</v>
      </c>
      <c r="N13" s="2" t="e">
        <v>#REF!</v>
      </c>
      <c r="O13" s="2" t="e">
        <v>#REF!</v>
      </c>
      <c r="P13" s="2">
        <v>31.0</v>
      </c>
      <c r="Q13" s="2">
        <v>20.0</v>
      </c>
      <c r="R13" s="2">
        <v>2.0</v>
      </c>
      <c r="S13" s="2" t="s">
        <v>337</v>
      </c>
      <c r="T13" s="2" t="s">
        <v>41</v>
      </c>
      <c r="X13" s="2" t="s">
        <v>660</v>
      </c>
    </row>
    <row r="14">
      <c r="A14" s="2">
        <v>13.0</v>
      </c>
      <c r="B14" s="2">
        <v>13.0</v>
      </c>
      <c r="C14" s="2">
        <v>14.0</v>
      </c>
      <c r="D14" s="2" t="s">
        <v>655</v>
      </c>
      <c r="E14" s="2" t="s">
        <v>692</v>
      </c>
      <c r="F14" s="2" t="s">
        <v>699</v>
      </c>
      <c r="G14" s="2" t="s">
        <v>700</v>
      </c>
      <c r="H14" s="2" t="s">
        <v>701</v>
      </c>
      <c r="I14" s="2">
        <f t="shared" si="1"/>
        <v>1</v>
      </c>
      <c r="J14" s="2">
        <v>10.82799</v>
      </c>
      <c r="K14" s="2">
        <v>13.31758</v>
      </c>
      <c r="L14" s="2" t="s">
        <v>38</v>
      </c>
      <c r="M14" s="2" t="s">
        <v>700</v>
      </c>
      <c r="N14" s="2" t="e">
        <v>#REF!</v>
      </c>
      <c r="O14" s="2" t="e">
        <v>#REF!</v>
      </c>
      <c r="P14" s="2">
        <v>20.0</v>
      </c>
      <c r="Q14" s="2">
        <v>13.0</v>
      </c>
      <c r="R14" s="2">
        <v>3.0</v>
      </c>
      <c r="S14" s="2" t="s">
        <v>40</v>
      </c>
      <c r="T14" s="2" t="s">
        <v>41</v>
      </c>
      <c r="X14" s="2" t="s">
        <v>660</v>
      </c>
    </row>
    <row r="15">
      <c r="A15" s="2">
        <v>14.0</v>
      </c>
      <c r="B15" s="2">
        <v>14.0</v>
      </c>
      <c r="C15" s="2">
        <v>15.0</v>
      </c>
      <c r="D15" s="2" t="s">
        <v>655</v>
      </c>
      <c r="E15" s="2" t="s">
        <v>656</v>
      </c>
      <c r="F15" s="2" t="s">
        <v>702</v>
      </c>
      <c r="G15" s="2" t="s">
        <v>703</v>
      </c>
      <c r="H15" s="2" t="s">
        <v>704</v>
      </c>
      <c r="I15" s="2">
        <f t="shared" si="1"/>
        <v>1</v>
      </c>
      <c r="J15" s="2">
        <v>10.76892</v>
      </c>
      <c r="K15" s="2">
        <v>13.1468</v>
      </c>
      <c r="L15" s="2" t="s">
        <v>38</v>
      </c>
      <c r="M15" s="2" t="s">
        <v>703</v>
      </c>
      <c r="N15" s="2" t="e">
        <v>#REF!</v>
      </c>
      <c r="O15" s="2" t="e">
        <v>#REF!</v>
      </c>
      <c r="P15" s="2">
        <v>2.0</v>
      </c>
      <c r="Q15" s="2">
        <v>2.0</v>
      </c>
      <c r="R15" s="2">
        <v>2.0</v>
      </c>
      <c r="S15" s="2" t="s">
        <v>337</v>
      </c>
      <c r="T15" s="2" t="s">
        <v>41</v>
      </c>
      <c r="X15" s="2" t="s">
        <v>660</v>
      </c>
    </row>
    <row r="16">
      <c r="A16" s="2">
        <v>15.0</v>
      </c>
      <c r="B16" s="2">
        <v>15.0</v>
      </c>
      <c r="C16" s="2">
        <v>16.0</v>
      </c>
      <c r="D16" s="2" t="s">
        <v>655</v>
      </c>
      <c r="E16" s="2" t="s">
        <v>656</v>
      </c>
      <c r="F16" s="2" t="s">
        <v>705</v>
      </c>
      <c r="G16" s="2" t="s">
        <v>706</v>
      </c>
      <c r="H16" s="2" t="s">
        <v>707</v>
      </c>
      <c r="I16" s="2">
        <f t="shared" si="1"/>
        <v>1</v>
      </c>
      <c r="J16" s="2">
        <v>10.643226</v>
      </c>
      <c r="K16" s="2">
        <v>13.269138</v>
      </c>
      <c r="L16" s="2" t="s">
        <v>38</v>
      </c>
      <c r="M16" s="2" t="s">
        <v>706</v>
      </c>
      <c r="N16" s="2" t="e">
        <v>#REF!</v>
      </c>
      <c r="O16" s="2" t="e">
        <v>#REF!</v>
      </c>
      <c r="P16" s="2">
        <v>2.0</v>
      </c>
      <c r="Q16" s="2">
        <v>2.0</v>
      </c>
      <c r="R16" s="2">
        <v>2.0</v>
      </c>
      <c r="S16" s="2" t="s">
        <v>337</v>
      </c>
      <c r="T16" s="2" t="s">
        <v>41</v>
      </c>
      <c r="X16" s="2" t="s">
        <v>660</v>
      </c>
    </row>
    <row r="17">
      <c r="A17" s="2">
        <v>16.0</v>
      </c>
      <c r="B17" s="2">
        <v>16.0</v>
      </c>
      <c r="C17" s="2">
        <v>17.0</v>
      </c>
      <c r="D17" s="2" t="s">
        <v>655</v>
      </c>
      <c r="E17" s="2" t="s">
        <v>656</v>
      </c>
      <c r="F17" s="2" t="s">
        <v>708</v>
      </c>
      <c r="G17" s="2" t="s">
        <v>709</v>
      </c>
      <c r="H17" s="2" t="s">
        <v>710</v>
      </c>
      <c r="I17" s="2">
        <f t="shared" si="1"/>
        <v>1</v>
      </c>
      <c r="J17" s="2">
        <v>10.629562</v>
      </c>
      <c r="K17" s="2">
        <v>13.267025</v>
      </c>
      <c r="L17" s="2" t="s">
        <v>38</v>
      </c>
      <c r="M17" s="2" t="s">
        <v>709</v>
      </c>
      <c r="N17" s="2" t="e">
        <v>#REF!</v>
      </c>
      <c r="O17" s="2" t="e">
        <v>#REF!</v>
      </c>
      <c r="P17" s="2">
        <v>1.0</v>
      </c>
      <c r="Q17" s="2">
        <v>1.0</v>
      </c>
      <c r="R17" s="2">
        <v>2.0</v>
      </c>
      <c r="S17" s="2" t="s">
        <v>337</v>
      </c>
      <c r="T17" s="2" t="s">
        <v>41</v>
      </c>
      <c r="X17" s="2" t="s">
        <v>660</v>
      </c>
    </row>
    <row r="18">
      <c r="A18" s="2">
        <v>17.0</v>
      </c>
      <c r="B18" s="2">
        <v>17.0</v>
      </c>
      <c r="C18" s="2">
        <v>18.0</v>
      </c>
      <c r="D18" s="2" t="s">
        <v>655</v>
      </c>
      <c r="E18" s="2" t="s">
        <v>661</v>
      </c>
      <c r="F18" s="2" t="s">
        <v>711</v>
      </c>
      <c r="G18" s="2" t="s">
        <v>712</v>
      </c>
      <c r="H18" s="2" t="s">
        <v>713</v>
      </c>
      <c r="I18" s="2">
        <f t="shared" si="1"/>
        <v>1</v>
      </c>
      <c r="J18" s="2">
        <v>10.735612</v>
      </c>
      <c r="K18" s="2">
        <v>12.703248</v>
      </c>
      <c r="L18" s="2" t="s">
        <v>38</v>
      </c>
      <c r="M18" s="2" t="s">
        <v>712</v>
      </c>
      <c r="N18" s="2" t="e">
        <v>#REF!</v>
      </c>
      <c r="O18" s="2" t="e">
        <v>#REF!</v>
      </c>
      <c r="P18" s="2">
        <v>3.0</v>
      </c>
      <c r="Q18" s="2">
        <v>2.0</v>
      </c>
      <c r="R18" s="2">
        <v>3.0</v>
      </c>
      <c r="S18" s="2" t="s">
        <v>40</v>
      </c>
      <c r="T18" s="2" t="s">
        <v>41</v>
      </c>
      <c r="X18" s="2" t="s">
        <v>660</v>
      </c>
    </row>
    <row r="19">
      <c r="A19" s="2">
        <v>18.0</v>
      </c>
      <c r="B19" s="2">
        <v>18.0</v>
      </c>
      <c r="C19" s="2">
        <v>21.0</v>
      </c>
      <c r="D19" s="2" t="s">
        <v>655</v>
      </c>
      <c r="E19" s="2" t="s">
        <v>656</v>
      </c>
      <c r="F19" s="2" t="s">
        <v>714</v>
      </c>
      <c r="G19" s="2" t="s">
        <v>715</v>
      </c>
      <c r="H19" s="2" t="s">
        <v>716</v>
      </c>
      <c r="I19" s="2">
        <f t="shared" si="1"/>
        <v>1</v>
      </c>
      <c r="J19" s="2">
        <v>10.76814</v>
      </c>
      <c r="K19" s="2">
        <v>13.14461</v>
      </c>
      <c r="L19" s="2" t="s">
        <v>38</v>
      </c>
      <c r="M19" s="2" t="s">
        <v>715</v>
      </c>
      <c r="N19" s="2" t="e">
        <v>#REF!</v>
      </c>
      <c r="O19" s="2" t="e">
        <v>#REF!</v>
      </c>
      <c r="P19" s="2">
        <v>10.0</v>
      </c>
      <c r="Q19" s="2">
        <v>7.0</v>
      </c>
      <c r="R19" s="2">
        <v>3.0</v>
      </c>
      <c r="S19" s="2" t="s">
        <v>40</v>
      </c>
      <c r="T19" s="2" t="s">
        <v>41</v>
      </c>
      <c r="X19" s="2" t="s">
        <v>660</v>
      </c>
    </row>
    <row r="20">
      <c r="A20" s="2">
        <v>19.0</v>
      </c>
      <c r="B20" s="2">
        <v>19.0</v>
      </c>
      <c r="C20" s="2">
        <v>24.0</v>
      </c>
      <c r="D20" s="2" t="s">
        <v>655</v>
      </c>
      <c r="E20" s="2" t="s">
        <v>661</v>
      </c>
      <c r="F20" s="2" t="s">
        <v>717</v>
      </c>
      <c r="G20" s="2" t="s">
        <v>718</v>
      </c>
      <c r="H20" s="2" t="s">
        <v>719</v>
      </c>
      <c r="I20" s="2">
        <f t="shared" si="1"/>
        <v>1</v>
      </c>
      <c r="J20" s="2">
        <v>10.6084</v>
      </c>
      <c r="K20" s="2">
        <v>12.65263</v>
      </c>
      <c r="L20" s="2" t="s">
        <v>38</v>
      </c>
      <c r="M20" s="2" t="s">
        <v>718</v>
      </c>
      <c r="N20" s="2" t="e">
        <v>#REF!</v>
      </c>
      <c r="O20" s="2" t="e">
        <v>#REF!</v>
      </c>
      <c r="P20" s="2">
        <v>31.0</v>
      </c>
      <c r="Q20" s="2">
        <v>20.0</v>
      </c>
      <c r="R20" s="2">
        <v>3.0</v>
      </c>
      <c r="S20" s="2" t="s">
        <v>40</v>
      </c>
      <c r="T20" s="2" t="s">
        <v>41</v>
      </c>
      <c r="X20" s="2" t="s">
        <v>660</v>
      </c>
    </row>
    <row r="21">
      <c r="A21" s="2">
        <v>20.0</v>
      </c>
      <c r="B21" s="2">
        <v>20.0</v>
      </c>
      <c r="C21" s="2">
        <v>25.0</v>
      </c>
      <c r="D21" s="2" t="s">
        <v>655</v>
      </c>
      <c r="E21" s="2" t="s">
        <v>661</v>
      </c>
      <c r="F21" s="2" t="s">
        <v>720</v>
      </c>
      <c r="G21" s="2" t="s">
        <v>721</v>
      </c>
      <c r="H21" s="2" t="s">
        <v>722</v>
      </c>
      <c r="I21" s="2">
        <f t="shared" si="1"/>
        <v>1</v>
      </c>
      <c r="J21" s="2">
        <v>10.699145</v>
      </c>
      <c r="K21" s="2">
        <v>12.734453</v>
      </c>
      <c r="L21" s="2" t="s">
        <v>38</v>
      </c>
      <c r="M21" s="2" t="s">
        <v>721</v>
      </c>
      <c r="N21" s="2" t="e">
        <v>#REF!</v>
      </c>
      <c r="O21" s="2" t="e">
        <v>#REF!</v>
      </c>
      <c r="P21" s="2">
        <v>8.0</v>
      </c>
      <c r="Q21" s="2">
        <v>5.0</v>
      </c>
      <c r="R21" s="2">
        <v>2.0</v>
      </c>
      <c r="S21" s="2" t="s">
        <v>337</v>
      </c>
      <c r="T21" s="2" t="s">
        <v>41</v>
      </c>
      <c r="X21" s="2" t="s">
        <v>660</v>
      </c>
    </row>
    <row r="22">
      <c r="A22" s="2">
        <v>21.0</v>
      </c>
      <c r="B22" s="2">
        <v>21.0</v>
      </c>
      <c r="C22" s="2">
        <v>27.0</v>
      </c>
      <c r="D22" s="2" t="s">
        <v>655</v>
      </c>
      <c r="E22" s="2" t="s">
        <v>682</v>
      </c>
      <c r="F22" s="2" t="s">
        <v>723</v>
      </c>
      <c r="G22" s="2" t="s">
        <v>724</v>
      </c>
      <c r="H22" s="2" t="s">
        <v>725</v>
      </c>
      <c r="I22" s="2">
        <f t="shared" si="1"/>
        <v>1</v>
      </c>
      <c r="J22" s="2">
        <v>10.682205</v>
      </c>
      <c r="K22" s="2">
        <v>12.509611</v>
      </c>
      <c r="L22" s="2" t="s">
        <v>38</v>
      </c>
      <c r="M22" s="2" t="s">
        <v>724</v>
      </c>
      <c r="N22" s="2" t="e">
        <v>#REF!</v>
      </c>
      <c r="O22" s="2" t="e">
        <v>#REF!</v>
      </c>
      <c r="P22" s="2">
        <v>15.0</v>
      </c>
      <c r="Q22" s="2">
        <v>10.0</v>
      </c>
      <c r="R22" s="2">
        <v>2.0</v>
      </c>
      <c r="S22" s="2" t="s">
        <v>337</v>
      </c>
      <c r="T22" s="2" t="s">
        <v>41</v>
      </c>
      <c r="X22" s="2" t="s">
        <v>660</v>
      </c>
    </row>
    <row r="23">
      <c r="A23" s="2">
        <v>22.0</v>
      </c>
      <c r="B23" s="2">
        <v>22.0</v>
      </c>
      <c r="C23" s="2">
        <v>28.0</v>
      </c>
      <c r="D23" s="2" t="s">
        <v>655</v>
      </c>
      <c r="E23" s="2" t="s">
        <v>682</v>
      </c>
      <c r="F23" s="2" t="s">
        <v>726</v>
      </c>
      <c r="G23" s="2" t="s">
        <v>727</v>
      </c>
      <c r="H23" s="2" t="s">
        <v>728</v>
      </c>
      <c r="I23" s="2">
        <f t="shared" si="1"/>
        <v>1</v>
      </c>
      <c r="J23" s="2">
        <v>10.63473</v>
      </c>
      <c r="K23" s="2">
        <v>12.56107</v>
      </c>
      <c r="L23" s="2" t="s">
        <v>38</v>
      </c>
      <c r="M23" s="2" t="s">
        <v>727</v>
      </c>
      <c r="N23" s="2" t="e">
        <v>#REF!</v>
      </c>
      <c r="O23" s="2" t="e">
        <v>#REF!</v>
      </c>
      <c r="P23" s="2">
        <v>32.0</v>
      </c>
      <c r="Q23" s="2">
        <v>20.0</v>
      </c>
      <c r="R23" s="2">
        <v>3.0</v>
      </c>
      <c r="S23" s="2" t="s">
        <v>40</v>
      </c>
      <c r="T23" s="2" t="s">
        <v>41</v>
      </c>
      <c r="X23" s="2" t="s">
        <v>660</v>
      </c>
    </row>
    <row r="24">
      <c r="A24" s="2">
        <v>23.0</v>
      </c>
      <c r="B24" s="2">
        <v>23.0</v>
      </c>
      <c r="C24" s="2">
        <v>29.0</v>
      </c>
      <c r="D24" s="2" t="s">
        <v>729</v>
      </c>
      <c r="E24" s="2" t="s">
        <v>730</v>
      </c>
      <c r="F24" s="2" t="s">
        <v>731</v>
      </c>
      <c r="G24" s="2" t="s">
        <v>732</v>
      </c>
      <c r="H24" s="2" t="s">
        <v>733</v>
      </c>
      <c r="I24" s="2">
        <f t="shared" si="1"/>
        <v>1</v>
      </c>
      <c r="J24" s="2">
        <v>10.85903</v>
      </c>
      <c r="K24" s="2">
        <v>12.20127</v>
      </c>
      <c r="L24" s="2" t="s">
        <v>38</v>
      </c>
      <c r="M24" s="2" t="s">
        <v>732</v>
      </c>
      <c r="N24" s="2" t="e">
        <v>#REF!</v>
      </c>
      <c r="O24" s="2" t="e">
        <v>#REF!</v>
      </c>
      <c r="P24" s="2">
        <v>79.0</v>
      </c>
      <c r="Q24" s="2">
        <v>50.0</v>
      </c>
      <c r="R24" s="2">
        <v>6.0</v>
      </c>
      <c r="S24" s="2" t="s">
        <v>231</v>
      </c>
      <c r="T24" s="2" t="s">
        <v>41</v>
      </c>
      <c r="X24" s="2" t="s">
        <v>660</v>
      </c>
      <c r="Z24" s="2" t="s">
        <v>60</v>
      </c>
    </row>
    <row r="25">
      <c r="A25" s="2">
        <v>24.0</v>
      </c>
      <c r="B25" s="2">
        <v>24.0</v>
      </c>
      <c r="C25" s="2">
        <v>30.0</v>
      </c>
      <c r="D25" s="2" t="s">
        <v>729</v>
      </c>
      <c r="E25" s="2" t="s">
        <v>730</v>
      </c>
      <c r="F25" s="2" t="s">
        <v>734</v>
      </c>
      <c r="G25" s="2" t="s">
        <v>735</v>
      </c>
      <c r="H25" s="2" t="s">
        <v>736</v>
      </c>
      <c r="I25" s="2">
        <f t="shared" si="1"/>
        <v>1</v>
      </c>
      <c r="J25" s="2">
        <v>10.97232</v>
      </c>
      <c r="K25" s="2">
        <v>12.03683</v>
      </c>
      <c r="L25" s="2" t="s">
        <v>38</v>
      </c>
      <c r="M25" s="2" t="s">
        <v>735</v>
      </c>
      <c r="N25" s="2" t="e">
        <v>#REF!</v>
      </c>
      <c r="O25" s="2" t="e">
        <v>#REF!</v>
      </c>
      <c r="P25" s="2">
        <v>110.0</v>
      </c>
      <c r="Q25" s="2">
        <v>69.0</v>
      </c>
      <c r="R25" s="2">
        <v>4.0</v>
      </c>
      <c r="S25" s="2" t="s">
        <v>40</v>
      </c>
      <c r="T25" s="2" t="s">
        <v>41</v>
      </c>
      <c r="X25" s="2" t="s">
        <v>660</v>
      </c>
      <c r="Z25" s="2" t="s">
        <v>60</v>
      </c>
    </row>
    <row r="26">
      <c r="A26" s="2">
        <v>25.0</v>
      </c>
      <c r="B26" s="2">
        <v>25.0</v>
      </c>
      <c r="C26" s="2">
        <v>31.0</v>
      </c>
      <c r="D26" s="2" t="s">
        <v>729</v>
      </c>
      <c r="E26" s="2" t="s">
        <v>730</v>
      </c>
      <c r="F26" s="2" t="s">
        <v>737</v>
      </c>
      <c r="G26" s="2" t="s">
        <v>738</v>
      </c>
      <c r="H26" s="2" t="s">
        <v>739</v>
      </c>
      <c r="I26" s="2">
        <f t="shared" si="1"/>
        <v>1</v>
      </c>
      <c r="J26" s="2">
        <v>10.875691</v>
      </c>
      <c r="K26" s="2">
        <v>12.223381</v>
      </c>
      <c r="L26" s="2" t="s">
        <v>38</v>
      </c>
      <c r="M26" s="2" t="s">
        <v>738</v>
      </c>
      <c r="N26" s="2" t="e">
        <v>#REF!</v>
      </c>
      <c r="O26" s="2" t="e">
        <v>#REF!</v>
      </c>
      <c r="P26" s="2">
        <v>53.0</v>
      </c>
      <c r="Q26" s="2">
        <v>34.0</v>
      </c>
      <c r="R26" s="2">
        <v>4.0</v>
      </c>
      <c r="S26" s="2" t="s">
        <v>40</v>
      </c>
      <c r="T26" s="2" t="s">
        <v>41</v>
      </c>
      <c r="X26" s="2" t="s">
        <v>660</v>
      </c>
    </row>
    <row r="27">
      <c r="A27" s="2">
        <v>26.0</v>
      </c>
      <c r="B27" s="2">
        <v>26.0</v>
      </c>
      <c r="C27" s="2">
        <v>32.0</v>
      </c>
      <c r="D27" s="2" t="s">
        <v>729</v>
      </c>
      <c r="E27" s="2" t="s">
        <v>730</v>
      </c>
      <c r="F27" s="2" t="s">
        <v>740</v>
      </c>
      <c r="G27" s="2" t="s">
        <v>741</v>
      </c>
      <c r="H27" s="2" t="s">
        <v>742</v>
      </c>
      <c r="I27" s="2">
        <f t="shared" si="1"/>
        <v>1</v>
      </c>
      <c r="J27" s="2">
        <v>10.87524</v>
      </c>
      <c r="K27" s="2">
        <v>12.22633</v>
      </c>
      <c r="L27" s="2" t="s">
        <v>38</v>
      </c>
      <c r="M27" s="2" t="s">
        <v>741</v>
      </c>
      <c r="N27" s="2" t="e">
        <v>#REF!</v>
      </c>
      <c r="O27" s="2" t="e">
        <v>#REF!</v>
      </c>
      <c r="P27" s="2">
        <v>34.0</v>
      </c>
      <c r="Q27" s="2">
        <v>22.0</v>
      </c>
      <c r="R27" s="2">
        <v>6.0</v>
      </c>
      <c r="S27" s="2" t="s">
        <v>231</v>
      </c>
      <c r="T27" s="2" t="s">
        <v>41</v>
      </c>
      <c r="X27" s="2" t="s">
        <v>660</v>
      </c>
    </row>
    <row r="28">
      <c r="A28" s="2">
        <v>27.0</v>
      </c>
      <c r="B28" s="2">
        <v>27.0</v>
      </c>
      <c r="C28" s="2">
        <v>33.0</v>
      </c>
      <c r="D28" s="2" t="s">
        <v>729</v>
      </c>
      <c r="E28" s="2" t="s">
        <v>730</v>
      </c>
      <c r="F28" s="2" t="s">
        <v>743</v>
      </c>
      <c r="G28" s="2" t="s">
        <v>744</v>
      </c>
      <c r="H28" s="2" t="s">
        <v>745</v>
      </c>
      <c r="I28" s="2">
        <f t="shared" si="1"/>
        <v>1</v>
      </c>
      <c r="J28" s="2">
        <v>10.96213</v>
      </c>
      <c r="K28" s="2">
        <v>12.02275</v>
      </c>
      <c r="L28" s="2" t="s">
        <v>38</v>
      </c>
      <c r="M28" s="2" t="s">
        <v>744</v>
      </c>
      <c r="N28" s="2" t="e">
        <v>#REF!</v>
      </c>
      <c r="O28" s="2" t="e">
        <v>#REF!</v>
      </c>
      <c r="P28" s="2">
        <v>24.0</v>
      </c>
      <c r="Q28" s="2">
        <v>15.0</v>
      </c>
      <c r="R28" s="2">
        <v>4.0</v>
      </c>
      <c r="S28" s="2" t="s">
        <v>40</v>
      </c>
      <c r="T28" s="2" t="s">
        <v>41</v>
      </c>
      <c r="X28" s="2" t="s">
        <v>660</v>
      </c>
      <c r="Y28" s="2" t="s">
        <v>671</v>
      </c>
      <c r="Z28" s="2" t="s">
        <v>60</v>
      </c>
    </row>
    <row r="29">
      <c r="A29" s="2">
        <v>28.0</v>
      </c>
      <c r="B29" s="2">
        <v>28.0</v>
      </c>
      <c r="C29" s="2">
        <v>34.0</v>
      </c>
      <c r="D29" s="2" t="s">
        <v>729</v>
      </c>
      <c r="E29" s="2" t="s">
        <v>730</v>
      </c>
      <c r="F29" s="2" t="s">
        <v>746</v>
      </c>
      <c r="G29" s="2" t="s">
        <v>747</v>
      </c>
      <c r="H29" s="2" t="s">
        <v>748</v>
      </c>
      <c r="I29" s="2">
        <f t="shared" si="1"/>
        <v>1</v>
      </c>
      <c r="J29" s="2">
        <v>10.993385</v>
      </c>
      <c r="K29" s="2">
        <v>12.064335</v>
      </c>
      <c r="L29" s="2" t="s">
        <v>38</v>
      </c>
      <c r="M29" s="2" t="s">
        <v>747</v>
      </c>
      <c r="N29" s="2" t="e">
        <v>#REF!</v>
      </c>
      <c r="O29" s="2" t="e">
        <v>#REF!</v>
      </c>
      <c r="P29" s="2">
        <v>1.0</v>
      </c>
      <c r="Q29" s="2">
        <v>1.0</v>
      </c>
      <c r="R29" s="2">
        <v>4.0</v>
      </c>
      <c r="S29" s="2" t="s">
        <v>40</v>
      </c>
      <c r="T29" s="2" t="s">
        <v>41</v>
      </c>
      <c r="X29" s="2" t="s">
        <v>660</v>
      </c>
    </row>
    <row r="30">
      <c r="A30" s="2">
        <v>29.0</v>
      </c>
      <c r="B30" s="2">
        <v>29.0</v>
      </c>
      <c r="C30" s="2">
        <v>35.0</v>
      </c>
      <c r="D30" s="2" t="s">
        <v>729</v>
      </c>
      <c r="E30" s="2" t="s">
        <v>730</v>
      </c>
      <c r="F30" s="2" t="s">
        <v>749</v>
      </c>
      <c r="G30" s="2" t="s">
        <v>750</v>
      </c>
      <c r="H30" s="2" t="s">
        <v>751</v>
      </c>
      <c r="I30" s="2">
        <f t="shared" si="1"/>
        <v>1</v>
      </c>
      <c r="J30" s="2">
        <v>10.9846</v>
      </c>
      <c r="K30" s="2">
        <v>11.977772</v>
      </c>
      <c r="L30" s="2" t="s">
        <v>38</v>
      </c>
      <c r="M30" s="2" t="s">
        <v>750</v>
      </c>
      <c r="N30" s="2" t="e">
        <v>#REF!</v>
      </c>
      <c r="O30" s="2" t="e">
        <v>#REF!</v>
      </c>
      <c r="P30" s="2">
        <v>39.0</v>
      </c>
      <c r="Q30" s="2">
        <v>25.0</v>
      </c>
      <c r="R30" s="2">
        <v>4.0</v>
      </c>
      <c r="S30" s="2" t="s">
        <v>40</v>
      </c>
      <c r="T30" s="2" t="s">
        <v>41</v>
      </c>
      <c r="X30" s="2" t="s">
        <v>660</v>
      </c>
      <c r="Z30" s="2" t="s">
        <v>60</v>
      </c>
    </row>
    <row r="31">
      <c r="A31" s="2">
        <v>30.0</v>
      </c>
      <c r="B31" s="2">
        <v>30.0</v>
      </c>
      <c r="C31" s="2">
        <v>36.0</v>
      </c>
      <c r="D31" s="2" t="s">
        <v>729</v>
      </c>
      <c r="E31" s="2" t="s">
        <v>730</v>
      </c>
      <c r="F31" s="2" t="s">
        <v>752</v>
      </c>
      <c r="G31" s="2" t="s">
        <v>753</v>
      </c>
      <c r="H31" s="2" t="s">
        <v>754</v>
      </c>
      <c r="I31" s="2">
        <f t="shared" si="1"/>
        <v>1</v>
      </c>
      <c r="J31" s="2">
        <v>10.94405</v>
      </c>
      <c r="K31" s="2">
        <v>12.02356</v>
      </c>
      <c r="L31" s="2" t="s">
        <v>38</v>
      </c>
      <c r="M31" s="2" t="s">
        <v>753</v>
      </c>
      <c r="N31" s="2" t="e">
        <v>#REF!</v>
      </c>
      <c r="O31" s="2" t="e">
        <v>#REF!</v>
      </c>
      <c r="P31" s="2">
        <v>31.0</v>
      </c>
      <c r="Q31" s="2">
        <v>20.0</v>
      </c>
      <c r="R31" s="2">
        <v>4.0</v>
      </c>
      <c r="S31" s="2" t="s">
        <v>40</v>
      </c>
      <c r="T31" s="2" t="s">
        <v>41</v>
      </c>
      <c r="X31" s="2" t="s">
        <v>660</v>
      </c>
    </row>
    <row r="32">
      <c r="A32" s="2">
        <v>31.0</v>
      </c>
      <c r="B32" s="2">
        <v>31.0</v>
      </c>
      <c r="C32" s="2">
        <v>37.0</v>
      </c>
      <c r="D32" s="2" t="s">
        <v>729</v>
      </c>
      <c r="E32" s="2" t="s">
        <v>730</v>
      </c>
      <c r="F32" s="2" t="s">
        <v>755</v>
      </c>
      <c r="G32" s="2" t="s">
        <v>756</v>
      </c>
      <c r="H32" s="2" t="s">
        <v>757</v>
      </c>
      <c r="I32" s="2">
        <f t="shared" si="1"/>
        <v>1</v>
      </c>
      <c r="J32" s="2">
        <v>10.9864</v>
      </c>
      <c r="K32" s="2">
        <v>12.00588</v>
      </c>
      <c r="L32" s="2" t="s">
        <v>38</v>
      </c>
      <c r="M32" s="2" t="s">
        <v>756</v>
      </c>
      <c r="N32" s="2" t="e">
        <v>#REF!</v>
      </c>
      <c r="O32" s="2" t="e">
        <v>#REF!</v>
      </c>
      <c r="P32" s="2">
        <v>89.0</v>
      </c>
      <c r="Q32" s="2">
        <v>56.0</v>
      </c>
      <c r="R32" s="2">
        <v>6.0</v>
      </c>
      <c r="S32" s="2" t="s">
        <v>231</v>
      </c>
      <c r="T32" s="2" t="s">
        <v>41</v>
      </c>
      <c r="X32" s="2" t="s">
        <v>660</v>
      </c>
    </row>
    <row r="33">
      <c r="A33" s="2">
        <v>32.0</v>
      </c>
      <c r="B33" s="2">
        <v>32.0</v>
      </c>
      <c r="C33" s="2">
        <v>38.0</v>
      </c>
      <c r="D33" s="2" t="s">
        <v>729</v>
      </c>
      <c r="E33" s="2" t="s">
        <v>730</v>
      </c>
      <c r="F33" s="2" t="s">
        <v>758</v>
      </c>
      <c r="G33" s="2" t="s">
        <v>759</v>
      </c>
      <c r="H33" s="2" t="s">
        <v>760</v>
      </c>
      <c r="I33" s="2">
        <f t="shared" si="1"/>
        <v>1</v>
      </c>
      <c r="J33" s="2">
        <v>10.957</v>
      </c>
      <c r="K33" s="2">
        <v>12.02803</v>
      </c>
      <c r="L33" s="2" t="s">
        <v>38</v>
      </c>
      <c r="M33" s="2" t="s">
        <v>759</v>
      </c>
      <c r="N33" s="2" t="e">
        <v>#REF!</v>
      </c>
      <c r="O33" s="2" t="e">
        <v>#REF!</v>
      </c>
      <c r="P33" s="2">
        <v>39.0</v>
      </c>
      <c r="Q33" s="2">
        <v>25.0</v>
      </c>
      <c r="R33" s="2">
        <v>6.0</v>
      </c>
      <c r="S33" s="2" t="s">
        <v>231</v>
      </c>
      <c r="T33" s="2" t="s">
        <v>41</v>
      </c>
      <c r="X33" s="2" t="s">
        <v>660</v>
      </c>
      <c r="Z33" s="2" t="s">
        <v>60</v>
      </c>
    </row>
    <row r="34">
      <c r="A34" s="2">
        <v>33.0</v>
      </c>
      <c r="B34" s="2">
        <v>33.0</v>
      </c>
      <c r="C34" s="2">
        <v>39.0</v>
      </c>
      <c r="D34" s="2" t="s">
        <v>729</v>
      </c>
      <c r="E34" s="2" t="s">
        <v>730</v>
      </c>
      <c r="F34" s="2" t="s">
        <v>761</v>
      </c>
      <c r="G34" s="2" t="s">
        <v>762</v>
      </c>
      <c r="H34" s="2" t="s">
        <v>763</v>
      </c>
      <c r="I34" s="2">
        <f t="shared" si="1"/>
        <v>1</v>
      </c>
      <c r="J34" s="2">
        <v>10.86638</v>
      </c>
      <c r="K34" s="2">
        <v>12.22429</v>
      </c>
      <c r="L34" s="2" t="s">
        <v>38</v>
      </c>
      <c r="M34" s="2" t="s">
        <v>762</v>
      </c>
      <c r="N34" s="2" t="e">
        <v>#REF!</v>
      </c>
      <c r="O34" s="2" t="e">
        <v>#REF!</v>
      </c>
      <c r="P34" s="2">
        <v>68.0</v>
      </c>
      <c r="Q34" s="2">
        <v>43.0</v>
      </c>
      <c r="R34" s="2">
        <v>4.0</v>
      </c>
      <c r="S34" s="2" t="s">
        <v>40</v>
      </c>
      <c r="T34" s="2" t="s">
        <v>41</v>
      </c>
      <c r="X34" s="2" t="s">
        <v>660</v>
      </c>
      <c r="Z34" s="2" t="s">
        <v>60</v>
      </c>
    </row>
    <row r="35">
      <c r="A35" s="2">
        <v>34.0</v>
      </c>
      <c r="B35" s="2">
        <v>34.0</v>
      </c>
      <c r="C35" s="2">
        <v>40.0</v>
      </c>
      <c r="D35" s="2" t="s">
        <v>729</v>
      </c>
      <c r="E35" s="2" t="s">
        <v>730</v>
      </c>
      <c r="F35" s="2" t="s">
        <v>764</v>
      </c>
      <c r="G35" s="2" t="s">
        <v>765</v>
      </c>
      <c r="H35" s="2" t="s">
        <v>766</v>
      </c>
      <c r="I35" s="2">
        <f t="shared" si="1"/>
        <v>1</v>
      </c>
      <c r="J35" s="2">
        <v>10.86407</v>
      </c>
      <c r="K35" s="2">
        <v>12.18329</v>
      </c>
      <c r="L35" s="2" t="s">
        <v>38</v>
      </c>
      <c r="M35" s="2" t="s">
        <v>765</v>
      </c>
      <c r="N35" s="2" t="e">
        <v>#REF!</v>
      </c>
      <c r="O35" s="2" t="e">
        <v>#REF!</v>
      </c>
      <c r="P35" s="2">
        <v>39.0</v>
      </c>
      <c r="Q35" s="2">
        <v>25.0</v>
      </c>
      <c r="R35" s="2">
        <v>6.0</v>
      </c>
      <c r="S35" s="2" t="s">
        <v>231</v>
      </c>
      <c r="T35" s="2" t="s">
        <v>41</v>
      </c>
      <c r="X35" s="2" t="s">
        <v>660</v>
      </c>
    </row>
    <row r="36">
      <c r="A36" s="2">
        <v>35.0</v>
      </c>
      <c r="B36" s="2">
        <v>35.0</v>
      </c>
      <c r="C36" s="2">
        <v>41.0</v>
      </c>
      <c r="D36" s="2" t="s">
        <v>729</v>
      </c>
      <c r="E36" s="2" t="s">
        <v>730</v>
      </c>
      <c r="F36" s="2" t="s">
        <v>767</v>
      </c>
      <c r="G36" s="2" t="s">
        <v>768</v>
      </c>
      <c r="H36" s="2" t="s">
        <v>769</v>
      </c>
      <c r="I36" s="2">
        <f t="shared" si="1"/>
        <v>1</v>
      </c>
      <c r="J36" s="2">
        <v>10.88357761</v>
      </c>
      <c r="K36" s="2">
        <v>12.19931358</v>
      </c>
      <c r="L36" s="2" t="s">
        <v>38</v>
      </c>
      <c r="M36" s="2" t="s">
        <v>768</v>
      </c>
      <c r="N36" s="2" t="e">
        <v>#REF!</v>
      </c>
      <c r="O36" s="2" t="e">
        <v>#REF!</v>
      </c>
      <c r="P36" s="2">
        <v>62.0</v>
      </c>
      <c r="Q36" s="2">
        <v>39.0</v>
      </c>
      <c r="R36" s="2">
        <v>4.0</v>
      </c>
      <c r="S36" s="2" t="s">
        <v>40</v>
      </c>
      <c r="T36" s="2" t="s">
        <v>41</v>
      </c>
      <c r="X36" s="2" t="s">
        <v>660</v>
      </c>
      <c r="Y36" s="2" t="s">
        <v>671</v>
      </c>
      <c r="Z36" s="2" t="s">
        <v>60</v>
      </c>
    </row>
    <row r="37">
      <c r="A37" s="2">
        <v>36.0</v>
      </c>
      <c r="B37" s="2">
        <v>36.0</v>
      </c>
      <c r="C37" s="2">
        <v>42.0</v>
      </c>
      <c r="D37" s="2" t="s">
        <v>729</v>
      </c>
      <c r="E37" s="2" t="s">
        <v>730</v>
      </c>
      <c r="F37" s="2" t="s">
        <v>770</v>
      </c>
      <c r="G37" s="2" t="s">
        <v>771</v>
      </c>
      <c r="H37" s="2" t="s">
        <v>772</v>
      </c>
      <c r="I37" s="2">
        <f t="shared" si="1"/>
        <v>1</v>
      </c>
      <c r="J37" s="2">
        <v>10.96414667</v>
      </c>
      <c r="K37" s="2">
        <v>12.00796</v>
      </c>
      <c r="L37" s="2" t="s">
        <v>38</v>
      </c>
      <c r="M37" s="2" t="s">
        <v>771</v>
      </c>
      <c r="N37" s="2" t="e">
        <v>#REF!</v>
      </c>
      <c r="O37" s="2" t="e">
        <v>#REF!</v>
      </c>
      <c r="P37" s="2">
        <v>34.0</v>
      </c>
      <c r="Q37" s="2">
        <v>22.0</v>
      </c>
      <c r="R37" s="2">
        <v>4.0</v>
      </c>
      <c r="S37" s="2" t="s">
        <v>40</v>
      </c>
      <c r="T37" s="2" t="s">
        <v>41</v>
      </c>
      <c r="X37" s="2" t="s">
        <v>660</v>
      </c>
    </row>
    <row r="38">
      <c r="A38" s="2">
        <v>37.0</v>
      </c>
      <c r="B38" s="2">
        <v>37.0</v>
      </c>
      <c r="C38" s="2">
        <v>43.0</v>
      </c>
      <c r="D38" s="2" t="s">
        <v>729</v>
      </c>
      <c r="E38" s="2" t="s">
        <v>773</v>
      </c>
      <c r="F38" s="2" t="s">
        <v>731</v>
      </c>
      <c r="G38" s="2" t="s">
        <v>774</v>
      </c>
      <c r="H38" s="2" t="s">
        <v>775</v>
      </c>
      <c r="I38" s="2">
        <f t="shared" si="1"/>
        <v>1</v>
      </c>
      <c r="J38" s="2">
        <v>10.82187</v>
      </c>
      <c r="K38" s="2">
        <v>12.39797</v>
      </c>
      <c r="L38" s="2" t="s">
        <v>38</v>
      </c>
      <c r="M38" s="2" t="s">
        <v>774</v>
      </c>
      <c r="N38" s="2" t="e">
        <v>#REF!</v>
      </c>
      <c r="O38" s="2" t="e">
        <v>#REF!</v>
      </c>
      <c r="P38" s="2">
        <v>61.0</v>
      </c>
      <c r="Q38" s="2">
        <v>39.0</v>
      </c>
      <c r="R38" s="2">
        <v>6.0</v>
      </c>
      <c r="S38" s="2" t="s">
        <v>231</v>
      </c>
      <c r="T38" s="2" t="s">
        <v>41</v>
      </c>
      <c r="X38" s="2" t="s">
        <v>660</v>
      </c>
    </row>
    <row r="39">
      <c r="A39" s="2">
        <v>38.0</v>
      </c>
      <c r="B39" s="2">
        <v>38.0</v>
      </c>
      <c r="C39" s="2">
        <v>44.0</v>
      </c>
      <c r="D39" s="2" t="s">
        <v>729</v>
      </c>
      <c r="E39" s="2" t="s">
        <v>773</v>
      </c>
      <c r="F39" s="2" t="s">
        <v>776</v>
      </c>
      <c r="G39" s="2" t="s">
        <v>777</v>
      </c>
      <c r="H39" s="2" t="s">
        <v>778</v>
      </c>
      <c r="I39" s="2">
        <f t="shared" si="1"/>
        <v>1</v>
      </c>
      <c r="J39" s="2">
        <v>10.73865</v>
      </c>
      <c r="K39" s="2">
        <v>12.2352</v>
      </c>
      <c r="L39" s="2" t="s">
        <v>38</v>
      </c>
      <c r="M39" s="2" t="s">
        <v>777</v>
      </c>
      <c r="N39" s="2" t="e">
        <v>#REF!</v>
      </c>
      <c r="O39" s="2" t="e">
        <v>#REF!</v>
      </c>
      <c r="P39" s="2">
        <v>10.0</v>
      </c>
      <c r="Q39" s="2">
        <v>7.0</v>
      </c>
      <c r="R39" s="2">
        <v>4.0</v>
      </c>
      <c r="S39" s="2" t="s">
        <v>40</v>
      </c>
      <c r="T39" s="2" t="s">
        <v>41</v>
      </c>
      <c r="X39" s="2" t="s">
        <v>660</v>
      </c>
    </row>
    <row r="40">
      <c r="A40" s="2">
        <v>39.0</v>
      </c>
      <c r="B40" s="2">
        <v>39.0</v>
      </c>
      <c r="C40" s="2">
        <v>45.0</v>
      </c>
      <c r="D40" s="2" t="s">
        <v>729</v>
      </c>
      <c r="E40" s="2" t="s">
        <v>773</v>
      </c>
      <c r="F40" s="2" t="s">
        <v>779</v>
      </c>
      <c r="G40" s="2" t="s">
        <v>780</v>
      </c>
      <c r="H40" s="2" t="s">
        <v>781</v>
      </c>
      <c r="I40" s="2">
        <f t="shared" si="1"/>
        <v>1</v>
      </c>
      <c r="J40" s="2">
        <v>10.82965</v>
      </c>
      <c r="K40" s="2">
        <v>12.26124</v>
      </c>
      <c r="L40" s="2" t="s">
        <v>38</v>
      </c>
      <c r="M40" s="2" t="s">
        <v>780</v>
      </c>
      <c r="N40" s="2" t="e">
        <v>#REF!</v>
      </c>
      <c r="O40" s="2" t="e">
        <v>#REF!</v>
      </c>
      <c r="P40" s="2">
        <v>48.0</v>
      </c>
      <c r="Q40" s="2">
        <v>30.0</v>
      </c>
      <c r="R40" s="2">
        <v>6.0</v>
      </c>
      <c r="S40" s="2" t="s">
        <v>231</v>
      </c>
      <c r="T40" s="2" t="s">
        <v>41</v>
      </c>
      <c r="X40" s="2" t="s">
        <v>660</v>
      </c>
    </row>
    <row r="41">
      <c r="A41" s="2">
        <v>40.0</v>
      </c>
      <c r="B41" s="2">
        <v>40.0</v>
      </c>
      <c r="C41" s="2">
        <v>46.0</v>
      </c>
      <c r="D41" s="2" t="s">
        <v>729</v>
      </c>
      <c r="E41" s="2" t="s">
        <v>773</v>
      </c>
      <c r="F41" s="2" t="s">
        <v>782</v>
      </c>
      <c r="G41" s="2" t="s">
        <v>783</v>
      </c>
      <c r="H41" s="2" t="s">
        <v>784</v>
      </c>
      <c r="I41" s="2">
        <f t="shared" si="1"/>
        <v>1</v>
      </c>
      <c r="J41" s="2">
        <v>10.8234</v>
      </c>
      <c r="K41" s="2">
        <v>12.24086</v>
      </c>
      <c r="L41" s="2" t="s">
        <v>38</v>
      </c>
      <c r="M41" s="2" t="s">
        <v>783</v>
      </c>
      <c r="N41" s="2" t="e">
        <v>#REF!</v>
      </c>
      <c r="O41" s="2" t="e">
        <v>#REF!</v>
      </c>
      <c r="P41" s="2">
        <v>43.0</v>
      </c>
      <c r="Q41" s="2">
        <v>27.0</v>
      </c>
      <c r="R41" s="2">
        <v>4.0</v>
      </c>
      <c r="S41" s="2" t="s">
        <v>40</v>
      </c>
      <c r="T41" s="2" t="s">
        <v>41</v>
      </c>
      <c r="X41" s="2" t="s">
        <v>660</v>
      </c>
      <c r="Y41" s="2" t="s">
        <v>671</v>
      </c>
      <c r="Z41" s="2" t="s">
        <v>60</v>
      </c>
    </row>
    <row r="42">
      <c r="A42" s="2">
        <v>41.0</v>
      </c>
      <c r="B42" s="2">
        <v>41.0</v>
      </c>
      <c r="C42" s="2">
        <v>49.0</v>
      </c>
      <c r="D42" s="2" t="s">
        <v>729</v>
      </c>
      <c r="E42" s="2" t="s">
        <v>773</v>
      </c>
      <c r="F42" s="2" t="s">
        <v>785</v>
      </c>
      <c r="G42" s="2" t="s">
        <v>786</v>
      </c>
      <c r="H42" s="2" t="s">
        <v>787</v>
      </c>
      <c r="I42" s="2">
        <f t="shared" si="1"/>
        <v>1</v>
      </c>
      <c r="J42" s="2">
        <v>10.78038</v>
      </c>
      <c r="K42" s="2">
        <v>12.33976</v>
      </c>
      <c r="L42" s="2" t="s">
        <v>38</v>
      </c>
      <c r="M42" s="2" t="s">
        <v>788</v>
      </c>
      <c r="P42" s="2">
        <v>41.0</v>
      </c>
      <c r="Q42" s="2">
        <v>26.0</v>
      </c>
      <c r="R42" s="2">
        <v>6.0</v>
      </c>
      <c r="S42" s="2" t="s">
        <v>231</v>
      </c>
      <c r="T42" s="2" t="s">
        <v>41</v>
      </c>
      <c r="X42" s="2" t="s">
        <v>660</v>
      </c>
    </row>
    <row r="43">
      <c r="A43" s="2">
        <v>42.0</v>
      </c>
      <c r="B43" s="2">
        <v>42.0</v>
      </c>
      <c r="C43" s="2">
        <v>50.0</v>
      </c>
      <c r="D43" s="2" t="s">
        <v>729</v>
      </c>
      <c r="E43" s="2" t="s">
        <v>773</v>
      </c>
      <c r="F43" s="2" t="s">
        <v>789</v>
      </c>
      <c r="G43" s="2" t="s">
        <v>790</v>
      </c>
      <c r="H43" s="2" t="s">
        <v>791</v>
      </c>
      <c r="I43" s="2">
        <f t="shared" si="1"/>
        <v>1</v>
      </c>
      <c r="J43" s="2">
        <v>10.78794</v>
      </c>
      <c r="K43" s="2">
        <v>12.34059</v>
      </c>
      <c r="L43" s="2" t="s">
        <v>38</v>
      </c>
      <c r="M43" s="2" t="s">
        <v>792</v>
      </c>
      <c r="P43" s="2">
        <v>38.0</v>
      </c>
      <c r="Q43" s="2">
        <v>24.0</v>
      </c>
      <c r="R43" s="2">
        <v>6.0</v>
      </c>
      <c r="S43" s="2" t="s">
        <v>231</v>
      </c>
      <c r="T43" s="2" t="s">
        <v>41</v>
      </c>
      <c r="X43" s="2" t="s">
        <v>660</v>
      </c>
    </row>
    <row r="44">
      <c r="A44" s="2">
        <v>43.0</v>
      </c>
      <c r="B44" s="2">
        <v>43.0</v>
      </c>
      <c r="C44" s="2">
        <v>51.0</v>
      </c>
      <c r="D44" s="2" t="s">
        <v>729</v>
      </c>
      <c r="E44" s="2" t="s">
        <v>773</v>
      </c>
      <c r="F44" s="2" t="s">
        <v>793</v>
      </c>
      <c r="G44" s="2" t="s">
        <v>794</v>
      </c>
      <c r="H44" s="2" t="s">
        <v>795</v>
      </c>
      <c r="I44" s="2">
        <f t="shared" si="1"/>
        <v>1</v>
      </c>
      <c r="J44" s="2">
        <v>10.76856114</v>
      </c>
      <c r="K44" s="2">
        <v>12.33352569</v>
      </c>
      <c r="L44" s="2" t="s">
        <v>38</v>
      </c>
      <c r="M44" s="2" t="s">
        <v>796</v>
      </c>
      <c r="P44" s="2">
        <v>55.0</v>
      </c>
      <c r="Q44" s="2">
        <v>35.0</v>
      </c>
      <c r="R44" s="2">
        <v>4.0</v>
      </c>
      <c r="S44" s="2" t="s">
        <v>40</v>
      </c>
      <c r="T44" s="2" t="s">
        <v>41</v>
      </c>
      <c r="X44" s="2" t="s">
        <v>660</v>
      </c>
    </row>
    <row r="45">
      <c r="A45" s="2">
        <v>44.0</v>
      </c>
      <c r="B45" s="2">
        <v>44.0</v>
      </c>
      <c r="C45" s="2">
        <v>52.0</v>
      </c>
      <c r="D45" s="2" t="s">
        <v>729</v>
      </c>
      <c r="E45" s="2" t="s">
        <v>773</v>
      </c>
      <c r="F45" s="2" t="s">
        <v>797</v>
      </c>
      <c r="G45" s="2" t="s">
        <v>798</v>
      </c>
      <c r="H45" s="2" t="s">
        <v>799</v>
      </c>
      <c r="I45" s="2">
        <f t="shared" si="1"/>
        <v>1</v>
      </c>
      <c r="J45" s="2">
        <v>10.81369</v>
      </c>
      <c r="K45" s="2">
        <v>12.38398</v>
      </c>
      <c r="L45" s="2" t="s">
        <v>38</v>
      </c>
      <c r="M45" s="2" t="s">
        <v>800</v>
      </c>
      <c r="P45" s="2">
        <v>5.0</v>
      </c>
      <c r="Q45" s="2">
        <v>4.0</v>
      </c>
      <c r="R45" s="2">
        <v>4.0</v>
      </c>
      <c r="S45" s="2" t="s">
        <v>40</v>
      </c>
      <c r="T45" s="2" t="s">
        <v>41</v>
      </c>
      <c r="X45" s="2" t="s">
        <v>660</v>
      </c>
    </row>
    <row r="46">
      <c r="A46" s="2">
        <v>45.0</v>
      </c>
      <c r="B46" s="2">
        <v>45.0</v>
      </c>
      <c r="C46" s="2">
        <v>53.0</v>
      </c>
      <c r="D46" s="2" t="s">
        <v>729</v>
      </c>
      <c r="E46" s="2" t="s">
        <v>773</v>
      </c>
      <c r="F46" s="2" t="s">
        <v>801</v>
      </c>
      <c r="G46" s="2" t="s">
        <v>802</v>
      </c>
      <c r="H46" s="2" t="s">
        <v>803</v>
      </c>
      <c r="I46" s="2">
        <f t="shared" si="1"/>
        <v>1</v>
      </c>
      <c r="J46" s="2">
        <v>10.81213023</v>
      </c>
      <c r="K46" s="2">
        <v>12.38257734</v>
      </c>
      <c r="L46" s="2" t="s">
        <v>38</v>
      </c>
      <c r="M46" s="2" t="s">
        <v>804</v>
      </c>
      <c r="P46" s="2">
        <v>2.0</v>
      </c>
      <c r="Q46" s="2">
        <v>2.0</v>
      </c>
      <c r="R46" s="2">
        <v>4.0</v>
      </c>
      <c r="S46" s="2" t="s">
        <v>40</v>
      </c>
      <c r="T46" s="2" t="s">
        <v>41</v>
      </c>
      <c r="X46" s="2" t="s">
        <v>660</v>
      </c>
    </row>
    <row r="47">
      <c r="A47" s="2">
        <v>46.0</v>
      </c>
      <c r="B47" s="2">
        <v>46.0</v>
      </c>
      <c r="C47" s="2">
        <v>54.0</v>
      </c>
      <c r="D47" s="2" t="s">
        <v>729</v>
      </c>
      <c r="E47" s="2" t="s">
        <v>773</v>
      </c>
      <c r="F47" s="2" t="s">
        <v>805</v>
      </c>
      <c r="G47" s="2" t="s">
        <v>806</v>
      </c>
      <c r="H47" s="2" t="s">
        <v>807</v>
      </c>
      <c r="I47" s="2">
        <f t="shared" si="1"/>
        <v>1</v>
      </c>
      <c r="J47" s="2">
        <v>10.74564</v>
      </c>
      <c r="K47" s="2">
        <v>12.23817</v>
      </c>
      <c r="L47" s="2" t="s">
        <v>38</v>
      </c>
      <c r="M47" s="2" t="s">
        <v>808</v>
      </c>
      <c r="P47" s="2">
        <v>39.0</v>
      </c>
      <c r="Q47" s="2">
        <v>25.0</v>
      </c>
      <c r="R47" s="2">
        <v>6.0</v>
      </c>
      <c r="S47" s="2" t="s">
        <v>231</v>
      </c>
      <c r="T47" s="2" t="s">
        <v>41</v>
      </c>
      <c r="X47" s="2" t="s">
        <v>660</v>
      </c>
    </row>
    <row r="48">
      <c r="A48" s="2">
        <v>47.0</v>
      </c>
      <c r="B48" s="2">
        <v>47.0</v>
      </c>
      <c r="C48" s="2">
        <v>56.0</v>
      </c>
      <c r="D48" s="2" t="s">
        <v>729</v>
      </c>
      <c r="E48" s="2" t="s">
        <v>773</v>
      </c>
      <c r="F48" s="2" t="s">
        <v>809</v>
      </c>
      <c r="G48" s="2" t="s">
        <v>810</v>
      </c>
      <c r="H48" s="2" t="s">
        <v>811</v>
      </c>
      <c r="I48" s="2">
        <f t="shared" si="1"/>
        <v>1</v>
      </c>
      <c r="J48" s="2">
        <v>10.81991</v>
      </c>
      <c r="K48" s="2">
        <v>12.17278</v>
      </c>
      <c r="L48" s="2" t="s">
        <v>38</v>
      </c>
      <c r="M48" s="2" t="s">
        <v>812</v>
      </c>
      <c r="P48" s="2">
        <v>68.0</v>
      </c>
      <c r="Q48" s="2">
        <v>43.0</v>
      </c>
      <c r="R48" s="2">
        <v>4.0</v>
      </c>
      <c r="S48" s="2" t="s">
        <v>40</v>
      </c>
      <c r="T48" s="2" t="s">
        <v>41</v>
      </c>
      <c r="X48" s="2" t="s">
        <v>660</v>
      </c>
      <c r="Y48" s="2" t="s">
        <v>671</v>
      </c>
      <c r="Z48" s="2" t="s">
        <v>60</v>
      </c>
    </row>
    <row r="49">
      <c r="A49" s="2">
        <v>48.0</v>
      </c>
      <c r="B49" s="2">
        <v>48.0</v>
      </c>
      <c r="C49" s="2">
        <v>57.0</v>
      </c>
      <c r="D49" s="2" t="s">
        <v>729</v>
      </c>
      <c r="E49" s="2" t="s">
        <v>730</v>
      </c>
      <c r="F49" s="2" t="s">
        <v>813</v>
      </c>
      <c r="G49" s="2" t="s">
        <v>814</v>
      </c>
      <c r="H49" s="2" t="s">
        <v>815</v>
      </c>
      <c r="I49" s="2">
        <f t="shared" si="1"/>
        <v>1</v>
      </c>
      <c r="J49" s="2">
        <v>10.981687</v>
      </c>
      <c r="K49" s="2">
        <v>12.003419</v>
      </c>
      <c r="L49" s="2" t="s">
        <v>38</v>
      </c>
      <c r="M49" s="2" t="s">
        <v>814</v>
      </c>
      <c r="N49" s="2" t="e">
        <v>#REF!</v>
      </c>
      <c r="O49" s="2" t="e">
        <v>#REF!</v>
      </c>
      <c r="P49" s="2">
        <v>25.0</v>
      </c>
      <c r="Q49" s="2">
        <v>16.0</v>
      </c>
      <c r="R49" s="2">
        <v>6.0</v>
      </c>
      <c r="S49" s="2" t="s">
        <v>231</v>
      </c>
      <c r="T49" s="2" t="s">
        <v>41</v>
      </c>
      <c r="X49" s="2" t="s">
        <v>660</v>
      </c>
      <c r="Z49" s="2" t="s">
        <v>60</v>
      </c>
    </row>
    <row r="50">
      <c r="A50" s="2">
        <v>49.0</v>
      </c>
      <c r="B50" s="2">
        <v>49.0</v>
      </c>
      <c r="C50" s="2">
        <v>58.0</v>
      </c>
      <c r="D50" s="2" t="s">
        <v>816</v>
      </c>
      <c r="E50" s="2" t="s">
        <v>817</v>
      </c>
      <c r="F50" s="2" t="s">
        <v>818</v>
      </c>
      <c r="G50" s="2" t="s">
        <v>819</v>
      </c>
      <c r="H50" s="2" t="s">
        <v>820</v>
      </c>
      <c r="I50" s="2">
        <f t="shared" si="1"/>
        <v>1</v>
      </c>
      <c r="J50" s="2">
        <v>10.73641</v>
      </c>
      <c r="K50" s="2">
        <v>12.965</v>
      </c>
      <c r="L50" s="2" t="s">
        <v>38</v>
      </c>
      <c r="M50" s="2" t="s">
        <v>819</v>
      </c>
      <c r="N50" s="2" t="e">
        <v>#REF!</v>
      </c>
      <c r="O50" s="2" t="e">
        <v>#REF!</v>
      </c>
      <c r="P50" s="2">
        <v>39.0</v>
      </c>
      <c r="Q50" s="2">
        <v>25.0</v>
      </c>
      <c r="R50" s="2">
        <v>3.0</v>
      </c>
      <c r="S50" s="2" t="s">
        <v>40</v>
      </c>
      <c r="T50" s="2" t="s">
        <v>41</v>
      </c>
      <c r="X50" s="2" t="s">
        <v>660</v>
      </c>
    </row>
    <row r="51">
      <c r="A51" s="2">
        <v>50.0</v>
      </c>
      <c r="B51" s="2">
        <v>50.0</v>
      </c>
      <c r="C51" s="2">
        <v>59.0</v>
      </c>
      <c r="D51" s="2" t="s">
        <v>816</v>
      </c>
      <c r="E51" s="2" t="s">
        <v>817</v>
      </c>
      <c r="F51" s="2" t="s">
        <v>821</v>
      </c>
      <c r="G51" s="2" t="s">
        <v>822</v>
      </c>
      <c r="H51" s="2" t="s">
        <v>823</v>
      </c>
      <c r="I51" s="2">
        <f t="shared" si="1"/>
        <v>1</v>
      </c>
      <c r="J51" s="2">
        <v>10.67922</v>
      </c>
      <c r="K51" s="2">
        <v>12.94324</v>
      </c>
      <c r="L51" s="2" t="s">
        <v>38</v>
      </c>
      <c r="M51" s="2" t="s">
        <v>822</v>
      </c>
      <c r="N51" s="2" t="e">
        <v>#REF!</v>
      </c>
      <c r="O51" s="2" t="e">
        <v>#REF!</v>
      </c>
      <c r="P51" s="2">
        <v>65.0</v>
      </c>
      <c r="Q51" s="2">
        <v>41.0</v>
      </c>
      <c r="R51" s="2">
        <v>3.0</v>
      </c>
      <c r="S51" s="2" t="s">
        <v>40</v>
      </c>
      <c r="T51" s="2" t="s">
        <v>41</v>
      </c>
      <c r="X51" s="2" t="s">
        <v>660</v>
      </c>
    </row>
    <row r="52">
      <c r="A52" s="2">
        <v>51.0</v>
      </c>
      <c r="B52" s="2">
        <v>51.0</v>
      </c>
      <c r="C52" s="2">
        <v>60.0</v>
      </c>
      <c r="D52" s="2" t="s">
        <v>816</v>
      </c>
      <c r="E52" s="2" t="s">
        <v>824</v>
      </c>
      <c r="F52" s="2" t="s">
        <v>825</v>
      </c>
      <c r="G52" s="2" t="s">
        <v>826</v>
      </c>
      <c r="H52" s="2" t="s">
        <v>827</v>
      </c>
      <c r="I52" s="2">
        <f t="shared" si="1"/>
        <v>1</v>
      </c>
      <c r="J52" s="2">
        <v>10.90448</v>
      </c>
      <c r="K52" s="2">
        <v>12.71871</v>
      </c>
      <c r="L52" s="2" t="s">
        <v>828</v>
      </c>
      <c r="M52" s="2" t="s">
        <v>829</v>
      </c>
      <c r="N52" s="2" t="e">
        <v>#REF!</v>
      </c>
      <c r="O52" s="2" t="e">
        <v>#REF!</v>
      </c>
      <c r="P52" s="2">
        <v>43.0</v>
      </c>
      <c r="Q52" s="2">
        <v>27.0</v>
      </c>
      <c r="R52" s="2">
        <v>3.0</v>
      </c>
      <c r="S52" s="2" t="s">
        <v>40</v>
      </c>
      <c r="T52" s="2" t="s">
        <v>50</v>
      </c>
      <c r="U52" s="2" t="s">
        <v>830</v>
      </c>
      <c r="V52" s="2" t="s">
        <v>52</v>
      </c>
      <c r="X52" s="2" t="s">
        <v>831</v>
      </c>
      <c r="Y52" s="2" t="s">
        <v>832</v>
      </c>
    </row>
    <row r="53">
      <c r="A53" s="2">
        <v>52.0</v>
      </c>
      <c r="B53" s="2">
        <v>52.0</v>
      </c>
      <c r="C53" s="2">
        <v>65.0</v>
      </c>
      <c r="D53" s="2" t="s">
        <v>816</v>
      </c>
      <c r="E53" s="2" t="s">
        <v>824</v>
      </c>
      <c r="F53" s="2" t="s">
        <v>833</v>
      </c>
      <c r="G53" s="2" t="s">
        <v>834</v>
      </c>
      <c r="H53" s="2" t="s">
        <v>835</v>
      </c>
      <c r="I53" s="2">
        <f t="shared" si="1"/>
        <v>1</v>
      </c>
      <c r="J53" s="2">
        <v>10.89408</v>
      </c>
      <c r="K53" s="2">
        <v>12.68421</v>
      </c>
      <c r="L53" s="2" t="s">
        <v>828</v>
      </c>
      <c r="M53" s="2" t="s">
        <v>836</v>
      </c>
      <c r="N53" s="2" t="e">
        <v>#REF!</v>
      </c>
      <c r="O53" s="2" t="e">
        <v>#REF!</v>
      </c>
      <c r="P53" s="2">
        <v>36.0</v>
      </c>
      <c r="Q53" s="2">
        <v>23.0</v>
      </c>
      <c r="R53" s="2">
        <v>3.0</v>
      </c>
      <c r="S53" s="2" t="s">
        <v>40</v>
      </c>
      <c r="T53" s="2" t="s">
        <v>41</v>
      </c>
      <c r="X53" s="2" t="s">
        <v>660</v>
      </c>
    </row>
    <row r="54">
      <c r="A54" s="2">
        <v>53.0</v>
      </c>
      <c r="B54" s="2">
        <v>53.0</v>
      </c>
      <c r="C54" s="2">
        <v>74.0</v>
      </c>
      <c r="D54" s="2" t="s">
        <v>816</v>
      </c>
      <c r="E54" s="2" t="s">
        <v>837</v>
      </c>
      <c r="F54" s="2" t="s">
        <v>838</v>
      </c>
      <c r="G54" s="2" t="s">
        <v>839</v>
      </c>
      <c r="H54" s="2" t="s">
        <v>840</v>
      </c>
      <c r="I54" s="2">
        <f t="shared" si="1"/>
        <v>1</v>
      </c>
      <c r="J54" s="2">
        <v>10.91329</v>
      </c>
      <c r="K54" s="2">
        <v>12.97892</v>
      </c>
      <c r="L54" s="2" t="s">
        <v>828</v>
      </c>
      <c r="M54" s="2" t="s">
        <v>808</v>
      </c>
      <c r="P54" s="2">
        <v>30.0</v>
      </c>
      <c r="Q54" s="2">
        <v>19.0</v>
      </c>
      <c r="R54" s="2">
        <v>2.0</v>
      </c>
      <c r="S54" s="2" t="s">
        <v>337</v>
      </c>
      <c r="T54" s="2" t="s">
        <v>41</v>
      </c>
      <c r="X54" s="2" t="s">
        <v>660</v>
      </c>
    </row>
    <row r="55">
      <c r="A55" s="2">
        <v>54.0</v>
      </c>
      <c r="B55" s="2">
        <v>54.0</v>
      </c>
      <c r="C55" s="2">
        <v>75.0</v>
      </c>
      <c r="D55" s="2" t="s">
        <v>816</v>
      </c>
      <c r="E55" s="2" t="s">
        <v>841</v>
      </c>
      <c r="F55" s="2" t="s">
        <v>842</v>
      </c>
      <c r="G55" s="2" t="s">
        <v>843</v>
      </c>
      <c r="H55" s="2" t="s">
        <v>844</v>
      </c>
      <c r="I55" s="2">
        <f t="shared" si="1"/>
        <v>1</v>
      </c>
      <c r="J55" s="2">
        <v>10.806002</v>
      </c>
      <c r="K55" s="2">
        <v>12.838383</v>
      </c>
      <c r="L55" s="2" t="s">
        <v>38</v>
      </c>
      <c r="M55" s="2" t="s">
        <v>845</v>
      </c>
      <c r="P55" s="2">
        <v>36.0</v>
      </c>
      <c r="Q55" s="2">
        <v>23.0</v>
      </c>
      <c r="R55" s="2">
        <v>2.0</v>
      </c>
      <c r="S55" s="2" t="s">
        <v>337</v>
      </c>
      <c r="T55" s="2" t="s">
        <v>41</v>
      </c>
      <c r="X55" s="2" t="s">
        <v>660</v>
      </c>
    </row>
    <row r="56">
      <c r="A56" s="2">
        <v>55.0</v>
      </c>
      <c r="B56" s="2">
        <v>55.0</v>
      </c>
      <c r="C56" s="2">
        <v>77.0</v>
      </c>
      <c r="D56" s="2" t="s">
        <v>816</v>
      </c>
      <c r="E56" s="2" t="s">
        <v>846</v>
      </c>
      <c r="F56" s="2" t="s">
        <v>847</v>
      </c>
      <c r="G56" s="2" t="s">
        <v>848</v>
      </c>
      <c r="H56" s="2" t="s">
        <v>849</v>
      </c>
      <c r="I56" s="2">
        <f t="shared" si="1"/>
        <v>1</v>
      </c>
      <c r="J56" s="2">
        <v>10.80308</v>
      </c>
      <c r="K56" s="2">
        <v>12.97988</v>
      </c>
      <c r="L56" s="2" t="s">
        <v>38</v>
      </c>
      <c r="M56" s="2" t="s">
        <v>848</v>
      </c>
      <c r="N56" s="2" t="e">
        <v>#REF!</v>
      </c>
      <c r="O56" s="2" t="e">
        <v>#REF!</v>
      </c>
      <c r="P56" s="2">
        <v>155.0</v>
      </c>
      <c r="Q56" s="2">
        <v>97.0</v>
      </c>
      <c r="R56" s="2">
        <v>3.0</v>
      </c>
      <c r="S56" s="2" t="s">
        <v>40</v>
      </c>
      <c r="T56" s="2" t="s">
        <v>41</v>
      </c>
      <c r="X56" s="2" t="s">
        <v>660</v>
      </c>
    </row>
    <row r="57">
      <c r="A57" s="2">
        <v>56.0</v>
      </c>
      <c r="B57" s="2">
        <v>56.0</v>
      </c>
      <c r="C57" s="2">
        <v>78.0</v>
      </c>
      <c r="D57" s="2" t="s">
        <v>816</v>
      </c>
      <c r="E57" s="2" t="s">
        <v>846</v>
      </c>
      <c r="F57" s="2" t="s">
        <v>850</v>
      </c>
      <c r="G57" s="2" t="s">
        <v>851</v>
      </c>
      <c r="H57" s="2" t="s">
        <v>852</v>
      </c>
      <c r="I57" s="2">
        <f t="shared" si="1"/>
        <v>1</v>
      </c>
      <c r="J57" s="2">
        <v>10.78290826</v>
      </c>
      <c r="K57" s="2">
        <v>12.99052296</v>
      </c>
      <c r="L57" s="2" t="s">
        <v>38</v>
      </c>
      <c r="M57" s="2" t="s">
        <v>851</v>
      </c>
      <c r="N57" s="2" t="e">
        <v>#REF!</v>
      </c>
      <c r="O57" s="2" t="e">
        <v>#REF!</v>
      </c>
      <c r="P57" s="2">
        <v>79.0</v>
      </c>
      <c r="Q57" s="2">
        <v>50.0</v>
      </c>
      <c r="R57" s="2">
        <v>3.0</v>
      </c>
      <c r="S57" s="2" t="s">
        <v>40</v>
      </c>
      <c r="T57" s="2" t="s">
        <v>41</v>
      </c>
      <c r="X57" s="2" t="s">
        <v>660</v>
      </c>
    </row>
    <row r="58">
      <c r="A58" s="2">
        <v>57.0</v>
      </c>
      <c r="B58" s="2">
        <v>57.0</v>
      </c>
      <c r="C58" s="2">
        <v>79.0</v>
      </c>
      <c r="D58" s="2" t="s">
        <v>816</v>
      </c>
      <c r="E58" s="2" t="s">
        <v>853</v>
      </c>
      <c r="F58" s="2" t="s">
        <v>854</v>
      </c>
      <c r="G58" s="2" t="s">
        <v>855</v>
      </c>
      <c r="H58" s="2" t="s">
        <v>856</v>
      </c>
      <c r="I58" s="2">
        <f t="shared" si="1"/>
        <v>1</v>
      </c>
      <c r="J58" s="2">
        <v>10.87955286</v>
      </c>
      <c r="K58" s="2">
        <v>12.83344952</v>
      </c>
      <c r="L58" s="2" t="s">
        <v>38</v>
      </c>
      <c r="M58" s="2" t="s">
        <v>855</v>
      </c>
      <c r="N58" s="2" t="e">
        <v>#REF!</v>
      </c>
      <c r="O58" s="2" t="e">
        <v>#REF!</v>
      </c>
      <c r="P58" s="2">
        <v>35.0</v>
      </c>
      <c r="Q58" s="2">
        <v>22.0</v>
      </c>
      <c r="R58" s="2">
        <v>2.0</v>
      </c>
      <c r="S58" s="2" t="s">
        <v>337</v>
      </c>
      <c r="T58" s="2" t="s">
        <v>41</v>
      </c>
      <c r="X58" s="2" t="s">
        <v>660</v>
      </c>
    </row>
    <row r="59">
      <c r="A59" s="2">
        <v>58.0</v>
      </c>
      <c r="B59" s="2">
        <v>58.0</v>
      </c>
      <c r="C59" s="2">
        <v>82.0</v>
      </c>
      <c r="D59" s="2" t="s">
        <v>857</v>
      </c>
      <c r="E59" s="2" t="s">
        <v>858</v>
      </c>
      <c r="F59" s="2" t="s">
        <v>859</v>
      </c>
      <c r="G59" s="2" t="s">
        <v>860</v>
      </c>
      <c r="H59" s="2" t="s">
        <v>861</v>
      </c>
      <c r="I59" s="2">
        <f t="shared" si="1"/>
        <v>1</v>
      </c>
      <c r="J59" s="2">
        <v>10.85908</v>
      </c>
      <c r="K59" s="2">
        <v>12.49204</v>
      </c>
      <c r="L59" s="2" t="s">
        <v>38</v>
      </c>
      <c r="M59" s="2" t="s">
        <v>860</v>
      </c>
      <c r="N59" s="2" t="e">
        <v>#REF!</v>
      </c>
      <c r="O59" s="2" t="e">
        <v>#REF!</v>
      </c>
      <c r="P59" s="2">
        <v>75.0</v>
      </c>
      <c r="Q59" s="2">
        <v>47.0</v>
      </c>
      <c r="R59" s="2">
        <v>10.0</v>
      </c>
      <c r="S59" s="2" t="s">
        <v>231</v>
      </c>
      <c r="T59" s="2" t="s">
        <v>50</v>
      </c>
      <c r="U59" s="2" t="s">
        <v>862</v>
      </c>
      <c r="V59" s="2" t="s">
        <v>52</v>
      </c>
      <c r="X59" s="2" t="s">
        <v>831</v>
      </c>
    </row>
    <row r="60">
      <c r="A60" s="2">
        <v>59.0</v>
      </c>
      <c r="B60" s="2">
        <v>59.0</v>
      </c>
      <c r="C60" s="2">
        <v>84.0</v>
      </c>
      <c r="D60" s="2" t="s">
        <v>857</v>
      </c>
      <c r="E60" s="2" t="s">
        <v>858</v>
      </c>
      <c r="F60" s="2" t="s">
        <v>863</v>
      </c>
      <c r="G60" s="2" t="s">
        <v>864</v>
      </c>
      <c r="H60" s="2" t="s">
        <v>865</v>
      </c>
      <c r="I60" s="2">
        <f t="shared" si="1"/>
        <v>1</v>
      </c>
      <c r="J60" s="2">
        <v>10.85624</v>
      </c>
      <c r="K60" s="2">
        <v>12.49203</v>
      </c>
      <c r="L60" s="2" t="s">
        <v>38</v>
      </c>
      <c r="M60" s="2" t="s">
        <v>864</v>
      </c>
      <c r="N60" s="2" t="e">
        <v>#REF!</v>
      </c>
      <c r="O60" s="2" t="e">
        <v>#REF!</v>
      </c>
      <c r="P60" s="2">
        <v>118.0</v>
      </c>
      <c r="Q60" s="2">
        <v>74.0</v>
      </c>
      <c r="R60" s="2">
        <v>10.0</v>
      </c>
      <c r="S60" s="2" t="s">
        <v>231</v>
      </c>
      <c r="T60" s="2" t="s">
        <v>50</v>
      </c>
      <c r="U60" s="2" t="s">
        <v>862</v>
      </c>
      <c r="V60" s="2" t="s">
        <v>52</v>
      </c>
      <c r="X60" s="2" t="s">
        <v>831</v>
      </c>
      <c r="Z60" s="2" t="s">
        <v>60</v>
      </c>
    </row>
    <row r="61">
      <c r="A61" s="2">
        <v>60.0</v>
      </c>
      <c r="B61" s="2">
        <v>60.0</v>
      </c>
      <c r="C61" s="2">
        <v>85.0</v>
      </c>
      <c r="D61" s="2" t="s">
        <v>857</v>
      </c>
      <c r="E61" s="2" t="s">
        <v>858</v>
      </c>
      <c r="F61" s="2" t="s">
        <v>866</v>
      </c>
      <c r="G61" s="2" t="s">
        <v>867</v>
      </c>
      <c r="H61" s="2" t="s">
        <v>868</v>
      </c>
      <c r="I61" s="2">
        <f t="shared" si="1"/>
        <v>1</v>
      </c>
      <c r="J61" s="2">
        <v>10.8243</v>
      </c>
      <c r="K61" s="2">
        <v>12.49929</v>
      </c>
      <c r="L61" s="2" t="s">
        <v>38</v>
      </c>
      <c r="M61" s="2" t="s">
        <v>867</v>
      </c>
      <c r="N61" s="2" t="e">
        <v>#REF!</v>
      </c>
      <c r="O61" s="2" t="e">
        <v>#REF!</v>
      </c>
      <c r="P61" s="2">
        <v>4.0</v>
      </c>
      <c r="Q61" s="2">
        <v>3.0</v>
      </c>
      <c r="R61" s="2">
        <v>5.0</v>
      </c>
      <c r="S61" s="2" t="s">
        <v>40</v>
      </c>
      <c r="T61" s="2" t="s">
        <v>50</v>
      </c>
      <c r="U61" s="2" t="s">
        <v>869</v>
      </c>
      <c r="V61" s="2" t="s">
        <v>97</v>
      </c>
      <c r="X61" s="2" t="s">
        <v>831</v>
      </c>
    </row>
    <row r="62">
      <c r="A62" s="2">
        <v>61.0</v>
      </c>
      <c r="B62" s="2">
        <v>61.0</v>
      </c>
      <c r="C62" s="2">
        <v>86.0</v>
      </c>
      <c r="D62" s="2" t="s">
        <v>857</v>
      </c>
      <c r="E62" s="2" t="s">
        <v>858</v>
      </c>
      <c r="F62" s="2" t="s">
        <v>870</v>
      </c>
      <c r="G62" s="2" t="s">
        <v>871</v>
      </c>
      <c r="H62" s="2" t="s">
        <v>872</v>
      </c>
      <c r="I62" s="2">
        <f t="shared" si="1"/>
        <v>1</v>
      </c>
      <c r="J62" s="2">
        <v>11.02736</v>
      </c>
      <c r="K62" s="2">
        <v>12.61467</v>
      </c>
      <c r="L62" s="2" t="s">
        <v>38</v>
      </c>
      <c r="M62" s="2" t="s">
        <v>871</v>
      </c>
      <c r="N62" s="2" t="e">
        <v>#REF!</v>
      </c>
      <c r="O62" s="2" t="e">
        <v>#REF!</v>
      </c>
      <c r="P62" s="2">
        <v>157.0</v>
      </c>
      <c r="Q62" s="2">
        <v>99.0</v>
      </c>
      <c r="R62" s="2">
        <v>5.0</v>
      </c>
      <c r="S62" s="2" t="s">
        <v>40</v>
      </c>
      <c r="T62" s="2" t="s">
        <v>50</v>
      </c>
      <c r="U62" s="2" t="s">
        <v>873</v>
      </c>
      <c r="V62" s="2" t="s">
        <v>74</v>
      </c>
      <c r="X62" s="2" t="s">
        <v>831</v>
      </c>
      <c r="Y62" s="2" t="s">
        <v>671</v>
      </c>
      <c r="Z62" s="2" t="s">
        <v>60</v>
      </c>
    </row>
    <row r="63">
      <c r="A63" s="2">
        <v>62.0</v>
      </c>
      <c r="B63" s="2">
        <v>62.0</v>
      </c>
      <c r="C63" s="2">
        <v>87.0</v>
      </c>
      <c r="D63" s="2" t="s">
        <v>857</v>
      </c>
      <c r="E63" s="2" t="s">
        <v>858</v>
      </c>
      <c r="F63" s="2" t="s">
        <v>874</v>
      </c>
      <c r="G63" s="2" t="s">
        <v>875</v>
      </c>
      <c r="H63" s="2" t="s">
        <v>876</v>
      </c>
      <c r="I63" s="2">
        <f t="shared" si="1"/>
        <v>1</v>
      </c>
      <c r="J63" s="2">
        <v>10.77112</v>
      </c>
      <c r="K63" s="2">
        <v>12.64929</v>
      </c>
      <c r="L63" s="2" t="s">
        <v>38</v>
      </c>
      <c r="M63" s="2" t="s">
        <v>875</v>
      </c>
      <c r="N63" s="2" t="e">
        <v>#REF!</v>
      </c>
      <c r="O63" s="2" t="e">
        <v>#REF!</v>
      </c>
      <c r="P63" s="2">
        <v>110.0</v>
      </c>
      <c r="Q63" s="2">
        <v>69.0</v>
      </c>
      <c r="R63" s="2">
        <v>10.0</v>
      </c>
      <c r="S63" s="2" t="s">
        <v>231</v>
      </c>
      <c r="T63" s="2" t="s">
        <v>41</v>
      </c>
      <c r="X63" s="2" t="s">
        <v>660</v>
      </c>
    </row>
    <row r="64">
      <c r="A64" s="2">
        <v>63.0</v>
      </c>
      <c r="B64" s="2">
        <v>63.0</v>
      </c>
      <c r="C64" s="2">
        <v>88.0</v>
      </c>
      <c r="D64" s="2" t="s">
        <v>857</v>
      </c>
      <c r="E64" s="2" t="s">
        <v>858</v>
      </c>
      <c r="F64" s="2" t="s">
        <v>877</v>
      </c>
      <c r="G64" s="2" t="s">
        <v>878</v>
      </c>
      <c r="H64" s="2" t="s">
        <v>879</v>
      </c>
      <c r="I64" s="2">
        <f t="shared" si="1"/>
        <v>1</v>
      </c>
      <c r="J64" s="2">
        <v>10.83027</v>
      </c>
      <c r="K64" s="2">
        <v>12.48074</v>
      </c>
      <c r="L64" s="2" t="s">
        <v>38</v>
      </c>
      <c r="M64" s="2" t="s">
        <v>878</v>
      </c>
      <c r="N64" s="2" t="e">
        <v>#REF!</v>
      </c>
      <c r="O64" s="2" t="e">
        <v>#REF!</v>
      </c>
      <c r="P64" s="2">
        <v>100.0</v>
      </c>
      <c r="Q64" s="2">
        <v>63.0</v>
      </c>
      <c r="R64" s="2">
        <v>10.0</v>
      </c>
      <c r="S64" s="2" t="s">
        <v>231</v>
      </c>
      <c r="T64" s="2" t="s">
        <v>50</v>
      </c>
      <c r="U64" s="2" t="s">
        <v>862</v>
      </c>
      <c r="V64" s="2" t="s">
        <v>52</v>
      </c>
      <c r="X64" s="2" t="s">
        <v>831</v>
      </c>
      <c r="Y64" s="2" t="s">
        <v>671</v>
      </c>
      <c r="Z64" s="2" t="s">
        <v>60</v>
      </c>
    </row>
    <row r="65">
      <c r="A65" s="2">
        <v>64.0</v>
      </c>
      <c r="B65" s="2">
        <v>64.0</v>
      </c>
      <c r="C65" s="2">
        <v>89.0</v>
      </c>
      <c r="D65" s="2" t="s">
        <v>857</v>
      </c>
      <c r="E65" s="2" t="s">
        <v>858</v>
      </c>
      <c r="F65" s="2" t="s">
        <v>880</v>
      </c>
      <c r="G65" s="2" t="s">
        <v>881</v>
      </c>
      <c r="H65" s="2" t="s">
        <v>882</v>
      </c>
      <c r="I65" s="2">
        <f t="shared" si="1"/>
        <v>1</v>
      </c>
      <c r="J65" s="2">
        <v>10.83728</v>
      </c>
      <c r="K65" s="2">
        <v>12.55487</v>
      </c>
      <c r="L65" s="2" t="s">
        <v>38</v>
      </c>
      <c r="M65" s="2" t="s">
        <v>881</v>
      </c>
      <c r="N65" s="2" t="e">
        <v>#REF!</v>
      </c>
      <c r="O65" s="2" t="e">
        <v>#REF!</v>
      </c>
      <c r="P65" s="2">
        <v>118.0</v>
      </c>
      <c r="Q65" s="2">
        <v>74.0</v>
      </c>
      <c r="R65" s="2">
        <v>10.0</v>
      </c>
      <c r="S65" s="2" t="s">
        <v>231</v>
      </c>
      <c r="T65" s="2" t="s">
        <v>50</v>
      </c>
      <c r="U65" s="2" t="s">
        <v>883</v>
      </c>
      <c r="V65" s="2" t="s">
        <v>132</v>
      </c>
      <c r="X65" s="2" t="s">
        <v>831</v>
      </c>
    </row>
    <row r="66">
      <c r="A66" s="2">
        <v>65.0</v>
      </c>
      <c r="B66" s="2">
        <v>65.0</v>
      </c>
      <c r="C66" s="2">
        <v>90.0</v>
      </c>
      <c r="D66" s="2" t="s">
        <v>857</v>
      </c>
      <c r="E66" s="2" t="s">
        <v>858</v>
      </c>
      <c r="F66" s="2" t="s">
        <v>884</v>
      </c>
      <c r="G66" s="2" t="s">
        <v>885</v>
      </c>
      <c r="H66" s="2" t="s">
        <v>886</v>
      </c>
      <c r="I66" s="2">
        <f t="shared" si="1"/>
        <v>1</v>
      </c>
      <c r="J66" s="2">
        <v>10.83683</v>
      </c>
      <c r="K66" s="2">
        <v>12.48466</v>
      </c>
      <c r="L66" s="2" t="s">
        <v>38</v>
      </c>
      <c r="M66" s="2" t="s">
        <v>885</v>
      </c>
      <c r="N66" s="2" t="e">
        <v>#REF!</v>
      </c>
      <c r="O66" s="2" t="e">
        <v>#REF!</v>
      </c>
      <c r="P66" s="2">
        <v>114.0</v>
      </c>
      <c r="Q66" s="2">
        <v>72.0</v>
      </c>
      <c r="R66" s="2">
        <v>10.0</v>
      </c>
      <c r="S66" s="2" t="s">
        <v>231</v>
      </c>
      <c r="T66" s="2" t="s">
        <v>50</v>
      </c>
      <c r="U66" s="2" t="s">
        <v>869</v>
      </c>
      <c r="V66" s="2" t="s">
        <v>97</v>
      </c>
      <c r="X66" s="2" t="s">
        <v>831</v>
      </c>
      <c r="Y66" s="2" t="s">
        <v>671</v>
      </c>
      <c r="Z66" s="2" t="s">
        <v>60</v>
      </c>
    </row>
    <row r="67">
      <c r="A67" s="2">
        <v>66.0</v>
      </c>
      <c r="B67" s="2">
        <v>66.0</v>
      </c>
      <c r="C67" s="2">
        <v>91.0</v>
      </c>
      <c r="D67" s="2" t="s">
        <v>857</v>
      </c>
      <c r="E67" s="2" t="s">
        <v>887</v>
      </c>
      <c r="F67" s="2" t="s">
        <v>888</v>
      </c>
      <c r="G67" s="2" t="s">
        <v>889</v>
      </c>
      <c r="H67" s="2" t="s">
        <v>890</v>
      </c>
      <c r="I67" s="2">
        <f t="shared" si="1"/>
        <v>1</v>
      </c>
      <c r="J67" s="2">
        <v>11.00031</v>
      </c>
      <c r="K67" s="2">
        <v>12.83109</v>
      </c>
      <c r="L67" s="2" t="s">
        <v>38</v>
      </c>
      <c r="M67" s="2" t="s">
        <v>889</v>
      </c>
      <c r="N67" s="2" t="e">
        <v>#REF!</v>
      </c>
      <c r="O67" s="2" t="e">
        <v>#REF!</v>
      </c>
      <c r="P67" s="2">
        <v>82.0</v>
      </c>
      <c r="Q67" s="2">
        <v>52.0</v>
      </c>
      <c r="R67" s="2">
        <v>5.0</v>
      </c>
      <c r="S67" s="2" t="s">
        <v>40</v>
      </c>
      <c r="T67" s="2" t="s">
        <v>50</v>
      </c>
      <c r="U67" s="2" t="s">
        <v>862</v>
      </c>
      <c r="V67" s="2" t="s">
        <v>52</v>
      </c>
      <c r="X67" s="2" t="s">
        <v>831</v>
      </c>
    </row>
    <row r="68">
      <c r="A68" s="2">
        <v>67.0</v>
      </c>
      <c r="B68" s="2">
        <v>67.0</v>
      </c>
      <c r="C68" s="2">
        <v>92.0</v>
      </c>
      <c r="D68" s="2" t="s">
        <v>857</v>
      </c>
      <c r="E68" s="2" t="s">
        <v>887</v>
      </c>
      <c r="F68" s="2" t="s">
        <v>891</v>
      </c>
      <c r="G68" s="2" t="s">
        <v>892</v>
      </c>
      <c r="H68" s="2" t="s">
        <v>893</v>
      </c>
      <c r="I68" s="2">
        <f t="shared" si="1"/>
        <v>1</v>
      </c>
      <c r="J68" s="2">
        <v>11.01058</v>
      </c>
      <c r="K68" s="2">
        <v>12.82763</v>
      </c>
      <c r="L68" s="2" t="s">
        <v>38</v>
      </c>
      <c r="M68" s="2" t="s">
        <v>892</v>
      </c>
      <c r="N68" s="2" t="e">
        <v>#REF!</v>
      </c>
      <c r="O68" s="2" t="e">
        <v>#REF!</v>
      </c>
      <c r="P68" s="2">
        <v>105.0</v>
      </c>
      <c r="Q68" s="2">
        <v>66.0</v>
      </c>
      <c r="R68" s="2">
        <v>5.0</v>
      </c>
      <c r="S68" s="2" t="s">
        <v>40</v>
      </c>
      <c r="T68" s="2" t="s">
        <v>50</v>
      </c>
      <c r="U68" s="2" t="s">
        <v>862</v>
      </c>
      <c r="V68" s="2" t="s">
        <v>52</v>
      </c>
      <c r="X68" s="2" t="s">
        <v>831</v>
      </c>
      <c r="Z68" s="2" t="s">
        <v>60</v>
      </c>
    </row>
    <row r="69">
      <c r="A69" s="2">
        <v>68.0</v>
      </c>
      <c r="B69" s="2">
        <v>68.0</v>
      </c>
      <c r="C69" s="2">
        <v>93.0</v>
      </c>
      <c r="D69" s="2" t="s">
        <v>857</v>
      </c>
      <c r="E69" s="2" t="s">
        <v>887</v>
      </c>
      <c r="F69" s="2" t="s">
        <v>894</v>
      </c>
      <c r="G69" s="2" t="s">
        <v>895</v>
      </c>
      <c r="H69" s="2" t="s">
        <v>896</v>
      </c>
      <c r="I69" s="2">
        <f t="shared" si="1"/>
        <v>1</v>
      </c>
      <c r="J69" s="2">
        <v>10.98398</v>
      </c>
      <c r="K69" s="2">
        <v>12.75437</v>
      </c>
      <c r="L69" s="2" t="s">
        <v>38</v>
      </c>
      <c r="M69" s="2" t="s">
        <v>895</v>
      </c>
      <c r="N69" s="2" t="e">
        <v>#REF!</v>
      </c>
      <c r="O69" s="2" t="e">
        <v>#REF!</v>
      </c>
      <c r="P69" s="2">
        <v>60.0</v>
      </c>
      <c r="Q69" s="2">
        <v>38.0</v>
      </c>
      <c r="R69" s="2">
        <v>5.0</v>
      </c>
      <c r="S69" s="2" t="s">
        <v>40</v>
      </c>
      <c r="T69" s="2" t="s">
        <v>41</v>
      </c>
      <c r="X69" s="2" t="s">
        <v>660</v>
      </c>
      <c r="Z69" s="2" t="s">
        <v>60</v>
      </c>
    </row>
    <row r="70">
      <c r="A70" s="2">
        <v>69.0</v>
      </c>
      <c r="B70" s="2">
        <v>69.0</v>
      </c>
      <c r="C70" s="2">
        <v>94.0</v>
      </c>
      <c r="D70" s="2" t="s">
        <v>857</v>
      </c>
      <c r="E70" s="2" t="s">
        <v>887</v>
      </c>
      <c r="F70" s="2" t="s">
        <v>897</v>
      </c>
      <c r="G70" s="2" t="s">
        <v>898</v>
      </c>
      <c r="H70" s="2" t="s">
        <v>899</v>
      </c>
      <c r="I70" s="2">
        <f t="shared" si="1"/>
        <v>1</v>
      </c>
      <c r="J70" s="2">
        <v>11.01381</v>
      </c>
      <c r="K70" s="2">
        <v>12.86213</v>
      </c>
      <c r="L70" s="2" t="s">
        <v>38</v>
      </c>
      <c r="M70" s="2" t="s">
        <v>898</v>
      </c>
      <c r="N70" s="2" t="e">
        <v>#REF!</v>
      </c>
      <c r="O70" s="2" t="e">
        <v>#REF!</v>
      </c>
      <c r="P70" s="2">
        <v>25.0</v>
      </c>
      <c r="Q70" s="2">
        <v>16.0</v>
      </c>
      <c r="R70" s="2">
        <v>5.0</v>
      </c>
      <c r="S70" s="2" t="s">
        <v>40</v>
      </c>
      <c r="T70" s="2" t="s">
        <v>50</v>
      </c>
      <c r="U70" s="2" t="s">
        <v>873</v>
      </c>
      <c r="V70" s="2" t="s">
        <v>74</v>
      </c>
      <c r="X70" s="2" t="s">
        <v>831</v>
      </c>
    </row>
    <row r="71">
      <c r="A71" s="2">
        <v>70.0</v>
      </c>
      <c r="B71" s="2">
        <v>70.0</v>
      </c>
      <c r="C71" s="2">
        <v>95.0</v>
      </c>
      <c r="D71" s="2" t="s">
        <v>857</v>
      </c>
      <c r="E71" s="2" t="s">
        <v>887</v>
      </c>
      <c r="F71" s="2" t="s">
        <v>900</v>
      </c>
      <c r="G71" s="2" t="s">
        <v>901</v>
      </c>
      <c r="H71" s="2" t="s">
        <v>902</v>
      </c>
      <c r="I71" s="2">
        <f t="shared" si="1"/>
        <v>1</v>
      </c>
      <c r="J71" s="2">
        <v>11.02299</v>
      </c>
      <c r="K71" s="2">
        <v>12.80207</v>
      </c>
      <c r="L71" s="2" t="s">
        <v>38</v>
      </c>
      <c r="M71" s="2" t="s">
        <v>901</v>
      </c>
      <c r="N71" s="2" t="e">
        <v>#REF!</v>
      </c>
      <c r="O71" s="2" t="e">
        <v>#REF!</v>
      </c>
      <c r="P71" s="2">
        <v>93.0</v>
      </c>
      <c r="Q71" s="2">
        <v>59.0</v>
      </c>
      <c r="R71" s="2">
        <v>5.0</v>
      </c>
      <c r="S71" s="2" t="s">
        <v>40</v>
      </c>
      <c r="T71" s="2" t="s">
        <v>50</v>
      </c>
      <c r="U71" s="2" t="s">
        <v>873</v>
      </c>
      <c r="V71" s="2" t="s">
        <v>74</v>
      </c>
      <c r="X71" s="2" t="s">
        <v>831</v>
      </c>
    </row>
    <row r="72">
      <c r="A72" s="2">
        <v>71.0</v>
      </c>
      <c r="B72" s="2">
        <v>71.0</v>
      </c>
      <c r="C72" s="2">
        <v>96.0</v>
      </c>
      <c r="D72" s="2" t="s">
        <v>857</v>
      </c>
      <c r="E72" s="2" t="s">
        <v>903</v>
      </c>
      <c r="F72" s="2" t="s">
        <v>904</v>
      </c>
      <c r="G72" s="2" t="s">
        <v>905</v>
      </c>
      <c r="H72" s="2" t="s">
        <v>906</v>
      </c>
      <c r="I72" s="2">
        <f t="shared" si="1"/>
        <v>1</v>
      </c>
      <c r="J72" s="2">
        <v>11.10608</v>
      </c>
      <c r="K72" s="2">
        <v>12.71962</v>
      </c>
      <c r="L72" s="2" t="s">
        <v>38</v>
      </c>
      <c r="M72" s="2" t="s">
        <v>905</v>
      </c>
      <c r="N72" s="2" t="e">
        <v>#REF!</v>
      </c>
      <c r="O72" s="2" t="e">
        <v>#REF!</v>
      </c>
      <c r="P72" s="2">
        <v>114.0</v>
      </c>
      <c r="Q72" s="2">
        <v>72.0</v>
      </c>
      <c r="R72" s="2">
        <v>5.0</v>
      </c>
      <c r="S72" s="2" t="s">
        <v>40</v>
      </c>
      <c r="T72" s="2" t="s">
        <v>50</v>
      </c>
      <c r="U72" s="2" t="s">
        <v>862</v>
      </c>
      <c r="V72" s="2" t="s">
        <v>52</v>
      </c>
      <c r="X72" s="2" t="s">
        <v>831</v>
      </c>
      <c r="Y72" s="2" t="s">
        <v>832</v>
      </c>
      <c r="Z72" s="2" t="s">
        <v>60</v>
      </c>
    </row>
    <row r="73">
      <c r="A73" s="2">
        <v>72.0</v>
      </c>
      <c r="B73" s="2">
        <v>72.0</v>
      </c>
      <c r="C73" s="2">
        <v>97.0</v>
      </c>
      <c r="D73" s="2" t="s">
        <v>857</v>
      </c>
      <c r="E73" s="2" t="s">
        <v>903</v>
      </c>
      <c r="F73" s="2" t="s">
        <v>907</v>
      </c>
      <c r="G73" s="2" t="s">
        <v>908</v>
      </c>
      <c r="H73" s="2" t="s">
        <v>909</v>
      </c>
      <c r="I73" s="2">
        <f t="shared" si="1"/>
        <v>1</v>
      </c>
      <c r="J73" s="2">
        <v>11.08694</v>
      </c>
      <c r="K73" s="2">
        <v>12.75597</v>
      </c>
      <c r="L73" s="2" t="s">
        <v>38</v>
      </c>
      <c r="M73" s="2" t="s">
        <v>908</v>
      </c>
      <c r="N73" s="2" t="e">
        <v>#REF!</v>
      </c>
      <c r="O73" s="2" t="e">
        <v>#REF!</v>
      </c>
      <c r="P73" s="2">
        <v>195.0</v>
      </c>
      <c r="Q73" s="2">
        <v>122.0</v>
      </c>
      <c r="R73" s="2">
        <v>5.0</v>
      </c>
      <c r="S73" s="2" t="s">
        <v>40</v>
      </c>
      <c r="T73" s="2" t="s">
        <v>50</v>
      </c>
      <c r="U73" s="2" t="s">
        <v>862</v>
      </c>
      <c r="V73" s="2" t="s">
        <v>52</v>
      </c>
      <c r="X73" s="2" t="s">
        <v>831</v>
      </c>
    </row>
    <row r="74">
      <c r="A74" s="2">
        <v>73.0</v>
      </c>
      <c r="B74" s="2">
        <v>73.0</v>
      </c>
      <c r="C74" s="2">
        <v>98.0</v>
      </c>
      <c r="D74" s="2" t="s">
        <v>857</v>
      </c>
      <c r="E74" s="2" t="s">
        <v>903</v>
      </c>
      <c r="F74" s="2" t="s">
        <v>910</v>
      </c>
      <c r="G74" s="2" t="s">
        <v>911</v>
      </c>
      <c r="H74" s="2" t="s">
        <v>912</v>
      </c>
      <c r="I74" s="2">
        <f t="shared" si="1"/>
        <v>1</v>
      </c>
      <c r="J74" s="2">
        <v>11.10567</v>
      </c>
      <c r="K74" s="2">
        <v>12.71627</v>
      </c>
      <c r="L74" s="2" t="s">
        <v>38</v>
      </c>
      <c r="M74" s="2" t="s">
        <v>911</v>
      </c>
      <c r="N74" s="2" t="e">
        <v>#REF!</v>
      </c>
      <c r="O74" s="2" t="e">
        <v>#REF!</v>
      </c>
      <c r="P74" s="2">
        <v>112.0</v>
      </c>
      <c r="Q74" s="2">
        <v>70.0</v>
      </c>
      <c r="R74" s="2">
        <v>5.0</v>
      </c>
      <c r="S74" s="2" t="s">
        <v>40</v>
      </c>
      <c r="T74" s="2" t="s">
        <v>50</v>
      </c>
      <c r="U74" s="2" t="s">
        <v>873</v>
      </c>
      <c r="V74" s="2" t="s">
        <v>74</v>
      </c>
      <c r="X74" s="2" t="s">
        <v>831</v>
      </c>
    </row>
    <row r="75">
      <c r="A75" s="2">
        <v>74.0</v>
      </c>
      <c r="B75" s="2">
        <v>74.0</v>
      </c>
      <c r="C75" s="2">
        <v>99.0</v>
      </c>
      <c r="D75" s="2" t="s">
        <v>857</v>
      </c>
      <c r="E75" s="2" t="s">
        <v>903</v>
      </c>
      <c r="F75" s="2" t="s">
        <v>913</v>
      </c>
      <c r="G75" s="2" t="s">
        <v>914</v>
      </c>
      <c r="H75" s="2" t="s">
        <v>915</v>
      </c>
      <c r="I75" s="2">
        <f t="shared" si="1"/>
        <v>1</v>
      </c>
      <c r="J75" s="2">
        <v>11.12191</v>
      </c>
      <c r="K75" s="2">
        <v>12.75975</v>
      </c>
      <c r="L75" s="2" t="s">
        <v>38</v>
      </c>
      <c r="M75" s="2" t="s">
        <v>914</v>
      </c>
      <c r="N75" s="2" t="e">
        <v>#REF!</v>
      </c>
      <c r="O75" s="2" t="e">
        <v>#REF!</v>
      </c>
      <c r="P75" s="2">
        <v>121.0</v>
      </c>
      <c r="Q75" s="2">
        <v>76.0</v>
      </c>
      <c r="R75" s="2">
        <v>5.0</v>
      </c>
      <c r="S75" s="2" t="s">
        <v>40</v>
      </c>
      <c r="T75" s="2" t="s">
        <v>41</v>
      </c>
      <c r="X75" s="2" t="s">
        <v>660</v>
      </c>
      <c r="Z75" s="2" t="s">
        <v>60</v>
      </c>
    </row>
    <row r="76">
      <c r="A76" s="2">
        <v>75.0</v>
      </c>
      <c r="B76" s="2">
        <v>75.0</v>
      </c>
      <c r="C76" s="2">
        <v>100.0</v>
      </c>
      <c r="D76" s="2" t="s">
        <v>857</v>
      </c>
      <c r="E76" s="2" t="s">
        <v>903</v>
      </c>
      <c r="F76" s="2" t="s">
        <v>916</v>
      </c>
      <c r="G76" s="2" t="s">
        <v>917</v>
      </c>
      <c r="H76" s="2" t="s">
        <v>918</v>
      </c>
      <c r="I76" s="2">
        <f t="shared" si="1"/>
        <v>1</v>
      </c>
      <c r="J76" s="2">
        <v>11.08752</v>
      </c>
      <c r="K76" s="2">
        <v>12.76135</v>
      </c>
      <c r="L76" s="2" t="s">
        <v>38</v>
      </c>
      <c r="M76" s="2" t="s">
        <v>917</v>
      </c>
      <c r="N76" s="2" t="e">
        <v>#REF!</v>
      </c>
      <c r="O76" s="2" t="e">
        <v>#REF!</v>
      </c>
      <c r="P76" s="2">
        <v>105.0</v>
      </c>
      <c r="Q76" s="2">
        <v>66.0</v>
      </c>
      <c r="R76" s="2">
        <v>5.0</v>
      </c>
      <c r="S76" s="2" t="s">
        <v>40</v>
      </c>
      <c r="T76" s="2" t="s">
        <v>41</v>
      </c>
      <c r="X76" s="2" t="s">
        <v>660</v>
      </c>
      <c r="Y76" s="2" t="s">
        <v>832</v>
      </c>
      <c r="Z76" s="2" t="s">
        <v>60</v>
      </c>
    </row>
    <row r="77">
      <c r="A77" s="2">
        <v>76.0</v>
      </c>
      <c r="B77" s="2">
        <v>76.0</v>
      </c>
      <c r="C77" s="2">
        <v>103.0</v>
      </c>
      <c r="D77" s="2" t="s">
        <v>857</v>
      </c>
      <c r="E77" s="2" t="s">
        <v>919</v>
      </c>
      <c r="F77" s="2" t="s">
        <v>920</v>
      </c>
      <c r="G77" s="2" t="s">
        <v>921</v>
      </c>
      <c r="H77" s="2" t="s">
        <v>922</v>
      </c>
      <c r="I77" s="2">
        <f t="shared" si="1"/>
        <v>1</v>
      </c>
      <c r="J77" s="2">
        <v>11.18965</v>
      </c>
      <c r="K77" s="2">
        <v>12.81769</v>
      </c>
      <c r="L77" s="2" t="s">
        <v>828</v>
      </c>
      <c r="M77" s="2" t="s">
        <v>921</v>
      </c>
      <c r="N77" s="2" t="e">
        <v>#REF!</v>
      </c>
      <c r="O77" s="2" t="e">
        <v>#REF!</v>
      </c>
      <c r="P77" s="2">
        <v>274.0</v>
      </c>
      <c r="Q77" s="2">
        <v>172.0</v>
      </c>
      <c r="R77" s="2">
        <v>5.0</v>
      </c>
      <c r="S77" s="2" t="s">
        <v>40</v>
      </c>
      <c r="T77" s="2" t="s">
        <v>41</v>
      </c>
      <c r="X77" s="2" t="s">
        <v>660</v>
      </c>
    </row>
    <row r="78">
      <c r="A78" s="2">
        <v>77.0</v>
      </c>
      <c r="B78" s="2">
        <v>77.0</v>
      </c>
      <c r="C78" s="2">
        <v>104.0</v>
      </c>
      <c r="D78" s="2" t="s">
        <v>923</v>
      </c>
      <c r="E78" s="2" t="s">
        <v>924</v>
      </c>
      <c r="F78" s="2" t="s">
        <v>925</v>
      </c>
      <c r="G78" s="2" t="s">
        <v>926</v>
      </c>
      <c r="H78" s="2" t="s">
        <v>927</v>
      </c>
      <c r="I78" s="2">
        <f t="shared" si="1"/>
        <v>1</v>
      </c>
      <c r="J78" s="2">
        <v>10.89637</v>
      </c>
      <c r="K78" s="2">
        <v>13.37627</v>
      </c>
      <c r="L78" s="2" t="s">
        <v>38</v>
      </c>
      <c r="M78" s="2" t="s">
        <v>926</v>
      </c>
      <c r="N78" s="2" t="e">
        <v>#REF!</v>
      </c>
      <c r="O78" s="2" t="e">
        <v>#REF!</v>
      </c>
      <c r="P78" s="2">
        <v>37.0</v>
      </c>
      <c r="Q78" s="2">
        <v>24.0</v>
      </c>
      <c r="R78" s="2">
        <v>3.0</v>
      </c>
      <c r="S78" s="2" t="s">
        <v>40</v>
      </c>
      <c r="T78" s="2" t="s">
        <v>41</v>
      </c>
      <c r="X78" s="2" t="s">
        <v>660</v>
      </c>
      <c r="Y78" s="2" t="s">
        <v>671</v>
      </c>
      <c r="Z78" s="2" t="s">
        <v>60</v>
      </c>
    </row>
    <row r="79">
      <c r="A79" s="2">
        <v>78.0</v>
      </c>
      <c r="B79" s="2">
        <v>78.0</v>
      </c>
      <c r="C79" s="2">
        <v>105.0</v>
      </c>
      <c r="D79" s="2" t="s">
        <v>923</v>
      </c>
      <c r="E79" s="2" t="s">
        <v>924</v>
      </c>
      <c r="F79" s="2" t="s">
        <v>928</v>
      </c>
      <c r="G79" s="2" t="s">
        <v>929</v>
      </c>
      <c r="H79" s="2" t="s">
        <v>930</v>
      </c>
      <c r="I79" s="2">
        <f t="shared" si="1"/>
        <v>1</v>
      </c>
      <c r="J79" s="2">
        <v>10.95474</v>
      </c>
      <c r="K79" s="2">
        <v>13.33265</v>
      </c>
      <c r="L79" s="2" t="s">
        <v>38</v>
      </c>
      <c r="M79" s="2" t="s">
        <v>929</v>
      </c>
      <c r="N79" s="2" t="e">
        <v>#REF!</v>
      </c>
      <c r="O79" s="2" t="e">
        <v>#REF!</v>
      </c>
      <c r="P79" s="2">
        <v>110.0</v>
      </c>
      <c r="Q79" s="2">
        <v>69.0</v>
      </c>
      <c r="R79" s="2">
        <v>3.0</v>
      </c>
      <c r="S79" s="2" t="s">
        <v>40</v>
      </c>
      <c r="T79" s="2" t="s">
        <v>41</v>
      </c>
      <c r="X79" s="2" t="s">
        <v>660</v>
      </c>
      <c r="Z79" s="2" t="s">
        <v>60</v>
      </c>
    </row>
    <row r="80">
      <c r="A80" s="2">
        <v>79.0</v>
      </c>
      <c r="B80" s="2">
        <v>79.0</v>
      </c>
      <c r="C80" s="2">
        <v>106.0</v>
      </c>
      <c r="D80" s="2" t="s">
        <v>923</v>
      </c>
      <c r="E80" s="2" t="s">
        <v>924</v>
      </c>
      <c r="F80" s="2" t="s">
        <v>931</v>
      </c>
      <c r="G80" s="2" t="s">
        <v>932</v>
      </c>
      <c r="H80" s="2" t="s">
        <v>933</v>
      </c>
      <c r="I80" s="2">
        <f t="shared" si="1"/>
        <v>1</v>
      </c>
      <c r="J80" s="2">
        <v>10.95365736</v>
      </c>
      <c r="K80" s="2">
        <v>13.33322723</v>
      </c>
      <c r="L80" s="2" t="s">
        <v>38</v>
      </c>
      <c r="M80" s="2" t="s">
        <v>932</v>
      </c>
      <c r="N80" s="2" t="e">
        <v>#REF!</v>
      </c>
      <c r="O80" s="2" t="e">
        <v>#REF!</v>
      </c>
      <c r="P80" s="2">
        <v>114.0</v>
      </c>
      <c r="Q80" s="2">
        <v>72.0</v>
      </c>
      <c r="R80" s="2">
        <v>3.0</v>
      </c>
      <c r="S80" s="2" t="s">
        <v>40</v>
      </c>
      <c r="T80" s="2" t="s">
        <v>41</v>
      </c>
      <c r="X80" s="2" t="s">
        <v>660</v>
      </c>
      <c r="Z80" s="2" t="s">
        <v>60</v>
      </c>
    </row>
    <row r="81">
      <c r="A81" s="2">
        <v>80.0</v>
      </c>
      <c r="B81" s="2">
        <v>80.0</v>
      </c>
      <c r="C81" s="2">
        <v>107.0</v>
      </c>
      <c r="D81" s="2" t="s">
        <v>923</v>
      </c>
      <c r="E81" s="2" t="s">
        <v>924</v>
      </c>
      <c r="F81" s="2" t="s">
        <v>934</v>
      </c>
      <c r="G81" s="2" t="s">
        <v>935</v>
      </c>
      <c r="H81" s="2" t="s">
        <v>936</v>
      </c>
      <c r="I81" s="2">
        <f t="shared" si="1"/>
        <v>1</v>
      </c>
      <c r="J81" s="2">
        <v>10.96245</v>
      </c>
      <c r="K81" s="2">
        <v>13.32823</v>
      </c>
      <c r="L81" s="2" t="s">
        <v>38</v>
      </c>
      <c r="M81" s="2" t="s">
        <v>935</v>
      </c>
      <c r="N81" s="2" t="e">
        <v>#REF!</v>
      </c>
      <c r="O81" s="2" t="e">
        <v>#REF!</v>
      </c>
      <c r="P81" s="2">
        <v>122.0</v>
      </c>
      <c r="Q81" s="2">
        <v>77.0</v>
      </c>
      <c r="R81" s="2">
        <v>5.0</v>
      </c>
      <c r="S81" s="2" t="s">
        <v>40</v>
      </c>
      <c r="T81" s="2" t="s">
        <v>41</v>
      </c>
      <c r="X81" s="2" t="s">
        <v>660</v>
      </c>
      <c r="Y81" s="2" t="s">
        <v>671</v>
      </c>
      <c r="Z81" s="2" t="s">
        <v>60</v>
      </c>
    </row>
    <row r="82">
      <c r="A82" s="2">
        <v>81.0</v>
      </c>
      <c r="B82" s="2">
        <v>81.0</v>
      </c>
      <c r="C82" s="2">
        <v>108.0</v>
      </c>
      <c r="D82" s="2" t="s">
        <v>923</v>
      </c>
      <c r="E82" s="2" t="s">
        <v>924</v>
      </c>
      <c r="F82" s="2" t="s">
        <v>937</v>
      </c>
      <c r="G82" s="2" t="s">
        <v>938</v>
      </c>
      <c r="H82" s="2" t="s">
        <v>939</v>
      </c>
      <c r="I82" s="2">
        <f t="shared" si="1"/>
        <v>1</v>
      </c>
      <c r="J82" s="2">
        <v>11.06582301</v>
      </c>
      <c r="K82" s="2">
        <v>13.33341911</v>
      </c>
      <c r="L82" s="2" t="s">
        <v>38</v>
      </c>
      <c r="M82" s="2" t="s">
        <v>938</v>
      </c>
      <c r="N82" s="2" t="e">
        <v>#REF!</v>
      </c>
      <c r="O82" s="2" t="e">
        <v>#REF!</v>
      </c>
      <c r="P82" s="2">
        <v>77.0</v>
      </c>
      <c r="Q82" s="2">
        <v>49.0</v>
      </c>
      <c r="R82" s="2">
        <v>5.0</v>
      </c>
      <c r="S82" s="2" t="s">
        <v>40</v>
      </c>
      <c r="T82" s="2" t="s">
        <v>41</v>
      </c>
      <c r="X82" s="2" t="s">
        <v>660</v>
      </c>
    </row>
    <row r="83">
      <c r="A83" s="2">
        <v>82.0</v>
      </c>
      <c r="B83" s="2">
        <v>82.0</v>
      </c>
      <c r="C83" s="2">
        <v>109.0</v>
      </c>
      <c r="D83" s="2" t="s">
        <v>923</v>
      </c>
      <c r="E83" s="2" t="s">
        <v>924</v>
      </c>
      <c r="F83" s="2" t="s">
        <v>940</v>
      </c>
      <c r="G83" s="2" t="s">
        <v>941</v>
      </c>
      <c r="H83" s="2" t="s">
        <v>942</v>
      </c>
      <c r="I83" s="2">
        <f t="shared" si="1"/>
        <v>1</v>
      </c>
      <c r="J83" s="2">
        <v>10.90449</v>
      </c>
      <c r="K83" s="2">
        <v>13.32316</v>
      </c>
      <c r="L83" s="2" t="s">
        <v>38</v>
      </c>
      <c r="M83" s="2" t="s">
        <v>941</v>
      </c>
      <c r="N83" s="2" t="e">
        <v>#REF!</v>
      </c>
      <c r="O83" s="2" t="e">
        <v>#REF!</v>
      </c>
      <c r="P83" s="2">
        <v>62.0</v>
      </c>
      <c r="Q83" s="2">
        <v>39.0</v>
      </c>
      <c r="R83" s="2">
        <v>5.0</v>
      </c>
      <c r="S83" s="2" t="s">
        <v>40</v>
      </c>
      <c r="T83" s="2" t="s">
        <v>41</v>
      </c>
      <c r="X83" s="2" t="s">
        <v>660</v>
      </c>
    </row>
    <row r="84">
      <c r="A84" s="2">
        <v>83.0</v>
      </c>
      <c r="B84" s="2">
        <v>83.0</v>
      </c>
      <c r="C84" s="2">
        <v>110.0</v>
      </c>
      <c r="D84" s="2" t="s">
        <v>923</v>
      </c>
      <c r="E84" s="2" t="s">
        <v>924</v>
      </c>
      <c r="F84" s="2" t="s">
        <v>943</v>
      </c>
      <c r="G84" s="2" t="s">
        <v>944</v>
      </c>
      <c r="H84" s="2" t="s">
        <v>945</v>
      </c>
      <c r="I84" s="2">
        <f t="shared" si="1"/>
        <v>1</v>
      </c>
      <c r="J84" s="2">
        <v>10.94526</v>
      </c>
      <c r="K84" s="2">
        <v>13.33349</v>
      </c>
      <c r="L84" s="2" t="s">
        <v>38</v>
      </c>
      <c r="M84" s="2" t="s">
        <v>944</v>
      </c>
      <c r="N84" s="2" t="e">
        <v>#REF!</v>
      </c>
      <c r="O84" s="2" t="e">
        <v>#REF!</v>
      </c>
      <c r="P84" s="2">
        <v>153.0</v>
      </c>
      <c r="Q84" s="2">
        <v>96.0</v>
      </c>
      <c r="R84" s="2">
        <v>5.0</v>
      </c>
      <c r="S84" s="2" t="s">
        <v>40</v>
      </c>
      <c r="T84" s="2" t="s">
        <v>41</v>
      </c>
      <c r="X84" s="2" t="s">
        <v>660</v>
      </c>
      <c r="Y84" s="2" t="s">
        <v>671</v>
      </c>
      <c r="Z84" s="2" t="s">
        <v>60</v>
      </c>
    </row>
    <row r="85">
      <c r="A85" s="2">
        <v>84.0</v>
      </c>
      <c r="B85" s="2">
        <v>84.0</v>
      </c>
      <c r="C85" s="2">
        <v>111.0</v>
      </c>
      <c r="D85" s="2" t="s">
        <v>923</v>
      </c>
      <c r="E85" s="2" t="s">
        <v>924</v>
      </c>
      <c r="F85" s="2" t="s">
        <v>946</v>
      </c>
      <c r="G85" s="2" t="s">
        <v>947</v>
      </c>
      <c r="H85" s="2" t="s">
        <v>948</v>
      </c>
      <c r="I85" s="2">
        <f t="shared" si="1"/>
        <v>1</v>
      </c>
      <c r="J85" s="2">
        <v>10.91813</v>
      </c>
      <c r="K85" s="2">
        <v>13.34067</v>
      </c>
      <c r="L85" s="2" t="s">
        <v>38</v>
      </c>
      <c r="M85" s="2" t="s">
        <v>947</v>
      </c>
      <c r="N85" s="2" t="e">
        <v>#REF!</v>
      </c>
      <c r="O85" s="2" t="e">
        <v>#REF!</v>
      </c>
      <c r="P85" s="2">
        <v>152.0</v>
      </c>
      <c r="Q85" s="2">
        <v>95.0</v>
      </c>
      <c r="R85" s="2">
        <v>5.0</v>
      </c>
      <c r="S85" s="2" t="s">
        <v>40</v>
      </c>
      <c r="T85" s="2" t="s">
        <v>41</v>
      </c>
      <c r="X85" s="2" t="s">
        <v>660</v>
      </c>
      <c r="Y85" s="2" t="s">
        <v>671</v>
      </c>
      <c r="Z85" s="2" t="s">
        <v>60</v>
      </c>
    </row>
    <row r="86">
      <c r="A86" s="2">
        <v>85.0</v>
      </c>
      <c r="B86" s="2">
        <v>85.0</v>
      </c>
      <c r="C86" s="2">
        <v>116.0</v>
      </c>
      <c r="D86" s="2" t="s">
        <v>923</v>
      </c>
      <c r="E86" s="2" t="s">
        <v>949</v>
      </c>
      <c r="F86" s="2" t="s">
        <v>950</v>
      </c>
      <c r="G86" s="2" t="s">
        <v>951</v>
      </c>
      <c r="H86" s="2" t="s">
        <v>952</v>
      </c>
      <c r="I86" s="2">
        <f t="shared" si="1"/>
        <v>1</v>
      </c>
      <c r="J86" s="2">
        <v>10.96995</v>
      </c>
      <c r="K86" s="2">
        <v>13.71079</v>
      </c>
      <c r="L86" s="2" t="s">
        <v>38</v>
      </c>
      <c r="M86" s="2" t="s">
        <v>951</v>
      </c>
      <c r="N86" s="2" t="e">
        <v>#REF!</v>
      </c>
      <c r="O86" s="2" t="e">
        <v>#REF!</v>
      </c>
      <c r="P86" s="2">
        <v>6.0</v>
      </c>
      <c r="Q86" s="2">
        <v>4.0</v>
      </c>
      <c r="R86" s="2">
        <v>5.0</v>
      </c>
      <c r="S86" s="2" t="s">
        <v>40</v>
      </c>
      <c r="T86" s="2" t="s">
        <v>41</v>
      </c>
      <c r="X86" s="2" t="s">
        <v>660</v>
      </c>
    </row>
    <row r="87">
      <c r="A87" s="2">
        <v>86.0</v>
      </c>
      <c r="B87" s="2">
        <v>86.0</v>
      </c>
      <c r="C87" s="2">
        <v>118.0</v>
      </c>
      <c r="D87" s="2" t="s">
        <v>923</v>
      </c>
      <c r="E87" s="2" t="s">
        <v>924</v>
      </c>
      <c r="F87" s="2" t="s">
        <v>953</v>
      </c>
      <c r="G87" s="2" t="s">
        <v>954</v>
      </c>
      <c r="H87" s="2" t="s">
        <v>955</v>
      </c>
      <c r="I87" s="2">
        <f t="shared" si="1"/>
        <v>1</v>
      </c>
      <c r="J87" s="2">
        <v>11.06975</v>
      </c>
      <c r="K87" s="2">
        <v>13.3344</v>
      </c>
      <c r="L87" s="2" t="s">
        <v>38</v>
      </c>
      <c r="M87" s="2" t="s">
        <v>954</v>
      </c>
      <c r="N87" s="2" t="e">
        <v>#REF!</v>
      </c>
      <c r="O87" s="2" t="e">
        <v>#REF!</v>
      </c>
      <c r="Q87" s="2">
        <v>0.0</v>
      </c>
      <c r="R87" s="2">
        <v>5.0</v>
      </c>
      <c r="S87" s="2" t="s">
        <v>40</v>
      </c>
      <c r="T87" s="2" t="s">
        <v>41</v>
      </c>
      <c r="X87" s="2" t="s">
        <v>660</v>
      </c>
    </row>
    <row r="88">
      <c r="A88" s="2">
        <v>87.0</v>
      </c>
      <c r="B88" s="2">
        <v>87.0</v>
      </c>
      <c r="C88" s="2">
        <v>119.0</v>
      </c>
      <c r="D88" s="2" t="s">
        <v>923</v>
      </c>
      <c r="E88" s="2" t="s">
        <v>949</v>
      </c>
      <c r="F88" s="2" t="s">
        <v>956</v>
      </c>
      <c r="G88" s="2" t="s">
        <v>957</v>
      </c>
      <c r="H88" s="2" t="s">
        <v>958</v>
      </c>
      <c r="I88" s="2">
        <f t="shared" si="1"/>
        <v>1</v>
      </c>
      <c r="J88" s="2">
        <v>10.9684</v>
      </c>
      <c r="K88" s="2">
        <v>13.71851</v>
      </c>
      <c r="L88" s="2" t="s">
        <v>38</v>
      </c>
      <c r="M88" s="2" t="s">
        <v>957</v>
      </c>
      <c r="N88" s="2" t="e">
        <v>#REF!</v>
      </c>
      <c r="O88" s="2" t="e">
        <v>#REF!</v>
      </c>
      <c r="Q88" s="2">
        <v>0.0</v>
      </c>
      <c r="R88" s="2">
        <v>5.0</v>
      </c>
      <c r="S88" s="2" t="s">
        <v>40</v>
      </c>
      <c r="T88" s="2" t="s">
        <v>41</v>
      </c>
      <c r="X88" s="2" t="s">
        <v>660</v>
      </c>
      <c r="Y88" s="2" t="s">
        <v>671</v>
      </c>
      <c r="Z88" s="2" t="s">
        <v>60</v>
      </c>
    </row>
    <row r="89">
      <c r="A89" s="2">
        <v>88.0</v>
      </c>
      <c r="B89" s="2">
        <v>88.0</v>
      </c>
      <c r="C89" s="2">
        <v>120.0</v>
      </c>
      <c r="D89" s="2" t="s">
        <v>923</v>
      </c>
      <c r="E89" s="2" t="s">
        <v>949</v>
      </c>
      <c r="F89" s="2" t="s">
        <v>959</v>
      </c>
      <c r="G89" s="2" t="s">
        <v>960</v>
      </c>
      <c r="H89" s="2" t="s">
        <v>961</v>
      </c>
      <c r="I89" s="2">
        <f t="shared" si="1"/>
        <v>1</v>
      </c>
      <c r="J89" s="2">
        <v>10.95623</v>
      </c>
      <c r="K89" s="2">
        <v>13.70465</v>
      </c>
      <c r="L89" s="2" t="s">
        <v>38</v>
      </c>
      <c r="M89" s="2" t="s">
        <v>960</v>
      </c>
      <c r="N89" s="2" t="e">
        <v>#REF!</v>
      </c>
      <c r="O89" s="2" t="e">
        <v>#REF!</v>
      </c>
      <c r="Q89" s="2">
        <v>0.0</v>
      </c>
      <c r="R89" s="2">
        <v>5.0</v>
      </c>
      <c r="S89" s="2" t="s">
        <v>40</v>
      </c>
      <c r="T89" s="2" t="s">
        <v>41</v>
      </c>
      <c r="X89" s="2" t="s">
        <v>660</v>
      </c>
      <c r="Y89" s="2" t="s">
        <v>671</v>
      </c>
      <c r="Z89" s="2" t="s">
        <v>60</v>
      </c>
    </row>
    <row r="90">
      <c r="A90" s="2">
        <v>89.0</v>
      </c>
      <c r="B90" s="2">
        <v>89.0</v>
      </c>
      <c r="C90" s="2">
        <v>121.0</v>
      </c>
      <c r="D90" s="2" t="s">
        <v>923</v>
      </c>
      <c r="E90" s="2" t="s">
        <v>949</v>
      </c>
      <c r="F90" s="2" t="s">
        <v>962</v>
      </c>
      <c r="G90" s="2" t="s">
        <v>963</v>
      </c>
      <c r="H90" s="2" t="s">
        <v>964</v>
      </c>
      <c r="I90" s="2">
        <f t="shared" si="1"/>
        <v>1</v>
      </c>
      <c r="J90" s="2">
        <v>10.95561</v>
      </c>
      <c r="K90" s="2">
        <v>13.70214</v>
      </c>
      <c r="L90" s="2" t="s">
        <v>38</v>
      </c>
      <c r="M90" s="2" t="s">
        <v>963</v>
      </c>
      <c r="N90" s="2" t="e">
        <v>#REF!</v>
      </c>
      <c r="O90" s="2" t="e">
        <v>#REF!</v>
      </c>
      <c r="Q90" s="2">
        <v>0.0</v>
      </c>
      <c r="R90" s="2">
        <v>5.0</v>
      </c>
      <c r="S90" s="2" t="s">
        <v>40</v>
      </c>
      <c r="T90" s="2" t="s">
        <v>41</v>
      </c>
      <c r="X90" s="2" t="s">
        <v>660</v>
      </c>
      <c r="Y90" s="2" t="s">
        <v>671</v>
      </c>
      <c r="Z90" s="2" t="s">
        <v>60</v>
      </c>
    </row>
    <row r="91">
      <c r="A91" s="2">
        <v>90.0</v>
      </c>
      <c r="B91" s="2">
        <v>90.0</v>
      </c>
      <c r="C91" s="2">
        <v>123.0</v>
      </c>
      <c r="D91" s="2" t="s">
        <v>923</v>
      </c>
      <c r="E91" s="2" t="s">
        <v>949</v>
      </c>
      <c r="F91" s="2" t="s">
        <v>965</v>
      </c>
      <c r="G91" s="2" t="s">
        <v>966</v>
      </c>
      <c r="H91" s="2" t="s">
        <v>967</v>
      </c>
      <c r="I91" s="2">
        <f t="shared" si="1"/>
        <v>1</v>
      </c>
      <c r="J91" s="2">
        <v>10.97352</v>
      </c>
      <c r="K91" s="2">
        <v>13.71956</v>
      </c>
      <c r="L91" s="2" t="s">
        <v>38</v>
      </c>
      <c r="M91" s="2" t="s">
        <v>966</v>
      </c>
      <c r="N91" s="2" t="e">
        <v>#REF!</v>
      </c>
      <c r="O91" s="2" t="e">
        <v>#REF!</v>
      </c>
      <c r="Q91" s="2">
        <v>0.0</v>
      </c>
      <c r="R91" s="2">
        <v>6.0</v>
      </c>
      <c r="S91" s="2" t="s">
        <v>231</v>
      </c>
      <c r="T91" s="2" t="s">
        <v>41</v>
      </c>
      <c r="X91" s="2" t="s">
        <v>660</v>
      </c>
      <c r="Y91" s="2" t="s">
        <v>671</v>
      </c>
      <c r="Z91" s="2" t="s">
        <v>60</v>
      </c>
    </row>
    <row r="92">
      <c r="A92" s="2">
        <v>91.0</v>
      </c>
      <c r="B92" s="2">
        <v>91.0</v>
      </c>
      <c r="C92" s="2">
        <v>126.0</v>
      </c>
      <c r="D92" s="2" t="s">
        <v>923</v>
      </c>
      <c r="E92" s="2" t="s">
        <v>949</v>
      </c>
      <c r="F92" s="2" t="s">
        <v>968</v>
      </c>
      <c r="G92" s="2" t="s">
        <v>969</v>
      </c>
      <c r="H92" s="2" t="s">
        <v>970</v>
      </c>
      <c r="I92" s="2">
        <f t="shared" si="1"/>
        <v>1</v>
      </c>
      <c r="J92" s="2">
        <v>10.97281</v>
      </c>
      <c r="K92" s="2">
        <v>13.71733</v>
      </c>
      <c r="L92" s="2" t="s">
        <v>38</v>
      </c>
      <c r="M92" s="2" t="s">
        <v>969</v>
      </c>
      <c r="N92" s="2" t="e">
        <v>#REF!</v>
      </c>
      <c r="O92" s="2" t="e">
        <v>#REF!</v>
      </c>
      <c r="Q92" s="2">
        <v>0.0</v>
      </c>
      <c r="R92" s="2">
        <v>5.0</v>
      </c>
      <c r="S92" s="2" t="s">
        <v>40</v>
      </c>
      <c r="T92" s="2" t="s">
        <v>41</v>
      </c>
      <c r="X92" s="2" t="s">
        <v>660</v>
      </c>
    </row>
    <row r="93">
      <c r="A93" s="2">
        <v>92.0</v>
      </c>
      <c r="B93" s="2">
        <v>92.0</v>
      </c>
      <c r="C93" s="2">
        <v>128.0</v>
      </c>
      <c r="D93" s="2" t="s">
        <v>923</v>
      </c>
      <c r="E93" s="2" t="s">
        <v>949</v>
      </c>
      <c r="F93" s="2" t="s">
        <v>971</v>
      </c>
      <c r="G93" s="2" t="s">
        <v>972</v>
      </c>
      <c r="H93" s="2" t="s">
        <v>973</v>
      </c>
      <c r="I93" s="2">
        <f t="shared" si="1"/>
        <v>1</v>
      </c>
      <c r="J93" s="2">
        <v>10.972492</v>
      </c>
      <c r="K93" s="2">
        <v>13.705508</v>
      </c>
      <c r="L93" s="2" t="s">
        <v>38</v>
      </c>
      <c r="M93" s="2" t="s">
        <v>972</v>
      </c>
      <c r="N93" s="2" t="e">
        <v>#REF!</v>
      </c>
      <c r="O93" s="2" t="e">
        <v>#REF!</v>
      </c>
      <c r="Q93" s="2">
        <v>0.0</v>
      </c>
      <c r="R93" s="2">
        <v>7.0</v>
      </c>
      <c r="S93" s="2" t="s">
        <v>231</v>
      </c>
      <c r="T93" s="2" t="s">
        <v>41</v>
      </c>
      <c r="X93" s="2" t="s">
        <v>660</v>
      </c>
    </row>
    <row r="94">
      <c r="A94" s="2">
        <v>93.0</v>
      </c>
      <c r="B94" s="2">
        <v>93.0</v>
      </c>
      <c r="C94" s="2">
        <v>130.0</v>
      </c>
      <c r="D94" s="2" t="s">
        <v>923</v>
      </c>
      <c r="E94" s="2" t="s">
        <v>949</v>
      </c>
      <c r="F94" s="2" t="s">
        <v>974</v>
      </c>
      <c r="G94" s="2" t="s">
        <v>975</v>
      </c>
      <c r="H94" s="2" t="s">
        <v>976</v>
      </c>
      <c r="I94" s="2">
        <f t="shared" si="1"/>
        <v>1</v>
      </c>
      <c r="J94" s="2">
        <v>10.96855</v>
      </c>
      <c r="K94" s="2">
        <v>13.71627</v>
      </c>
      <c r="L94" s="2" t="s">
        <v>38</v>
      </c>
      <c r="M94" s="2" t="s">
        <v>975</v>
      </c>
      <c r="N94" s="2" t="e">
        <v>#REF!</v>
      </c>
      <c r="O94" s="2" t="e">
        <v>#REF!</v>
      </c>
      <c r="Q94" s="2">
        <v>0.0</v>
      </c>
      <c r="R94" s="2">
        <v>6.0</v>
      </c>
      <c r="S94" s="2" t="s">
        <v>231</v>
      </c>
      <c r="T94" s="2" t="s">
        <v>41</v>
      </c>
      <c r="X94" s="2" t="s">
        <v>660</v>
      </c>
      <c r="Y94" s="2" t="s">
        <v>671</v>
      </c>
      <c r="Z94" s="2" t="s">
        <v>60</v>
      </c>
    </row>
    <row r="95">
      <c r="A95" s="2">
        <v>94.0</v>
      </c>
      <c r="B95" s="2">
        <v>94.0</v>
      </c>
      <c r="C95" s="2">
        <v>131.0</v>
      </c>
      <c r="D95" s="2" t="s">
        <v>923</v>
      </c>
      <c r="E95" s="2" t="s">
        <v>949</v>
      </c>
      <c r="F95" s="2" t="s">
        <v>977</v>
      </c>
      <c r="G95" s="2" t="s">
        <v>978</v>
      </c>
      <c r="H95" s="2" t="s">
        <v>979</v>
      </c>
      <c r="I95" s="2">
        <f t="shared" si="1"/>
        <v>1</v>
      </c>
      <c r="J95" s="2">
        <v>10.96954</v>
      </c>
      <c r="K95" s="2">
        <v>13.71491</v>
      </c>
      <c r="L95" s="2" t="s">
        <v>38</v>
      </c>
      <c r="M95" s="2" t="s">
        <v>978</v>
      </c>
      <c r="N95" s="2" t="e">
        <v>#REF!</v>
      </c>
      <c r="O95" s="2" t="e">
        <v>#REF!</v>
      </c>
      <c r="Q95" s="2">
        <v>0.0</v>
      </c>
      <c r="R95" s="2">
        <v>5.0</v>
      </c>
      <c r="S95" s="2" t="s">
        <v>40</v>
      </c>
      <c r="T95" s="2" t="s">
        <v>41</v>
      </c>
      <c r="X95" s="2" t="s">
        <v>660</v>
      </c>
      <c r="Y95" s="2" t="s">
        <v>671</v>
      </c>
      <c r="Z95" s="2" t="s">
        <v>60</v>
      </c>
    </row>
    <row r="96">
      <c r="A96" s="2">
        <v>95.0</v>
      </c>
      <c r="B96" s="2">
        <v>95.0</v>
      </c>
      <c r="C96" s="2">
        <v>132.0</v>
      </c>
      <c r="D96" s="2" t="s">
        <v>923</v>
      </c>
      <c r="E96" s="2" t="s">
        <v>949</v>
      </c>
      <c r="F96" s="2" t="s">
        <v>980</v>
      </c>
      <c r="G96" s="2" t="s">
        <v>981</v>
      </c>
      <c r="H96" s="2" t="s">
        <v>982</v>
      </c>
      <c r="I96" s="2">
        <f t="shared" si="1"/>
        <v>1</v>
      </c>
      <c r="J96" s="2">
        <v>10.96765</v>
      </c>
      <c r="K96" s="2">
        <v>13.71395</v>
      </c>
      <c r="L96" s="2" t="s">
        <v>38</v>
      </c>
      <c r="M96" s="2" t="s">
        <v>981</v>
      </c>
      <c r="N96" s="2" t="e">
        <v>#REF!</v>
      </c>
      <c r="O96" s="2" t="e">
        <v>#REF!</v>
      </c>
      <c r="Q96" s="2">
        <v>0.0</v>
      </c>
      <c r="R96" s="2">
        <v>5.0</v>
      </c>
      <c r="S96" s="2" t="s">
        <v>40</v>
      </c>
      <c r="T96" s="2" t="s">
        <v>41</v>
      </c>
      <c r="X96" s="2" t="s">
        <v>660</v>
      </c>
      <c r="Y96" s="2" t="s">
        <v>671</v>
      </c>
      <c r="Z96" s="2" t="s">
        <v>60</v>
      </c>
    </row>
    <row r="97">
      <c r="A97" s="2">
        <v>96.0</v>
      </c>
      <c r="B97" s="2">
        <v>96.0</v>
      </c>
      <c r="C97" s="2">
        <v>133.0</v>
      </c>
      <c r="D97" s="2" t="s">
        <v>923</v>
      </c>
      <c r="E97" s="2" t="s">
        <v>949</v>
      </c>
      <c r="F97" s="2" t="s">
        <v>983</v>
      </c>
      <c r="G97" s="2" t="s">
        <v>984</v>
      </c>
      <c r="H97" s="2" t="s">
        <v>985</v>
      </c>
      <c r="I97" s="2">
        <f t="shared" si="1"/>
        <v>1</v>
      </c>
      <c r="J97" s="2">
        <v>10.97217</v>
      </c>
      <c r="K97" s="2">
        <v>13.71981</v>
      </c>
      <c r="L97" s="2" t="s">
        <v>38</v>
      </c>
      <c r="M97" s="2" t="s">
        <v>984</v>
      </c>
      <c r="N97" s="2" t="e">
        <v>#REF!</v>
      </c>
      <c r="O97" s="2" t="e">
        <v>#REF!</v>
      </c>
      <c r="Q97" s="2">
        <v>0.0</v>
      </c>
      <c r="R97" s="2">
        <v>5.0</v>
      </c>
      <c r="S97" s="2" t="s">
        <v>40</v>
      </c>
      <c r="T97" s="2" t="s">
        <v>41</v>
      </c>
      <c r="X97" s="2" t="s">
        <v>660</v>
      </c>
      <c r="Y97" s="2" t="s">
        <v>671</v>
      </c>
      <c r="Z97" s="2" t="s">
        <v>60</v>
      </c>
    </row>
    <row r="98">
      <c r="A98" s="2">
        <v>97.0</v>
      </c>
      <c r="B98" s="2">
        <v>97.0</v>
      </c>
      <c r="C98" s="2">
        <v>134.0</v>
      </c>
      <c r="D98" s="2" t="s">
        <v>923</v>
      </c>
      <c r="E98" s="2" t="s">
        <v>949</v>
      </c>
      <c r="F98" s="2" t="s">
        <v>986</v>
      </c>
      <c r="G98" s="2" t="s">
        <v>987</v>
      </c>
      <c r="H98" s="2" t="s">
        <v>988</v>
      </c>
      <c r="I98" s="2">
        <f t="shared" si="1"/>
        <v>1</v>
      </c>
      <c r="J98" s="2">
        <v>10.97033</v>
      </c>
      <c r="K98" s="2">
        <v>13.71945</v>
      </c>
      <c r="L98" s="2" t="s">
        <v>38</v>
      </c>
      <c r="M98" s="2" t="s">
        <v>987</v>
      </c>
      <c r="N98" s="2" t="e">
        <v>#REF!</v>
      </c>
      <c r="O98" s="2" t="e">
        <v>#REF!</v>
      </c>
      <c r="Q98" s="2">
        <v>0.0</v>
      </c>
      <c r="R98" s="2">
        <v>5.0</v>
      </c>
      <c r="S98" s="2" t="s">
        <v>40</v>
      </c>
      <c r="T98" s="2" t="s">
        <v>41</v>
      </c>
      <c r="X98" s="2" t="s">
        <v>660</v>
      </c>
      <c r="Y98" s="2" t="s">
        <v>671</v>
      </c>
      <c r="Z98" s="2" t="s">
        <v>60</v>
      </c>
    </row>
    <row r="99">
      <c r="A99" s="2">
        <v>98.0</v>
      </c>
      <c r="B99" s="2">
        <v>98.0</v>
      </c>
      <c r="C99" s="2">
        <v>135.0</v>
      </c>
      <c r="D99" s="2" t="s">
        <v>923</v>
      </c>
      <c r="E99" s="2" t="s">
        <v>949</v>
      </c>
      <c r="F99" s="2" t="s">
        <v>989</v>
      </c>
      <c r="G99" s="2" t="s">
        <v>990</v>
      </c>
      <c r="H99" s="2" t="s">
        <v>991</v>
      </c>
      <c r="I99" s="2">
        <f t="shared" si="1"/>
        <v>1</v>
      </c>
      <c r="J99" s="2">
        <v>10.96577348</v>
      </c>
      <c r="K99" s="2">
        <v>13.72281099</v>
      </c>
      <c r="L99" s="2" t="s">
        <v>38</v>
      </c>
      <c r="M99" s="2" t="s">
        <v>990</v>
      </c>
      <c r="N99" s="2" t="e">
        <v>#REF!</v>
      </c>
      <c r="O99" s="2" t="e">
        <v>#REF!</v>
      </c>
      <c r="Q99" s="2">
        <v>0.0</v>
      </c>
      <c r="R99" s="2">
        <v>5.0</v>
      </c>
      <c r="S99" s="2" t="s">
        <v>40</v>
      </c>
      <c r="T99" s="2" t="s">
        <v>41</v>
      </c>
      <c r="X99" s="2" t="s">
        <v>660</v>
      </c>
    </row>
    <row r="100">
      <c r="A100" s="2">
        <v>99.0</v>
      </c>
      <c r="B100" s="2">
        <v>99.0</v>
      </c>
      <c r="C100" s="2">
        <v>136.0</v>
      </c>
      <c r="D100" s="2" t="s">
        <v>923</v>
      </c>
      <c r="E100" s="2" t="s">
        <v>949</v>
      </c>
      <c r="F100" s="2" t="s">
        <v>657</v>
      </c>
      <c r="G100" s="2" t="s">
        <v>992</v>
      </c>
      <c r="H100" s="2" t="s">
        <v>993</v>
      </c>
      <c r="I100" s="2">
        <f t="shared" si="1"/>
        <v>1</v>
      </c>
      <c r="J100" s="2">
        <v>10.963074</v>
      </c>
      <c r="K100" s="2">
        <v>13.714905</v>
      </c>
      <c r="L100" s="2" t="s">
        <v>38</v>
      </c>
      <c r="M100" s="2" t="s">
        <v>992</v>
      </c>
      <c r="N100" s="2" t="e">
        <v>#REF!</v>
      </c>
      <c r="O100" s="2" t="e">
        <v>#REF!</v>
      </c>
      <c r="Q100" s="2">
        <v>0.0</v>
      </c>
      <c r="R100" s="2">
        <v>5.0</v>
      </c>
      <c r="S100" s="2" t="s">
        <v>40</v>
      </c>
      <c r="T100" s="2" t="s">
        <v>41</v>
      </c>
      <c r="X100" s="2" t="s">
        <v>660</v>
      </c>
      <c r="Z100" s="2" t="s">
        <v>60</v>
      </c>
    </row>
    <row r="101">
      <c r="A101" s="2">
        <v>100.0</v>
      </c>
      <c r="B101" s="2">
        <v>100.0</v>
      </c>
      <c r="C101" s="2">
        <v>138.0</v>
      </c>
      <c r="D101" s="2" t="s">
        <v>923</v>
      </c>
      <c r="E101" s="2" t="s">
        <v>949</v>
      </c>
      <c r="F101" s="2" t="s">
        <v>994</v>
      </c>
      <c r="G101" s="2" t="s">
        <v>995</v>
      </c>
      <c r="H101" s="2" t="s">
        <v>996</v>
      </c>
      <c r="I101" s="2">
        <f t="shared" si="1"/>
        <v>1</v>
      </c>
      <c r="J101" s="2">
        <v>10.96496</v>
      </c>
      <c r="K101" s="2">
        <v>13.71247</v>
      </c>
      <c r="L101" s="2" t="s">
        <v>38</v>
      </c>
      <c r="M101" s="2" t="s">
        <v>995</v>
      </c>
      <c r="N101" s="2" t="e">
        <v>#REF!</v>
      </c>
      <c r="O101" s="2" t="e">
        <v>#REF!</v>
      </c>
      <c r="Q101" s="2">
        <v>0.0</v>
      </c>
      <c r="R101" s="2">
        <v>5.0</v>
      </c>
      <c r="S101" s="2" t="s">
        <v>40</v>
      </c>
      <c r="T101" s="2" t="s">
        <v>41</v>
      </c>
      <c r="X101" s="2" t="s">
        <v>660</v>
      </c>
      <c r="Y101" s="2" t="s">
        <v>671</v>
      </c>
      <c r="Z101" s="2" t="s">
        <v>60</v>
      </c>
    </row>
    <row r="102">
      <c r="A102" s="2">
        <v>101.0</v>
      </c>
      <c r="B102" s="2">
        <v>101.0</v>
      </c>
      <c r="C102" s="2">
        <v>139.0</v>
      </c>
      <c r="D102" s="2" t="s">
        <v>923</v>
      </c>
      <c r="E102" s="2" t="s">
        <v>949</v>
      </c>
      <c r="F102" s="2" t="s">
        <v>997</v>
      </c>
      <c r="G102" s="2" t="s">
        <v>998</v>
      </c>
      <c r="H102" s="2" t="s">
        <v>999</v>
      </c>
      <c r="I102" s="2">
        <f t="shared" si="1"/>
        <v>1</v>
      </c>
      <c r="J102" s="2">
        <v>10.96446</v>
      </c>
      <c r="K102" s="2">
        <v>13.70988</v>
      </c>
      <c r="L102" s="2" t="s">
        <v>38</v>
      </c>
      <c r="M102" s="2" t="s">
        <v>998</v>
      </c>
      <c r="N102" s="2" t="e">
        <v>#REF!</v>
      </c>
      <c r="O102" s="2" t="e">
        <v>#REF!</v>
      </c>
      <c r="Q102" s="2">
        <v>0.0</v>
      </c>
      <c r="R102" s="2">
        <v>5.0</v>
      </c>
      <c r="S102" s="2" t="s">
        <v>40</v>
      </c>
      <c r="T102" s="2" t="s">
        <v>41</v>
      </c>
      <c r="X102" s="2" t="s">
        <v>660</v>
      </c>
      <c r="Y102" s="2" t="s">
        <v>671</v>
      </c>
      <c r="Z102" s="2" t="s">
        <v>60</v>
      </c>
    </row>
    <row r="103">
      <c r="A103" s="2">
        <v>102.0</v>
      </c>
      <c r="B103" s="2">
        <v>102.0</v>
      </c>
      <c r="C103" s="2">
        <v>141.0</v>
      </c>
      <c r="D103" s="2" t="s">
        <v>1000</v>
      </c>
      <c r="E103" s="2" t="s">
        <v>1001</v>
      </c>
      <c r="F103" s="2" t="s">
        <v>1002</v>
      </c>
      <c r="G103" s="2" t="s">
        <v>1003</v>
      </c>
      <c r="H103" s="2" t="s">
        <v>1004</v>
      </c>
      <c r="I103" s="2">
        <f t="shared" si="1"/>
        <v>1</v>
      </c>
      <c r="J103" s="2">
        <v>10.61881</v>
      </c>
      <c r="K103" s="2">
        <v>12.44647</v>
      </c>
      <c r="L103" s="2" t="s">
        <v>38</v>
      </c>
      <c r="M103" s="2" t="s">
        <v>1003</v>
      </c>
      <c r="N103" s="2" t="e">
        <v>#REF!</v>
      </c>
      <c r="O103" s="2" t="e">
        <v>#REF!</v>
      </c>
      <c r="P103" s="2">
        <v>2.0</v>
      </c>
      <c r="Q103" s="2">
        <v>2.0</v>
      </c>
      <c r="R103" s="2">
        <v>2.0</v>
      </c>
      <c r="S103" s="2" t="s">
        <v>337</v>
      </c>
      <c r="T103" s="2" t="s">
        <v>41</v>
      </c>
      <c r="X103" s="2" t="s">
        <v>660</v>
      </c>
    </row>
    <row r="104">
      <c r="A104" s="2">
        <v>103.0</v>
      </c>
      <c r="B104" s="2">
        <v>103.0</v>
      </c>
      <c r="C104" s="2">
        <v>142.0</v>
      </c>
      <c r="D104" s="2" t="s">
        <v>1000</v>
      </c>
      <c r="E104" s="2" t="s">
        <v>1001</v>
      </c>
      <c r="F104" s="2" t="s">
        <v>1005</v>
      </c>
      <c r="G104" s="2" t="s">
        <v>1006</v>
      </c>
      <c r="H104" s="2" t="s">
        <v>1007</v>
      </c>
      <c r="I104" s="2">
        <f t="shared" si="1"/>
        <v>1</v>
      </c>
      <c r="J104" s="2">
        <v>10.61174</v>
      </c>
      <c r="K104" s="2">
        <v>12.49127</v>
      </c>
      <c r="L104" s="2" t="s">
        <v>38</v>
      </c>
      <c r="M104" s="2" t="s">
        <v>1006</v>
      </c>
      <c r="N104" s="2" t="e">
        <v>#REF!</v>
      </c>
      <c r="O104" s="2" t="e">
        <v>#REF!</v>
      </c>
      <c r="P104" s="2">
        <v>13.0</v>
      </c>
      <c r="Q104" s="2">
        <v>9.0</v>
      </c>
      <c r="R104" s="2">
        <v>2.0</v>
      </c>
      <c r="S104" s="2" t="s">
        <v>337</v>
      </c>
      <c r="T104" s="2" t="s">
        <v>41</v>
      </c>
      <c r="X104" s="2" t="s">
        <v>660</v>
      </c>
    </row>
    <row r="105">
      <c r="A105" s="2">
        <v>104.0</v>
      </c>
      <c r="B105" s="2">
        <v>104.0</v>
      </c>
      <c r="C105" s="2">
        <v>143.0</v>
      </c>
      <c r="D105" s="2" t="s">
        <v>1000</v>
      </c>
      <c r="E105" s="2" t="s">
        <v>1001</v>
      </c>
      <c r="F105" s="2" t="s">
        <v>1008</v>
      </c>
      <c r="G105" s="2" t="s">
        <v>1009</v>
      </c>
      <c r="H105" s="2" t="s">
        <v>1010</v>
      </c>
      <c r="I105" s="2">
        <f t="shared" si="1"/>
        <v>1</v>
      </c>
      <c r="J105" s="2">
        <v>10.55331</v>
      </c>
      <c r="K105" s="2">
        <v>12.39418</v>
      </c>
      <c r="L105" s="2" t="s">
        <v>38</v>
      </c>
      <c r="M105" s="2" t="s">
        <v>1009</v>
      </c>
      <c r="N105" s="2" t="e">
        <v>#REF!</v>
      </c>
      <c r="O105" s="2" t="e">
        <v>#REF!</v>
      </c>
      <c r="P105" s="2">
        <v>31.0</v>
      </c>
      <c r="Q105" s="2">
        <v>20.0</v>
      </c>
      <c r="R105" s="2">
        <v>2.0</v>
      </c>
      <c r="S105" s="2" t="s">
        <v>337</v>
      </c>
      <c r="T105" s="2" t="s">
        <v>41</v>
      </c>
      <c r="X105" s="2" t="s">
        <v>660</v>
      </c>
      <c r="Y105" s="2" t="s">
        <v>671</v>
      </c>
    </row>
    <row r="106">
      <c r="A106" s="2">
        <v>105.0</v>
      </c>
      <c r="B106" s="2">
        <v>105.0</v>
      </c>
      <c r="C106" s="2">
        <v>144.0</v>
      </c>
      <c r="D106" s="2" t="s">
        <v>1000</v>
      </c>
      <c r="E106" s="2" t="s">
        <v>1011</v>
      </c>
      <c r="F106" s="2" t="s">
        <v>1012</v>
      </c>
      <c r="G106" s="2" t="s">
        <v>1013</v>
      </c>
      <c r="H106" s="2" t="s">
        <v>1014</v>
      </c>
      <c r="I106" s="2">
        <f t="shared" si="1"/>
        <v>1</v>
      </c>
      <c r="J106" s="2">
        <v>10.3822</v>
      </c>
      <c r="K106" s="2">
        <v>12.25639</v>
      </c>
      <c r="L106" s="2" t="s">
        <v>38</v>
      </c>
      <c r="M106" s="2" t="s">
        <v>1013</v>
      </c>
      <c r="N106" s="2" t="e">
        <v>#REF!</v>
      </c>
      <c r="O106" s="2" t="e">
        <v>#REF!</v>
      </c>
      <c r="P106" s="2">
        <v>40.0</v>
      </c>
      <c r="Q106" s="2">
        <v>25.0</v>
      </c>
      <c r="R106" s="2">
        <v>0.0</v>
      </c>
      <c r="S106" s="2" t="s">
        <v>337</v>
      </c>
      <c r="T106" s="2" t="s">
        <v>41</v>
      </c>
      <c r="X106" s="2" t="s">
        <v>660</v>
      </c>
      <c r="Y106" s="2" t="s">
        <v>671</v>
      </c>
      <c r="Z106" s="2" t="s">
        <v>60</v>
      </c>
    </row>
    <row r="107">
      <c r="A107" s="2">
        <v>106.0</v>
      </c>
      <c r="B107" s="2">
        <v>106.0</v>
      </c>
      <c r="C107" s="2">
        <v>145.0</v>
      </c>
      <c r="D107" s="2" t="s">
        <v>1000</v>
      </c>
      <c r="E107" s="2" t="s">
        <v>1011</v>
      </c>
      <c r="F107" s="2" t="s">
        <v>1015</v>
      </c>
      <c r="G107" s="2" t="s">
        <v>1016</v>
      </c>
      <c r="H107" s="2" t="s">
        <v>1017</v>
      </c>
      <c r="I107" s="2">
        <f t="shared" si="1"/>
        <v>1</v>
      </c>
      <c r="J107" s="2">
        <v>10.38079</v>
      </c>
      <c r="K107" s="2">
        <v>12.26562</v>
      </c>
      <c r="L107" s="2" t="s">
        <v>38</v>
      </c>
      <c r="M107" s="2" t="s">
        <v>1016</v>
      </c>
      <c r="N107" s="2" t="e">
        <v>#REF!</v>
      </c>
      <c r="O107" s="2" t="e">
        <v>#REF!</v>
      </c>
      <c r="P107" s="2">
        <v>21.0</v>
      </c>
      <c r="Q107" s="2">
        <v>14.0</v>
      </c>
      <c r="R107" s="2">
        <v>0.0</v>
      </c>
      <c r="S107" s="2" t="s">
        <v>337</v>
      </c>
      <c r="T107" s="2" t="s">
        <v>41</v>
      </c>
      <c r="X107" s="2" t="s">
        <v>660</v>
      </c>
      <c r="Y107" s="2" t="s">
        <v>671</v>
      </c>
      <c r="Z107" s="2" t="s">
        <v>60</v>
      </c>
    </row>
    <row r="108">
      <c r="A108" s="2">
        <v>107.0</v>
      </c>
      <c r="B108" s="2">
        <v>107.0</v>
      </c>
      <c r="C108" s="2">
        <v>146.0</v>
      </c>
      <c r="D108" s="2" t="s">
        <v>1000</v>
      </c>
      <c r="E108" s="2" t="s">
        <v>1011</v>
      </c>
      <c r="F108" s="2" t="s">
        <v>1018</v>
      </c>
      <c r="G108" s="2" t="s">
        <v>1019</v>
      </c>
      <c r="H108" s="2" t="s">
        <v>1020</v>
      </c>
      <c r="I108" s="2">
        <f t="shared" si="1"/>
        <v>1</v>
      </c>
      <c r="J108" s="2">
        <v>10.37668</v>
      </c>
      <c r="K108" s="2">
        <v>12.28024</v>
      </c>
      <c r="L108" s="2" t="s">
        <v>38</v>
      </c>
      <c r="M108" s="2" t="s">
        <v>1019</v>
      </c>
      <c r="N108" s="2" t="e">
        <v>#REF!</v>
      </c>
      <c r="O108" s="2" t="e">
        <v>#REF!</v>
      </c>
      <c r="P108" s="2">
        <v>15.0</v>
      </c>
      <c r="Q108" s="2">
        <v>10.0</v>
      </c>
      <c r="R108" s="2">
        <v>0.0</v>
      </c>
      <c r="S108" s="2" t="s">
        <v>337</v>
      </c>
      <c r="T108" s="2" t="s">
        <v>41</v>
      </c>
      <c r="X108" s="2" t="s">
        <v>660</v>
      </c>
      <c r="Y108" s="2" t="s">
        <v>671</v>
      </c>
      <c r="Z108" s="2" t="s">
        <v>60</v>
      </c>
    </row>
    <row r="109">
      <c r="A109" s="2">
        <v>108.0</v>
      </c>
      <c r="B109" s="2">
        <v>108.0</v>
      </c>
      <c r="C109" s="2">
        <v>147.0</v>
      </c>
      <c r="D109" s="2" t="s">
        <v>1000</v>
      </c>
      <c r="E109" s="2" t="s">
        <v>1011</v>
      </c>
      <c r="F109" s="2" t="s">
        <v>1021</v>
      </c>
      <c r="G109" s="2" t="s">
        <v>1022</v>
      </c>
      <c r="H109" s="2" t="s">
        <v>1023</v>
      </c>
      <c r="I109" s="2">
        <f t="shared" si="1"/>
        <v>1</v>
      </c>
      <c r="J109" s="2">
        <v>10.36823</v>
      </c>
      <c r="K109" s="2">
        <v>12.379825</v>
      </c>
      <c r="L109" s="2" t="s">
        <v>38</v>
      </c>
      <c r="M109" s="2" t="s">
        <v>1022</v>
      </c>
      <c r="N109" s="2" t="e">
        <v>#REF!</v>
      </c>
      <c r="O109" s="2" t="e">
        <v>#REF!</v>
      </c>
      <c r="P109" s="2">
        <v>25.0</v>
      </c>
      <c r="Q109" s="2">
        <v>16.0</v>
      </c>
      <c r="R109" s="2">
        <v>0.0</v>
      </c>
      <c r="S109" s="2" t="s">
        <v>337</v>
      </c>
      <c r="T109" s="2" t="s">
        <v>41</v>
      </c>
      <c r="X109" s="2" t="s">
        <v>660</v>
      </c>
    </row>
    <row r="110">
      <c r="A110" s="2">
        <v>109.0</v>
      </c>
      <c r="B110" s="2">
        <v>109.0</v>
      </c>
      <c r="C110" s="2">
        <v>148.0</v>
      </c>
      <c r="D110" s="2" t="s">
        <v>1000</v>
      </c>
      <c r="E110" s="2" t="s">
        <v>1011</v>
      </c>
      <c r="F110" s="2" t="s">
        <v>1024</v>
      </c>
      <c r="G110" s="2" t="s">
        <v>1025</v>
      </c>
      <c r="H110" s="2" t="s">
        <v>1026</v>
      </c>
      <c r="I110" s="2">
        <f t="shared" si="1"/>
        <v>1</v>
      </c>
      <c r="J110" s="2">
        <v>10.37036</v>
      </c>
      <c r="K110" s="2">
        <v>12.29487</v>
      </c>
      <c r="L110" s="2" t="s">
        <v>38</v>
      </c>
      <c r="M110" s="2" t="s">
        <v>1025</v>
      </c>
      <c r="N110" s="2" t="e">
        <v>#REF!</v>
      </c>
      <c r="O110" s="2" t="e">
        <v>#REF!</v>
      </c>
      <c r="P110" s="2">
        <v>42.0</v>
      </c>
      <c r="Q110" s="2">
        <v>27.0</v>
      </c>
      <c r="R110" s="2">
        <v>0.0</v>
      </c>
      <c r="S110" s="2" t="s">
        <v>337</v>
      </c>
      <c r="T110" s="2" t="s">
        <v>41</v>
      </c>
      <c r="X110" s="2" t="s">
        <v>660</v>
      </c>
      <c r="Z110" s="2" t="s">
        <v>60</v>
      </c>
    </row>
    <row r="111">
      <c r="A111" s="2">
        <v>110.0</v>
      </c>
      <c r="B111" s="2">
        <v>110.0</v>
      </c>
      <c r="C111" s="2">
        <v>149.0</v>
      </c>
      <c r="D111" s="2" t="s">
        <v>1000</v>
      </c>
      <c r="E111" s="2" t="s">
        <v>1011</v>
      </c>
      <c r="F111" s="2" t="s">
        <v>1027</v>
      </c>
      <c r="G111" s="2" t="s">
        <v>1028</v>
      </c>
      <c r="H111" s="2" t="s">
        <v>1029</v>
      </c>
      <c r="I111" s="2">
        <f t="shared" si="1"/>
        <v>1</v>
      </c>
      <c r="J111" s="2">
        <v>10.397535</v>
      </c>
      <c r="K111" s="2">
        <v>12.454387</v>
      </c>
      <c r="L111" s="2" t="s">
        <v>38</v>
      </c>
      <c r="M111" s="2" t="s">
        <v>1028</v>
      </c>
      <c r="N111" s="2" t="e">
        <v>#REF!</v>
      </c>
      <c r="O111" s="2" t="e">
        <v>#REF!</v>
      </c>
      <c r="P111" s="2">
        <v>70.0</v>
      </c>
      <c r="Q111" s="2">
        <v>44.0</v>
      </c>
      <c r="R111" s="2">
        <v>0.0</v>
      </c>
      <c r="S111" s="2" t="s">
        <v>337</v>
      </c>
      <c r="T111" s="2" t="s">
        <v>41</v>
      </c>
      <c r="X111" s="2" t="s">
        <v>660</v>
      </c>
    </row>
    <row r="112">
      <c r="A112" s="2">
        <v>111.0</v>
      </c>
      <c r="B112" s="2">
        <v>111.0</v>
      </c>
      <c r="C112" s="2">
        <v>150.0</v>
      </c>
      <c r="D112" s="2" t="s">
        <v>1000</v>
      </c>
      <c r="E112" s="2" t="s">
        <v>1011</v>
      </c>
      <c r="F112" s="2" t="s">
        <v>1030</v>
      </c>
      <c r="G112" s="2" t="s">
        <v>1031</v>
      </c>
      <c r="H112" s="2" t="s">
        <v>1032</v>
      </c>
      <c r="I112" s="2">
        <f t="shared" si="1"/>
        <v>1</v>
      </c>
      <c r="J112" s="2">
        <v>10.379774</v>
      </c>
      <c r="K112" s="2">
        <v>12.319716</v>
      </c>
      <c r="L112" s="2" t="s">
        <v>38</v>
      </c>
      <c r="M112" s="2" t="s">
        <v>1031</v>
      </c>
      <c r="N112" s="2" t="e">
        <v>#REF!</v>
      </c>
      <c r="O112" s="2" t="e">
        <v>#REF!</v>
      </c>
      <c r="P112" s="2">
        <v>70.0</v>
      </c>
      <c r="Q112" s="2">
        <v>44.0</v>
      </c>
      <c r="R112" s="2">
        <v>0.0</v>
      </c>
      <c r="S112" s="2" t="s">
        <v>337</v>
      </c>
      <c r="T112" s="2" t="s">
        <v>41</v>
      </c>
      <c r="X112" s="2" t="s">
        <v>660</v>
      </c>
      <c r="Y112" s="2" t="s">
        <v>671</v>
      </c>
      <c r="Z112" s="2" t="s">
        <v>60</v>
      </c>
    </row>
    <row r="113">
      <c r="A113" s="2">
        <v>112.0</v>
      </c>
      <c r="B113" s="2">
        <v>112.0</v>
      </c>
      <c r="C113" s="2">
        <v>151.0</v>
      </c>
      <c r="D113" s="2" t="s">
        <v>1000</v>
      </c>
      <c r="E113" s="2" t="s">
        <v>1033</v>
      </c>
      <c r="F113" s="2" t="s">
        <v>1034</v>
      </c>
      <c r="G113" s="2" t="s">
        <v>1035</v>
      </c>
      <c r="H113" s="2" t="s">
        <v>1036</v>
      </c>
      <c r="I113" s="2">
        <f t="shared" si="1"/>
        <v>1</v>
      </c>
      <c r="J113" s="2">
        <v>10.35268</v>
      </c>
      <c r="K113" s="2">
        <v>12.15359</v>
      </c>
      <c r="L113" s="2" t="s">
        <v>38</v>
      </c>
      <c r="M113" s="2" t="s">
        <v>1035</v>
      </c>
      <c r="N113" s="2" t="e">
        <v>#REF!</v>
      </c>
      <c r="O113" s="2" t="e">
        <v>#REF!</v>
      </c>
      <c r="P113" s="2">
        <v>24.0</v>
      </c>
      <c r="Q113" s="2">
        <v>15.0</v>
      </c>
      <c r="R113" s="2">
        <v>0.0</v>
      </c>
      <c r="S113" s="2" t="s">
        <v>337</v>
      </c>
      <c r="T113" s="2" t="s">
        <v>41</v>
      </c>
      <c r="X113" s="2" t="s">
        <v>660</v>
      </c>
    </row>
    <row r="114">
      <c r="A114" s="2">
        <v>113.0</v>
      </c>
      <c r="B114" s="2">
        <v>113.0</v>
      </c>
      <c r="C114" s="2">
        <v>152.0</v>
      </c>
      <c r="D114" s="2" t="s">
        <v>1000</v>
      </c>
      <c r="E114" s="2" t="s">
        <v>1033</v>
      </c>
      <c r="F114" s="2" t="s">
        <v>1037</v>
      </c>
      <c r="G114" s="2" t="s">
        <v>1038</v>
      </c>
      <c r="H114" s="2" t="s">
        <v>1039</v>
      </c>
      <c r="I114" s="2">
        <f t="shared" si="1"/>
        <v>1</v>
      </c>
      <c r="J114" s="2">
        <v>10.32906499</v>
      </c>
      <c r="K114" s="2">
        <v>12.15742125</v>
      </c>
      <c r="L114" s="2" t="s">
        <v>38</v>
      </c>
      <c r="M114" s="2" t="s">
        <v>1038</v>
      </c>
      <c r="N114" s="2" t="e">
        <v>#REF!</v>
      </c>
      <c r="O114" s="2" t="e">
        <v>#REF!</v>
      </c>
      <c r="P114" s="2">
        <v>4.0</v>
      </c>
      <c r="Q114" s="2">
        <v>3.0</v>
      </c>
      <c r="R114" s="2">
        <v>0.0</v>
      </c>
      <c r="S114" s="2" t="s">
        <v>337</v>
      </c>
      <c r="T114" s="2" t="s">
        <v>41</v>
      </c>
      <c r="X114" s="2" t="s">
        <v>660</v>
      </c>
    </row>
    <row r="115">
      <c r="A115" s="2">
        <v>114.0</v>
      </c>
      <c r="B115" s="2">
        <v>114.0</v>
      </c>
      <c r="C115" s="2">
        <v>153.0</v>
      </c>
      <c r="D115" s="2" t="s">
        <v>1000</v>
      </c>
      <c r="E115" s="2" t="s">
        <v>1033</v>
      </c>
      <c r="F115" s="2" t="s">
        <v>1040</v>
      </c>
      <c r="G115" s="2" t="s">
        <v>1041</v>
      </c>
      <c r="H115" s="2" t="s">
        <v>1042</v>
      </c>
      <c r="I115" s="2">
        <f t="shared" si="1"/>
        <v>1</v>
      </c>
      <c r="J115" s="2">
        <v>10.30258</v>
      </c>
      <c r="K115" s="2">
        <v>12.04345</v>
      </c>
      <c r="L115" s="2" t="s">
        <v>38</v>
      </c>
      <c r="M115" s="2" t="s">
        <v>1041</v>
      </c>
      <c r="N115" s="2" t="e">
        <v>#REF!</v>
      </c>
      <c r="O115" s="2" t="e">
        <v>#REF!</v>
      </c>
      <c r="P115" s="2">
        <v>14.0</v>
      </c>
      <c r="Q115" s="2">
        <v>9.0</v>
      </c>
      <c r="R115" s="2">
        <v>0.0</v>
      </c>
      <c r="S115" s="2" t="s">
        <v>337</v>
      </c>
      <c r="T115" s="2" t="s">
        <v>41</v>
      </c>
      <c r="X115" s="2" t="s">
        <v>660</v>
      </c>
    </row>
    <row r="116">
      <c r="A116" s="2">
        <v>115.0</v>
      </c>
      <c r="B116" s="2">
        <v>115.0</v>
      </c>
      <c r="C116" s="2">
        <v>154.0</v>
      </c>
      <c r="D116" s="2" t="s">
        <v>1000</v>
      </c>
      <c r="E116" s="2" t="s">
        <v>1033</v>
      </c>
      <c r="F116" s="2" t="s">
        <v>1043</v>
      </c>
      <c r="G116" s="2" t="s">
        <v>1044</v>
      </c>
      <c r="H116" s="2" t="s">
        <v>1045</v>
      </c>
      <c r="I116" s="2">
        <f t="shared" si="1"/>
        <v>1</v>
      </c>
      <c r="J116" s="2">
        <v>10.321396</v>
      </c>
      <c r="K116" s="2">
        <v>12.016876</v>
      </c>
      <c r="L116" s="2" t="s">
        <v>38</v>
      </c>
      <c r="M116" s="2" t="s">
        <v>1044</v>
      </c>
      <c r="N116" s="2" t="e">
        <v>#REF!</v>
      </c>
      <c r="O116" s="2" t="e">
        <v>#REF!</v>
      </c>
      <c r="P116" s="2">
        <v>14.0</v>
      </c>
      <c r="Q116" s="2">
        <v>9.0</v>
      </c>
      <c r="R116" s="2">
        <v>0.0</v>
      </c>
      <c r="S116" s="2" t="s">
        <v>337</v>
      </c>
      <c r="T116" s="2" t="s">
        <v>41</v>
      </c>
      <c r="X116" s="2" t="s">
        <v>660</v>
      </c>
    </row>
    <row r="117">
      <c r="A117" s="2">
        <v>116.0</v>
      </c>
      <c r="B117" s="2">
        <v>116.0</v>
      </c>
      <c r="C117" s="2">
        <v>155.0</v>
      </c>
      <c r="D117" s="2" t="s">
        <v>1046</v>
      </c>
      <c r="E117" s="2" t="s">
        <v>1047</v>
      </c>
      <c r="F117" s="2" t="s">
        <v>1048</v>
      </c>
      <c r="G117" s="2" t="s">
        <v>1049</v>
      </c>
      <c r="H117" s="2" t="s">
        <v>1050</v>
      </c>
      <c r="I117" s="2">
        <f t="shared" si="1"/>
        <v>1</v>
      </c>
      <c r="J117" s="2">
        <v>11.768289</v>
      </c>
      <c r="K117" s="2">
        <v>13.192544</v>
      </c>
      <c r="L117" s="2" t="s">
        <v>38</v>
      </c>
      <c r="M117" s="2" t="s">
        <v>1049</v>
      </c>
      <c r="N117" s="2" t="e">
        <v>#REF!</v>
      </c>
      <c r="O117" s="2" t="e">
        <v>#REF!</v>
      </c>
      <c r="P117" s="2">
        <v>22.0</v>
      </c>
      <c r="Q117" s="2">
        <v>14.0</v>
      </c>
      <c r="R117" s="2">
        <v>7.0</v>
      </c>
      <c r="S117" s="2" t="s">
        <v>231</v>
      </c>
      <c r="T117" s="2" t="s">
        <v>41</v>
      </c>
      <c r="X117" s="2" t="s">
        <v>660</v>
      </c>
      <c r="Y117" s="2" t="s">
        <v>671</v>
      </c>
      <c r="Z117" s="2" t="s">
        <v>60</v>
      </c>
    </row>
    <row r="118">
      <c r="A118" s="2">
        <v>117.0</v>
      </c>
      <c r="B118" s="2">
        <v>117.0</v>
      </c>
      <c r="C118" s="2">
        <v>156.0</v>
      </c>
      <c r="D118" s="2" t="s">
        <v>1046</v>
      </c>
      <c r="E118" s="2" t="s">
        <v>1047</v>
      </c>
      <c r="F118" s="2" t="s">
        <v>1051</v>
      </c>
      <c r="G118" s="2" t="s">
        <v>1052</v>
      </c>
      <c r="H118" s="2" t="s">
        <v>1053</v>
      </c>
      <c r="I118" s="2">
        <f t="shared" si="1"/>
        <v>1</v>
      </c>
      <c r="J118" s="2">
        <v>11.71387</v>
      </c>
      <c r="K118" s="2">
        <v>13.26489</v>
      </c>
      <c r="L118" s="2" t="s">
        <v>38</v>
      </c>
      <c r="M118" s="2" t="s">
        <v>1052</v>
      </c>
      <c r="N118" s="2" t="e">
        <v>#REF!</v>
      </c>
      <c r="O118" s="2" t="e">
        <v>#REF!</v>
      </c>
      <c r="P118" s="2">
        <v>46.0</v>
      </c>
      <c r="Q118" s="2">
        <v>29.0</v>
      </c>
      <c r="R118" s="2">
        <v>7.0</v>
      </c>
      <c r="S118" s="2" t="s">
        <v>231</v>
      </c>
      <c r="T118" s="2" t="s">
        <v>41</v>
      </c>
      <c r="X118" s="2" t="s">
        <v>660</v>
      </c>
      <c r="Y118" s="2" t="s">
        <v>671</v>
      </c>
      <c r="Z118" s="2" t="s">
        <v>60</v>
      </c>
    </row>
    <row r="119">
      <c r="A119" s="2">
        <v>118.0</v>
      </c>
      <c r="B119" s="2">
        <v>118.0</v>
      </c>
      <c r="C119" s="2">
        <v>157.0</v>
      </c>
      <c r="D119" s="2" t="s">
        <v>1046</v>
      </c>
      <c r="E119" s="2" t="s">
        <v>1047</v>
      </c>
      <c r="F119" s="2" t="s">
        <v>1054</v>
      </c>
      <c r="G119" s="2" t="s">
        <v>1055</v>
      </c>
      <c r="H119" s="2" t="s">
        <v>1056</v>
      </c>
      <c r="I119" s="2">
        <f t="shared" si="1"/>
        <v>1</v>
      </c>
      <c r="J119" s="2">
        <v>11.74433772</v>
      </c>
      <c r="K119" s="2">
        <v>13.16780974</v>
      </c>
      <c r="L119" s="2" t="s">
        <v>38</v>
      </c>
      <c r="M119" s="2" t="s">
        <v>1055</v>
      </c>
      <c r="N119" s="2" t="e">
        <v>#REF!</v>
      </c>
      <c r="O119" s="2" t="e">
        <v>#REF!</v>
      </c>
      <c r="P119" s="2">
        <v>65.0</v>
      </c>
      <c r="Q119" s="2">
        <v>41.0</v>
      </c>
      <c r="R119" s="2">
        <v>7.0</v>
      </c>
      <c r="S119" s="2" t="s">
        <v>231</v>
      </c>
      <c r="T119" s="2" t="s">
        <v>41</v>
      </c>
      <c r="X119" s="2" t="s">
        <v>660</v>
      </c>
    </row>
    <row r="120">
      <c r="A120" s="2">
        <v>119.0</v>
      </c>
      <c r="B120" s="2">
        <v>119.0</v>
      </c>
      <c r="C120" s="2">
        <v>158.0</v>
      </c>
      <c r="D120" s="2" t="s">
        <v>1046</v>
      </c>
      <c r="E120" s="2" t="s">
        <v>1057</v>
      </c>
      <c r="F120" s="2" t="s">
        <v>1058</v>
      </c>
      <c r="G120" s="2" t="s">
        <v>1059</v>
      </c>
      <c r="H120" s="2" t="s">
        <v>1060</v>
      </c>
      <c r="I120" s="2">
        <f t="shared" si="1"/>
        <v>1</v>
      </c>
      <c r="J120" s="2">
        <v>11.79137121</v>
      </c>
      <c r="K120" s="2">
        <v>13.06404182</v>
      </c>
      <c r="L120" s="2" t="s">
        <v>38</v>
      </c>
      <c r="M120" s="2" t="s">
        <v>1059</v>
      </c>
      <c r="N120" s="2" t="e">
        <v>#REF!</v>
      </c>
      <c r="O120" s="2" t="e">
        <v>#REF!</v>
      </c>
      <c r="P120" s="2">
        <v>91.0</v>
      </c>
      <c r="Q120" s="2">
        <v>57.0</v>
      </c>
      <c r="R120" s="2">
        <v>5.0</v>
      </c>
      <c r="S120" s="2" t="s">
        <v>40</v>
      </c>
      <c r="T120" s="2" t="s">
        <v>41</v>
      </c>
      <c r="X120" s="2" t="s">
        <v>660</v>
      </c>
    </row>
    <row r="121">
      <c r="A121" s="2">
        <v>120.0</v>
      </c>
      <c r="B121" s="2">
        <v>120.0</v>
      </c>
      <c r="C121" s="2">
        <v>159.0</v>
      </c>
      <c r="D121" s="2" t="s">
        <v>1046</v>
      </c>
      <c r="E121" s="2" t="s">
        <v>1057</v>
      </c>
      <c r="F121" s="2" t="s">
        <v>357</v>
      </c>
      <c r="G121" s="2" t="s">
        <v>1061</v>
      </c>
      <c r="H121" s="2" t="s">
        <v>1062</v>
      </c>
      <c r="I121" s="2">
        <f t="shared" si="1"/>
        <v>1</v>
      </c>
      <c r="J121" s="2">
        <v>11.77414</v>
      </c>
      <c r="K121" s="2">
        <v>13.05565</v>
      </c>
      <c r="L121" s="2" t="s">
        <v>38</v>
      </c>
      <c r="M121" s="2" t="s">
        <v>1061</v>
      </c>
      <c r="N121" s="2" t="e">
        <v>#REF!</v>
      </c>
      <c r="O121" s="2" t="e">
        <v>#REF!</v>
      </c>
      <c r="P121" s="2">
        <v>92.0</v>
      </c>
      <c r="Q121" s="2">
        <v>58.0</v>
      </c>
      <c r="R121" s="2">
        <v>5.0</v>
      </c>
      <c r="S121" s="2" t="s">
        <v>40</v>
      </c>
      <c r="T121" s="2" t="s">
        <v>41</v>
      </c>
      <c r="X121" s="2" t="s">
        <v>660</v>
      </c>
      <c r="Y121" s="2" t="s">
        <v>671</v>
      </c>
      <c r="Z121" s="2" t="s">
        <v>60</v>
      </c>
    </row>
    <row r="122">
      <c r="A122" s="2">
        <v>121.0</v>
      </c>
      <c r="B122" s="2">
        <v>121.0</v>
      </c>
      <c r="C122" s="2">
        <v>160.0</v>
      </c>
      <c r="D122" s="2" t="s">
        <v>1046</v>
      </c>
      <c r="E122" s="2" t="s">
        <v>1063</v>
      </c>
      <c r="F122" s="2" t="s">
        <v>1064</v>
      </c>
      <c r="G122" s="2" t="s">
        <v>1065</v>
      </c>
      <c r="H122" s="2" t="s">
        <v>1066</v>
      </c>
      <c r="I122" s="2">
        <f t="shared" si="1"/>
        <v>1</v>
      </c>
      <c r="J122" s="2">
        <v>11.75072</v>
      </c>
      <c r="K122" s="2">
        <v>13.12235</v>
      </c>
      <c r="L122" s="2" t="s">
        <v>38</v>
      </c>
      <c r="M122" s="2" t="s">
        <v>1065</v>
      </c>
      <c r="N122" s="2" t="e">
        <v>#REF!</v>
      </c>
      <c r="O122" s="2" t="e">
        <v>#REF!</v>
      </c>
      <c r="P122" s="2">
        <v>59.0</v>
      </c>
      <c r="Q122" s="2">
        <v>37.0</v>
      </c>
      <c r="R122" s="2">
        <v>5.0</v>
      </c>
      <c r="S122" s="2" t="s">
        <v>40</v>
      </c>
      <c r="T122" s="2" t="s">
        <v>41</v>
      </c>
      <c r="X122" s="2" t="s">
        <v>660</v>
      </c>
      <c r="Y122" s="2" t="s">
        <v>671</v>
      </c>
      <c r="Z122" s="2" t="s">
        <v>60</v>
      </c>
    </row>
    <row r="123">
      <c r="A123" s="2">
        <v>122.0</v>
      </c>
      <c r="B123" s="2">
        <v>122.0</v>
      </c>
      <c r="C123" s="2">
        <v>163.0</v>
      </c>
      <c r="D123" s="2" t="s">
        <v>1046</v>
      </c>
      <c r="E123" s="2" t="s">
        <v>1067</v>
      </c>
      <c r="F123" s="2" t="s">
        <v>1068</v>
      </c>
      <c r="G123" s="2" t="s">
        <v>1069</v>
      </c>
      <c r="H123" s="2" t="s">
        <v>1070</v>
      </c>
      <c r="I123" s="2">
        <f t="shared" si="1"/>
        <v>1</v>
      </c>
      <c r="J123" s="2">
        <v>11.96763617</v>
      </c>
      <c r="K123" s="2">
        <v>13.26480291</v>
      </c>
      <c r="L123" s="2" t="s">
        <v>38</v>
      </c>
      <c r="M123" s="2" t="s">
        <v>1069</v>
      </c>
      <c r="N123" s="2" t="e">
        <v>#REF!</v>
      </c>
      <c r="O123" s="2" t="e">
        <v>#REF!</v>
      </c>
      <c r="P123" s="2">
        <v>91.0</v>
      </c>
      <c r="Q123" s="2">
        <v>57.0</v>
      </c>
      <c r="R123" s="2">
        <v>5.0</v>
      </c>
      <c r="S123" s="2" t="s">
        <v>40</v>
      </c>
      <c r="T123" s="2" t="s">
        <v>41</v>
      </c>
      <c r="X123" s="2" t="s">
        <v>660</v>
      </c>
    </row>
    <row r="124">
      <c r="A124" s="2">
        <v>123.0</v>
      </c>
      <c r="B124" s="2">
        <v>123.0</v>
      </c>
      <c r="C124" s="2">
        <v>164.0</v>
      </c>
      <c r="D124" s="2" t="s">
        <v>1046</v>
      </c>
      <c r="E124" s="2" t="s">
        <v>1067</v>
      </c>
      <c r="F124" s="2" t="s">
        <v>1071</v>
      </c>
      <c r="G124" s="2" t="s">
        <v>1072</v>
      </c>
      <c r="H124" s="2" t="s">
        <v>1073</v>
      </c>
      <c r="I124" s="2">
        <f t="shared" si="1"/>
        <v>1</v>
      </c>
      <c r="J124" s="2">
        <v>11.98495877</v>
      </c>
      <c r="K124" s="2">
        <v>13.24314211</v>
      </c>
      <c r="L124" s="2" t="s">
        <v>38</v>
      </c>
      <c r="M124" s="2" t="s">
        <v>1072</v>
      </c>
      <c r="N124" s="2" t="e">
        <v>#REF!</v>
      </c>
      <c r="O124" s="2" t="e">
        <v>#REF!</v>
      </c>
      <c r="P124" s="2">
        <v>0.0</v>
      </c>
      <c r="Q124" s="2">
        <v>0.0</v>
      </c>
      <c r="R124" s="2">
        <v>5.0</v>
      </c>
      <c r="S124" s="2" t="s">
        <v>40</v>
      </c>
      <c r="T124" s="2" t="s">
        <v>41</v>
      </c>
      <c r="X124" s="2" t="s">
        <v>660</v>
      </c>
    </row>
    <row r="125">
      <c r="A125" s="2">
        <v>124.0</v>
      </c>
      <c r="B125" s="2">
        <v>124.0</v>
      </c>
      <c r="C125" s="2">
        <v>165.0</v>
      </c>
      <c r="D125" s="2" t="s">
        <v>1046</v>
      </c>
      <c r="E125" s="2" t="s">
        <v>1074</v>
      </c>
      <c r="F125" s="2" t="s">
        <v>1075</v>
      </c>
      <c r="G125" s="2" t="s">
        <v>1076</v>
      </c>
      <c r="H125" s="2" t="s">
        <v>1077</v>
      </c>
      <c r="I125" s="2">
        <f t="shared" si="1"/>
        <v>1</v>
      </c>
      <c r="J125" s="2">
        <v>12.08505</v>
      </c>
      <c r="K125" s="2">
        <v>13.0744</v>
      </c>
      <c r="L125" s="2" t="s">
        <v>38</v>
      </c>
      <c r="M125" s="2" t="s">
        <v>1076</v>
      </c>
      <c r="N125" s="2" t="e">
        <v>#REF!</v>
      </c>
      <c r="O125" s="2" t="e">
        <v>#REF!</v>
      </c>
      <c r="P125" s="2">
        <v>15.0</v>
      </c>
      <c r="Q125" s="2">
        <v>10.0</v>
      </c>
      <c r="R125" s="2">
        <v>10.0</v>
      </c>
      <c r="S125" s="2" t="s">
        <v>231</v>
      </c>
      <c r="T125" s="2" t="s">
        <v>41</v>
      </c>
      <c r="X125" s="2" t="s">
        <v>660</v>
      </c>
    </row>
    <row r="126">
      <c r="A126" s="2">
        <v>125.0</v>
      </c>
      <c r="B126" s="2">
        <v>125.0</v>
      </c>
      <c r="C126" s="2">
        <v>166.0</v>
      </c>
      <c r="D126" s="2" t="s">
        <v>1046</v>
      </c>
      <c r="E126" s="2" t="s">
        <v>1074</v>
      </c>
      <c r="F126" s="2" t="s">
        <v>1078</v>
      </c>
      <c r="G126" s="2" t="s">
        <v>1079</v>
      </c>
      <c r="H126" s="2" t="s">
        <v>1080</v>
      </c>
      <c r="I126" s="2">
        <f t="shared" si="1"/>
        <v>1</v>
      </c>
      <c r="J126" s="2">
        <v>12.08380989</v>
      </c>
      <c r="K126" s="2">
        <v>13.07502405</v>
      </c>
      <c r="L126" s="2" t="s">
        <v>38</v>
      </c>
      <c r="M126" s="2" t="s">
        <v>1079</v>
      </c>
      <c r="N126" s="2" t="e">
        <v>#REF!</v>
      </c>
      <c r="O126" s="2" t="e">
        <v>#REF!</v>
      </c>
      <c r="P126" s="2">
        <v>22.0</v>
      </c>
      <c r="Q126" s="2">
        <v>14.0</v>
      </c>
      <c r="R126" s="2">
        <v>10.0</v>
      </c>
      <c r="S126" s="2" t="s">
        <v>231</v>
      </c>
      <c r="T126" s="2" t="s">
        <v>41</v>
      </c>
      <c r="X126" s="2" t="s">
        <v>660</v>
      </c>
    </row>
    <row r="127">
      <c r="A127" s="2">
        <v>126.0</v>
      </c>
      <c r="B127" s="2">
        <v>126.0</v>
      </c>
      <c r="C127" s="2">
        <v>167.0</v>
      </c>
      <c r="D127" s="2" t="s">
        <v>1046</v>
      </c>
      <c r="E127" s="2" t="s">
        <v>1074</v>
      </c>
      <c r="F127" s="2" t="s">
        <v>1081</v>
      </c>
      <c r="G127" s="2" t="s">
        <v>1082</v>
      </c>
      <c r="H127" s="2" t="s">
        <v>1083</v>
      </c>
      <c r="I127" s="2">
        <f t="shared" si="1"/>
        <v>1</v>
      </c>
      <c r="J127" s="2">
        <v>12.07908</v>
      </c>
      <c r="K127" s="2">
        <v>13.06778</v>
      </c>
      <c r="L127" s="2" t="s">
        <v>38</v>
      </c>
      <c r="M127" s="2" t="s">
        <v>1082</v>
      </c>
      <c r="N127" s="2" t="e">
        <v>#REF!</v>
      </c>
      <c r="O127" s="2" t="e">
        <v>#REF!</v>
      </c>
      <c r="P127" s="2">
        <v>23.0</v>
      </c>
      <c r="Q127" s="2">
        <v>15.0</v>
      </c>
      <c r="R127" s="2">
        <v>10.0</v>
      </c>
      <c r="S127" s="2" t="s">
        <v>231</v>
      </c>
      <c r="T127" s="2" t="s">
        <v>41</v>
      </c>
      <c r="X127" s="2" t="s">
        <v>660</v>
      </c>
    </row>
    <row r="128">
      <c r="A128" s="2">
        <v>127.0</v>
      </c>
      <c r="B128" s="2">
        <v>127.0</v>
      </c>
      <c r="C128" s="2">
        <v>168.0</v>
      </c>
      <c r="D128" s="2" t="s">
        <v>1046</v>
      </c>
      <c r="E128" s="2" t="s">
        <v>1074</v>
      </c>
      <c r="F128" s="2" t="s">
        <v>1084</v>
      </c>
      <c r="G128" s="2" t="s">
        <v>1085</v>
      </c>
      <c r="H128" s="2" t="s">
        <v>1086</v>
      </c>
      <c r="I128" s="2">
        <f t="shared" si="1"/>
        <v>1</v>
      </c>
      <c r="J128" s="2">
        <v>12.06612</v>
      </c>
      <c r="K128" s="2">
        <v>13.07153</v>
      </c>
      <c r="L128" s="2" t="s">
        <v>38</v>
      </c>
      <c r="M128" s="2" t="s">
        <v>1085</v>
      </c>
      <c r="N128" s="2" t="e">
        <v>#REF!</v>
      </c>
      <c r="O128" s="2" t="e">
        <v>#REF!</v>
      </c>
      <c r="P128" s="2">
        <v>22.0</v>
      </c>
      <c r="Q128" s="2">
        <v>14.0</v>
      </c>
      <c r="R128" s="2">
        <v>10.0</v>
      </c>
      <c r="S128" s="2" t="s">
        <v>231</v>
      </c>
      <c r="T128" s="2" t="s">
        <v>41</v>
      </c>
      <c r="X128" s="2" t="s">
        <v>660</v>
      </c>
      <c r="Y128" s="2" t="s">
        <v>832</v>
      </c>
      <c r="Z128" s="2" t="s">
        <v>60</v>
      </c>
    </row>
    <row r="129">
      <c r="A129" s="2">
        <v>128.0</v>
      </c>
      <c r="B129" s="2">
        <v>128.0</v>
      </c>
      <c r="C129" s="2">
        <v>169.0</v>
      </c>
      <c r="D129" s="2" t="s">
        <v>1087</v>
      </c>
      <c r="E129" s="2" t="s">
        <v>1088</v>
      </c>
      <c r="F129" s="2" t="s">
        <v>1089</v>
      </c>
      <c r="G129" s="2" t="s">
        <v>1090</v>
      </c>
      <c r="H129" s="2" t="s">
        <v>1091</v>
      </c>
      <c r="I129" s="2">
        <f t="shared" si="1"/>
        <v>1</v>
      </c>
      <c r="J129" s="2">
        <v>11.87585093</v>
      </c>
      <c r="K129" s="2">
        <v>12.53852222</v>
      </c>
      <c r="L129" s="2" t="s">
        <v>38</v>
      </c>
      <c r="M129" s="2" t="s">
        <v>1090</v>
      </c>
      <c r="N129" s="2" t="e">
        <v>#REF!</v>
      </c>
      <c r="O129" s="2" t="e">
        <v>#REF!</v>
      </c>
      <c r="P129" s="2">
        <v>62.0</v>
      </c>
      <c r="Q129" s="2">
        <v>39.0</v>
      </c>
      <c r="R129" s="2">
        <v>2.0</v>
      </c>
      <c r="S129" s="2" t="s">
        <v>337</v>
      </c>
      <c r="T129" s="2" t="s">
        <v>50</v>
      </c>
      <c r="U129" s="2" t="s">
        <v>1092</v>
      </c>
      <c r="V129" s="2" t="s">
        <v>52</v>
      </c>
      <c r="X129" s="2" t="s">
        <v>831</v>
      </c>
    </row>
    <row r="130">
      <c r="A130" s="2">
        <v>129.0</v>
      </c>
      <c r="B130" s="2">
        <v>129.0</v>
      </c>
      <c r="C130" s="2">
        <v>170.0</v>
      </c>
      <c r="D130" s="2" t="s">
        <v>1087</v>
      </c>
      <c r="E130" s="2" t="s">
        <v>1088</v>
      </c>
      <c r="F130" s="2" t="s">
        <v>44</v>
      </c>
      <c r="G130" s="2" t="s">
        <v>1093</v>
      </c>
      <c r="H130" s="2" t="s">
        <v>1094</v>
      </c>
      <c r="I130" s="2">
        <f t="shared" si="1"/>
        <v>1</v>
      </c>
      <c r="J130" s="2">
        <v>11.87925902</v>
      </c>
      <c r="K130" s="2">
        <v>12.53815785</v>
      </c>
      <c r="L130" s="2" t="s">
        <v>38</v>
      </c>
      <c r="M130" s="2" t="s">
        <v>1093</v>
      </c>
      <c r="N130" s="2" t="e">
        <v>#REF!</v>
      </c>
      <c r="O130" s="2" t="e">
        <v>#REF!</v>
      </c>
      <c r="P130" s="2">
        <v>40.0</v>
      </c>
      <c r="Q130" s="2">
        <v>25.0</v>
      </c>
      <c r="R130" s="2">
        <v>2.0</v>
      </c>
      <c r="S130" s="2" t="s">
        <v>337</v>
      </c>
      <c r="T130" s="2" t="s">
        <v>50</v>
      </c>
      <c r="U130" s="2" t="s">
        <v>1092</v>
      </c>
      <c r="V130" s="2" t="s">
        <v>52</v>
      </c>
      <c r="X130" s="2" t="s">
        <v>831</v>
      </c>
    </row>
    <row r="131">
      <c r="A131" s="2">
        <v>130.0</v>
      </c>
      <c r="B131" s="2">
        <v>130.0</v>
      </c>
      <c r="C131" s="2">
        <v>171.0</v>
      </c>
      <c r="D131" s="2" t="s">
        <v>1087</v>
      </c>
      <c r="E131" s="2" t="s">
        <v>1088</v>
      </c>
      <c r="F131" s="2" t="s">
        <v>1095</v>
      </c>
      <c r="G131" s="2" t="s">
        <v>1096</v>
      </c>
      <c r="H131" s="2" t="s">
        <v>1097</v>
      </c>
      <c r="I131" s="2">
        <f t="shared" si="1"/>
        <v>1</v>
      </c>
      <c r="J131" s="2">
        <v>11.87844098</v>
      </c>
      <c r="K131" s="2">
        <v>12.53871924</v>
      </c>
      <c r="L131" s="2" t="s">
        <v>38</v>
      </c>
      <c r="M131" s="2" t="s">
        <v>1096</v>
      </c>
      <c r="N131" s="2" t="e">
        <v>#REF!</v>
      </c>
      <c r="O131" s="2" t="e">
        <v>#REF!</v>
      </c>
      <c r="P131" s="2">
        <v>46.0</v>
      </c>
      <c r="Q131" s="2">
        <v>29.0</v>
      </c>
      <c r="R131" s="2">
        <v>2.0</v>
      </c>
      <c r="S131" s="2" t="s">
        <v>337</v>
      </c>
      <c r="T131" s="2" t="s">
        <v>50</v>
      </c>
      <c r="U131" s="2" t="s">
        <v>1092</v>
      </c>
      <c r="V131" s="2" t="s">
        <v>52</v>
      </c>
      <c r="W131" s="2" t="s">
        <v>678</v>
      </c>
      <c r="X131" s="2" t="s">
        <v>831</v>
      </c>
    </row>
    <row r="132">
      <c r="A132" s="2">
        <v>131.0</v>
      </c>
      <c r="B132" s="2">
        <v>131.0</v>
      </c>
      <c r="C132" s="2">
        <v>172.0</v>
      </c>
      <c r="D132" s="2" t="s">
        <v>1087</v>
      </c>
      <c r="E132" s="2" t="s">
        <v>1088</v>
      </c>
      <c r="F132" s="2" t="s">
        <v>1098</v>
      </c>
      <c r="G132" s="2" t="s">
        <v>1099</v>
      </c>
      <c r="H132" s="2" t="s">
        <v>1100</v>
      </c>
      <c r="I132" s="2">
        <f t="shared" si="1"/>
        <v>1</v>
      </c>
      <c r="J132" s="2">
        <v>11.88233</v>
      </c>
      <c r="K132" s="2">
        <v>12.47344</v>
      </c>
      <c r="L132" s="2" t="s">
        <v>38</v>
      </c>
      <c r="M132" s="2" t="s">
        <v>1099</v>
      </c>
      <c r="N132" s="2" t="e">
        <v>#REF!</v>
      </c>
      <c r="O132" s="2" t="e">
        <v>#REF!</v>
      </c>
      <c r="P132" s="2">
        <v>39.0</v>
      </c>
      <c r="Q132" s="2">
        <v>25.0</v>
      </c>
      <c r="R132" s="2">
        <v>2.0</v>
      </c>
      <c r="S132" s="2" t="s">
        <v>337</v>
      </c>
      <c r="T132" s="2" t="s">
        <v>50</v>
      </c>
      <c r="U132" s="2" t="s">
        <v>1101</v>
      </c>
      <c r="V132" s="2" t="s">
        <v>74</v>
      </c>
      <c r="X132" s="2" t="s">
        <v>831</v>
      </c>
    </row>
    <row r="133">
      <c r="A133" s="2">
        <v>132.0</v>
      </c>
      <c r="B133" s="2">
        <v>132.0</v>
      </c>
      <c r="C133" s="2">
        <v>173.0</v>
      </c>
      <c r="D133" s="2" t="s">
        <v>1087</v>
      </c>
      <c r="E133" s="2" t="s">
        <v>1088</v>
      </c>
      <c r="F133" s="2" t="s">
        <v>1102</v>
      </c>
      <c r="G133" s="2" t="s">
        <v>1103</v>
      </c>
      <c r="H133" s="2" t="s">
        <v>1104</v>
      </c>
      <c r="I133" s="2">
        <f t="shared" si="1"/>
        <v>1</v>
      </c>
      <c r="J133" s="2">
        <v>11.86388</v>
      </c>
      <c r="K133" s="2">
        <v>12.46211</v>
      </c>
      <c r="L133" s="2" t="s">
        <v>38</v>
      </c>
      <c r="M133" s="2" t="s">
        <v>1103</v>
      </c>
      <c r="N133" s="2" t="e">
        <v>#REF!</v>
      </c>
      <c r="O133" s="2" t="e">
        <v>#REF!</v>
      </c>
      <c r="P133" s="2">
        <v>54.0</v>
      </c>
      <c r="Q133" s="2">
        <v>34.0</v>
      </c>
      <c r="R133" s="2">
        <v>2.0</v>
      </c>
      <c r="S133" s="2" t="s">
        <v>337</v>
      </c>
      <c r="T133" s="2" t="s">
        <v>50</v>
      </c>
      <c r="U133" s="2" t="s">
        <v>1101</v>
      </c>
      <c r="V133" s="2" t="s">
        <v>74</v>
      </c>
      <c r="X133" s="2" t="s">
        <v>831</v>
      </c>
    </row>
    <row r="134">
      <c r="A134" s="2">
        <v>133.0</v>
      </c>
      <c r="B134" s="2">
        <v>133.0</v>
      </c>
      <c r="C134" s="2">
        <v>174.0</v>
      </c>
      <c r="D134" s="2" t="s">
        <v>1087</v>
      </c>
      <c r="E134" s="2" t="s">
        <v>1088</v>
      </c>
      <c r="F134" s="2" t="s">
        <v>1105</v>
      </c>
      <c r="G134" s="2" t="s">
        <v>1106</v>
      </c>
      <c r="H134" s="2" t="s">
        <v>1107</v>
      </c>
      <c r="I134" s="2">
        <f t="shared" si="1"/>
        <v>1</v>
      </c>
      <c r="J134" s="2">
        <v>11.888855</v>
      </c>
      <c r="K134" s="2">
        <v>12.561676</v>
      </c>
      <c r="L134" s="2" t="s">
        <v>38</v>
      </c>
      <c r="M134" s="2" t="s">
        <v>1106</v>
      </c>
      <c r="N134" s="2" t="e">
        <v>#REF!</v>
      </c>
      <c r="O134" s="2" t="e">
        <v>#REF!</v>
      </c>
      <c r="P134" s="2">
        <v>31.0</v>
      </c>
      <c r="Q134" s="2">
        <v>20.0</v>
      </c>
      <c r="R134" s="2">
        <v>2.0</v>
      </c>
      <c r="S134" s="2" t="s">
        <v>337</v>
      </c>
      <c r="T134" s="2" t="s">
        <v>50</v>
      </c>
      <c r="U134" s="2" t="s">
        <v>1101</v>
      </c>
      <c r="V134" s="2" t="s">
        <v>74</v>
      </c>
      <c r="X134" s="2" t="s">
        <v>831</v>
      </c>
      <c r="Z134" s="2" t="s">
        <v>60</v>
      </c>
    </row>
    <row r="135">
      <c r="A135" s="2">
        <v>134.0</v>
      </c>
      <c r="B135" s="2">
        <v>134.0</v>
      </c>
      <c r="C135" s="2">
        <v>175.0</v>
      </c>
      <c r="D135" s="2" t="s">
        <v>1087</v>
      </c>
      <c r="E135" s="2" t="s">
        <v>1088</v>
      </c>
      <c r="F135" s="2" t="s">
        <v>1108</v>
      </c>
      <c r="G135" s="2" t="s">
        <v>1109</v>
      </c>
      <c r="H135" s="2" t="s">
        <v>1110</v>
      </c>
      <c r="I135" s="2">
        <f t="shared" si="1"/>
        <v>1</v>
      </c>
      <c r="J135" s="2">
        <v>11.86589</v>
      </c>
      <c r="K135" s="2">
        <v>12.45016</v>
      </c>
      <c r="L135" s="2" t="s">
        <v>38</v>
      </c>
      <c r="M135" s="2" t="s">
        <v>1109</v>
      </c>
      <c r="N135" s="2" t="e">
        <v>#REF!</v>
      </c>
      <c r="O135" s="2" t="e">
        <v>#REF!</v>
      </c>
      <c r="P135" s="2">
        <v>40.0</v>
      </c>
      <c r="Q135" s="2">
        <v>25.0</v>
      </c>
      <c r="R135" s="2">
        <v>2.0</v>
      </c>
      <c r="S135" s="2" t="s">
        <v>337</v>
      </c>
      <c r="T135" s="2" t="s">
        <v>50</v>
      </c>
      <c r="U135" s="2" t="s">
        <v>1101</v>
      </c>
      <c r="V135" s="2" t="s">
        <v>74</v>
      </c>
      <c r="X135" s="2" t="s">
        <v>831</v>
      </c>
    </row>
    <row r="136">
      <c r="A136" s="2">
        <v>135.0</v>
      </c>
      <c r="B136" s="2">
        <v>135.0</v>
      </c>
      <c r="C136" s="2">
        <v>176.0</v>
      </c>
      <c r="D136" s="2" t="s">
        <v>1087</v>
      </c>
      <c r="E136" s="2" t="s">
        <v>1088</v>
      </c>
      <c r="F136" s="2" t="s">
        <v>1111</v>
      </c>
      <c r="G136" s="2" t="s">
        <v>1112</v>
      </c>
      <c r="H136" s="2" t="s">
        <v>1113</v>
      </c>
      <c r="I136" s="2">
        <f t="shared" si="1"/>
        <v>1</v>
      </c>
      <c r="J136" s="2">
        <v>11.86889</v>
      </c>
      <c r="K136" s="2">
        <v>12.44845</v>
      </c>
      <c r="L136" s="2" t="s">
        <v>38</v>
      </c>
      <c r="M136" s="2" t="s">
        <v>1112</v>
      </c>
      <c r="N136" s="2" t="e">
        <v>#REF!</v>
      </c>
      <c r="O136" s="2" t="e">
        <v>#REF!</v>
      </c>
      <c r="P136" s="2">
        <v>88.0</v>
      </c>
      <c r="Q136" s="2">
        <v>55.0</v>
      </c>
      <c r="R136" s="2">
        <v>2.0</v>
      </c>
      <c r="S136" s="2" t="s">
        <v>337</v>
      </c>
      <c r="T136" s="2" t="s">
        <v>50</v>
      </c>
      <c r="U136" s="2" t="s">
        <v>1101</v>
      </c>
      <c r="V136" s="2" t="s">
        <v>74</v>
      </c>
      <c r="X136" s="2" t="s">
        <v>831</v>
      </c>
    </row>
    <row r="137">
      <c r="A137" s="2">
        <v>136.0</v>
      </c>
      <c r="B137" s="2">
        <v>136.0</v>
      </c>
      <c r="C137" s="2">
        <v>177.0</v>
      </c>
      <c r="D137" s="2" t="s">
        <v>1087</v>
      </c>
      <c r="E137" s="2" t="s">
        <v>1088</v>
      </c>
      <c r="F137" s="2" t="s">
        <v>1088</v>
      </c>
      <c r="G137" s="2" t="s">
        <v>1114</v>
      </c>
      <c r="H137" s="2" t="s">
        <v>1115</v>
      </c>
      <c r="I137" s="2">
        <f t="shared" si="1"/>
        <v>1</v>
      </c>
      <c r="J137" s="2">
        <v>11.8811</v>
      </c>
      <c r="K137" s="2">
        <v>12.49955</v>
      </c>
      <c r="L137" s="2" t="s">
        <v>38</v>
      </c>
      <c r="M137" s="2" t="s">
        <v>1114</v>
      </c>
      <c r="N137" s="2" t="e">
        <v>#REF!</v>
      </c>
      <c r="O137" s="2" t="e">
        <v>#REF!</v>
      </c>
      <c r="P137" s="2">
        <v>88.0</v>
      </c>
      <c r="Q137" s="2">
        <v>55.0</v>
      </c>
      <c r="R137" s="2">
        <v>2.0</v>
      </c>
      <c r="S137" s="2" t="s">
        <v>337</v>
      </c>
      <c r="T137" s="2" t="s">
        <v>50</v>
      </c>
      <c r="U137" s="2" t="s">
        <v>1116</v>
      </c>
      <c r="V137" s="2" t="s">
        <v>97</v>
      </c>
      <c r="X137" s="2" t="s">
        <v>831</v>
      </c>
    </row>
    <row r="138">
      <c r="A138" s="2">
        <v>137.0</v>
      </c>
      <c r="B138" s="2">
        <v>137.0</v>
      </c>
      <c r="C138" s="2">
        <v>178.0</v>
      </c>
      <c r="D138" s="2" t="s">
        <v>1087</v>
      </c>
      <c r="E138" s="2" t="s">
        <v>1088</v>
      </c>
      <c r="F138" s="2" t="s">
        <v>1117</v>
      </c>
      <c r="G138" s="2" t="s">
        <v>1118</v>
      </c>
      <c r="H138" s="2" t="s">
        <v>1119</v>
      </c>
      <c r="I138" s="2">
        <f t="shared" si="1"/>
        <v>1</v>
      </c>
      <c r="J138" s="2">
        <v>11.87835527</v>
      </c>
      <c r="K138" s="2">
        <v>12.53769975</v>
      </c>
      <c r="L138" s="2" t="s">
        <v>38</v>
      </c>
      <c r="M138" s="2" t="s">
        <v>1118</v>
      </c>
      <c r="N138" s="2" t="e">
        <v>#REF!</v>
      </c>
      <c r="O138" s="2" t="e">
        <v>#REF!</v>
      </c>
      <c r="P138" s="2">
        <v>45.0</v>
      </c>
      <c r="Q138" s="2">
        <v>29.0</v>
      </c>
      <c r="R138" s="2">
        <v>2.0</v>
      </c>
      <c r="S138" s="2" t="s">
        <v>337</v>
      </c>
      <c r="T138" s="2" t="s">
        <v>50</v>
      </c>
      <c r="U138" s="2" t="s">
        <v>1116</v>
      </c>
      <c r="V138" s="2" t="s">
        <v>97</v>
      </c>
      <c r="X138" s="2" t="s">
        <v>831</v>
      </c>
    </row>
    <row r="139">
      <c r="A139" s="2">
        <v>138.0</v>
      </c>
      <c r="B139" s="2">
        <v>138.0</v>
      </c>
      <c r="C139" s="2">
        <v>179.0</v>
      </c>
      <c r="D139" s="2" t="s">
        <v>1087</v>
      </c>
      <c r="E139" s="2" t="s">
        <v>1120</v>
      </c>
      <c r="F139" s="2" t="s">
        <v>1121</v>
      </c>
      <c r="G139" s="2" t="s">
        <v>1122</v>
      </c>
      <c r="H139" s="2" t="s">
        <v>1123</v>
      </c>
      <c r="I139" s="2">
        <f t="shared" si="1"/>
        <v>1</v>
      </c>
      <c r="J139" s="2">
        <v>11.787916</v>
      </c>
      <c r="K139" s="2">
        <v>12.607764</v>
      </c>
      <c r="L139" s="2" t="s">
        <v>38</v>
      </c>
      <c r="M139" s="2" t="s">
        <v>1122</v>
      </c>
      <c r="N139" s="2" t="e">
        <v>#REF!</v>
      </c>
      <c r="O139" s="2" t="e">
        <v>#REF!</v>
      </c>
      <c r="P139" s="2">
        <v>39.0</v>
      </c>
      <c r="Q139" s="2">
        <v>25.0</v>
      </c>
      <c r="R139" s="2">
        <v>4.0</v>
      </c>
      <c r="S139" s="2" t="s">
        <v>40</v>
      </c>
      <c r="T139" s="2" t="s">
        <v>50</v>
      </c>
      <c r="U139" s="2" t="s">
        <v>1124</v>
      </c>
      <c r="V139" s="2" t="s">
        <v>132</v>
      </c>
      <c r="X139" s="2" t="s">
        <v>831</v>
      </c>
    </row>
    <row r="140">
      <c r="A140" s="2">
        <v>139.0</v>
      </c>
      <c r="B140" s="2">
        <v>139.0</v>
      </c>
      <c r="C140" s="2">
        <v>180.0</v>
      </c>
      <c r="D140" s="2" t="s">
        <v>1087</v>
      </c>
      <c r="E140" s="2" t="s">
        <v>1120</v>
      </c>
      <c r="F140" s="2" t="s">
        <v>1098</v>
      </c>
      <c r="G140" s="2" t="s">
        <v>1125</v>
      </c>
      <c r="H140" s="2" t="s">
        <v>1126</v>
      </c>
      <c r="I140" s="2">
        <f t="shared" si="1"/>
        <v>1</v>
      </c>
      <c r="J140" s="2">
        <v>11.8527799</v>
      </c>
      <c r="K140" s="2">
        <v>12.60834238</v>
      </c>
      <c r="L140" s="2" t="s">
        <v>38</v>
      </c>
      <c r="M140" s="2" t="s">
        <v>1125</v>
      </c>
      <c r="N140" s="2" t="e">
        <v>#REF!</v>
      </c>
      <c r="O140" s="2" t="e">
        <v>#REF!</v>
      </c>
      <c r="P140" s="2">
        <v>40.0</v>
      </c>
      <c r="Q140" s="2">
        <v>25.0</v>
      </c>
      <c r="R140" s="2">
        <v>4.0</v>
      </c>
      <c r="S140" s="2" t="s">
        <v>40</v>
      </c>
      <c r="T140" s="2" t="s">
        <v>50</v>
      </c>
      <c r="U140" s="2" t="s">
        <v>1124</v>
      </c>
      <c r="V140" s="2" t="s">
        <v>132</v>
      </c>
      <c r="X140" s="2" t="s">
        <v>831</v>
      </c>
      <c r="Z140" s="2" t="s">
        <v>60</v>
      </c>
    </row>
    <row r="141">
      <c r="A141" s="2">
        <v>140.0</v>
      </c>
      <c r="B141" s="2">
        <v>140.0</v>
      </c>
      <c r="C141" s="2">
        <v>181.0</v>
      </c>
      <c r="D141" s="2" t="s">
        <v>1087</v>
      </c>
      <c r="E141" s="2" t="s">
        <v>1120</v>
      </c>
      <c r="F141" s="2" t="s">
        <v>1127</v>
      </c>
      <c r="G141" s="2" t="s">
        <v>1128</v>
      </c>
      <c r="H141" s="2" t="s">
        <v>1129</v>
      </c>
      <c r="I141" s="2">
        <f t="shared" si="1"/>
        <v>1</v>
      </c>
      <c r="J141" s="2">
        <v>11.851755</v>
      </c>
      <c r="K141" s="2">
        <v>12.638258</v>
      </c>
      <c r="L141" s="2" t="s">
        <v>38</v>
      </c>
      <c r="M141" s="2" t="s">
        <v>1128</v>
      </c>
      <c r="N141" s="2" t="e">
        <v>#REF!</v>
      </c>
      <c r="O141" s="2" t="e">
        <v>#REF!</v>
      </c>
      <c r="P141" s="2">
        <v>39.0</v>
      </c>
      <c r="Q141" s="2">
        <v>25.0</v>
      </c>
      <c r="R141" s="2">
        <v>4.0</v>
      </c>
      <c r="S141" s="2" t="s">
        <v>40</v>
      </c>
      <c r="T141" s="2" t="s">
        <v>50</v>
      </c>
      <c r="U141" s="2" t="s">
        <v>1124</v>
      </c>
      <c r="V141" s="2" t="s">
        <v>132</v>
      </c>
      <c r="X141" s="2" t="s">
        <v>831</v>
      </c>
      <c r="Z141" s="2" t="s">
        <v>60</v>
      </c>
    </row>
    <row r="142">
      <c r="A142" s="2">
        <v>141.0</v>
      </c>
      <c r="B142" s="2">
        <v>141.0</v>
      </c>
      <c r="C142" s="2">
        <v>182.0</v>
      </c>
      <c r="D142" s="2" t="s">
        <v>1087</v>
      </c>
      <c r="E142" s="2" t="s">
        <v>1120</v>
      </c>
      <c r="F142" s="2" t="s">
        <v>1130</v>
      </c>
      <c r="G142" s="2" t="s">
        <v>1131</v>
      </c>
      <c r="H142" s="2" t="s">
        <v>1132</v>
      </c>
      <c r="I142" s="2">
        <f t="shared" si="1"/>
        <v>1</v>
      </c>
      <c r="J142" s="2">
        <v>11.82783</v>
      </c>
      <c r="K142" s="2">
        <v>12.58694</v>
      </c>
      <c r="L142" s="2" t="s">
        <v>38</v>
      </c>
      <c r="M142" s="2" t="s">
        <v>1131</v>
      </c>
      <c r="N142" s="2" t="e">
        <v>#REF!</v>
      </c>
      <c r="O142" s="2" t="e">
        <v>#REF!</v>
      </c>
      <c r="P142" s="2">
        <v>20.0</v>
      </c>
      <c r="Q142" s="2">
        <v>13.0</v>
      </c>
      <c r="R142" s="2">
        <v>4.0</v>
      </c>
      <c r="S142" s="2" t="s">
        <v>40</v>
      </c>
      <c r="T142" s="2" t="s">
        <v>50</v>
      </c>
      <c r="U142" s="2" t="s">
        <v>1124</v>
      </c>
      <c r="V142" s="2" t="s">
        <v>132</v>
      </c>
      <c r="X142" s="2" t="s">
        <v>831</v>
      </c>
    </row>
    <row r="143">
      <c r="A143" s="2">
        <v>142.0</v>
      </c>
      <c r="B143" s="2">
        <v>142.0</v>
      </c>
      <c r="C143" s="2">
        <v>183.0</v>
      </c>
      <c r="D143" s="2" t="s">
        <v>1087</v>
      </c>
      <c r="E143" s="2" t="s">
        <v>1120</v>
      </c>
      <c r="F143" s="2" t="s">
        <v>1133</v>
      </c>
      <c r="G143" s="2" t="s">
        <v>1134</v>
      </c>
      <c r="H143" s="2" t="s">
        <v>1135</v>
      </c>
      <c r="I143" s="2">
        <f t="shared" si="1"/>
        <v>1</v>
      </c>
      <c r="J143" s="2">
        <v>11.79069</v>
      </c>
      <c r="K143" s="2">
        <v>12.61234</v>
      </c>
      <c r="L143" s="2" t="s">
        <v>38</v>
      </c>
      <c r="M143" s="2" t="s">
        <v>1134</v>
      </c>
      <c r="N143" s="2" t="e">
        <v>#REF!</v>
      </c>
      <c r="O143" s="2" t="e">
        <v>#REF!</v>
      </c>
      <c r="P143" s="2">
        <v>16.0</v>
      </c>
      <c r="Q143" s="2">
        <v>10.0</v>
      </c>
      <c r="R143" s="2">
        <v>4.0</v>
      </c>
      <c r="S143" s="2" t="s">
        <v>40</v>
      </c>
      <c r="T143" s="2" t="s">
        <v>50</v>
      </c>
      <c r="U143" s="2" t="s">
        <v>1136</v>
      </c>
      <c r="V143" s="2" t="s">
        <v>143</v>
      </c>
      <c r="X143" s="2" t="s">
        <v>831</v>
      </c>
      <c r="Y143" s="2" t="s">
        <v>832</v>
      </c>
      <c r="Z143" s="2" t="s">
        <v>60</v>
      </c>
    </row>
    <row r="144">
      <c r="A144" s="2">
        <v>143.0</v>
      </c>
      <c r="B144" s="2">
        <v>143.0</v>
      </c>
      <c r="C144" s="2">
        <v>184.0</v>
      </c>
      <c r="D144" s="2" t="s">
        <v>1087</v>
      </c>
      <c r="E144" s="2" t="s">
        <v>1120</v>
      </c>
      <c r="F144" s="2" t="s">
        <v>1137</v>
      </c>
      <c r="G144" s="2" t="s">
        <v>1138</v>
      </c>
      <c r="H144" s="2" t="s">
        <v>1139</v>
      </c>
      <c r="I144" s="2">
        <f t="shared" si="1"/>
        <v>1</v>
      </c>
      <c r="J144" s="2">
        <v>11.786666</v>
      </c>
      <c r="K144" s="2">
        <v>12.621791</v>
      </c>
      <c r="L144" s="2" t="s">
        <v>38</v>
      </c>
      <c r="M144" s="2" t="s">
        <v>1138</v>
      </c>
      <c r="N144" s="2" t="e">
        <v>#REF!</v>
      </c>
      <c r="O144" s="2" t="e">
        <v>#REF!</v>
      </c>
      <c r="P144" s="2">
        <v>39.0</v>
      </c>
      <c r="Q144" s="2">
        <v>25.0</v>
      </c>
      <c r="R144" s="2">
        <v>4.0</v>
      </c>
      <c r="S144" s="2" t="s">
        <v>40</v>
      </c>
      <c r="T144" s="2" t="s">
        <v>50</v>
      </c>
      <c r="U144" s="2" t="s">
        <v>1136</v>
      </c>
      <c r="V144" s="2" t="s">
        <v>143</v>
      </c>
      <c r="X144" s="2" t="s">
        <v>831</v>
      </c>
    </row>
    <row r="145">
      <c r="A145" s="2">
        <v>144.0</v>
      </c>
      <c r="B145" s="2">
        <v>144.0</v>
      </c>
      <c r="C145" s="2">
        <v>186.0</v>
      </c>
      <c r="D145" s="2" t="s">
        <v>1087</v>
      </c>
      <c r="E145" s="2" t="s">
        <v>1120</v>
      </c>
      <c r="F145" s="2" t="s">
        <v>1140</v>
      </c>
      <c r="G145" s="2" t="s">
        <v>1141</v>
      </c>
      <c r="H145" s="2" t="s">
        <v>1142</v>
      </c>
      <c r="I145" s="2">
        <f t="shared" si="1"/>
        <v>1</v>
      </c>
      <c r="J145" s="2">
        <v>11.806748</v>
      </c>
      <c r="K145" s="2">
        <v>12.620377</v>
      </c>
      <c r="L145" s="2" t="s">
        <v>38</v>
      </c>
      <c r="M145" s="2" t="s">
        <v>1141</v>
      </c>
      <c r="N145" s="2" t="e">
        <v>#REF!</v>
      </c>
      <c r="O145" s="2" t="e">
        <v>#REF!</v>
      </c>
      <c r="P145" s="2">
        <v>31.0</v>
      </c>
      <c r="Q145" s="2">
        <v>20.0</v>
      </c>
      <c r="R145" s="2">
        <v>4.0</v>
      </c>
      <c r="S145" s="2" t="s">
        <v>40</v>
      </c>
      <c r="T145" s="2" t="s">
        <v>50</v>
      </c>
      <c r="U145" s="2" t="s">
        <v>1143</v>
      </c>
      <c r="V145" s="2" t="s">
        <v>172</v>
      </c>
      <c r="X145" s="2" t="s">
        <v>831</v>
      </c>
      <c r="Z145" s="2" t="s">
        <v>60</v>
      </c>
    </row>
    <row r="146">
      <c r="A146" s="2">
        <v>145.0</v>
      </c>
      <c r="B146" s="2">
        <v>145.0</v>
      </c>
      <c r="C146" s="2">
        <v>187.0</v>
      </c>
      <c r="D146" s="2" t="s">
        <v>1087</v>
      </c>
      <c r="E146" s="2" t="s">
        <v>1120</v>
      </c>
      <c r="F146" s="2" t="s">
        <v>1144</v>
      </c>
      <c r="G146" s="2" t="s">
        <v>1145</v>
      </c>
      <c r="H146" s="2" t="s">
        <v>1146</v>
      </c>
      <c r="I146" s="2">
        <f t="shared" si="1"/>
        <v>1</v>
      </c>
      <c r="J146" s="2">
        <v>11.790841</v>
      </c>
      <c r="K146" s="2">
        <v>12.636671</v>
      </c>
      <c r="L146" s="2" t="s">
        <v>38</v>
      </c>
      <c r="M146" s="2" t="s">
        <v>1145</v>
      </c>
      <c r="N146" s="2" t="e">
        <v>#REF!</v>
      </c>
      <c r="O146" s="2" t="e">
        <v>#REF!</v>
      </c>
      <c r="P146" s="2">
        <v>6.0</v>
      </c>
      <c r="Q146" s="2">
        <v>4.0</v>
      </c>
      <c r="R146" s="2">
        <v>4.0</v>
      </c>
      <c r="S146" s="2" t="s">
        <v>40</v>
      </c>
      <c r="T146" s="2" t="s">
        <v>50</v>
      </c>
      <c r="U146" s="2" t="s">
        <v>1143</v>
      </c>
      <c r="V146" s="2" t="s">
        <v>172</v>
      </c>
      <c r="X146" s="2" t="s">
        <v>831</v>
      </c>
    </row>
    <row r="147">
      <c r="A147" s="2">
        <v>146.0</v>
      </c>
      <c r="B147" s="2">
        <v>146.0</v>
      </c>
      <c r="C147" s="2">
        <v>188.0</v>
      </c>
      <c r="D147" s="2" t="s">
        <v>1087</v>
      </c>
      <c r="E147" s="2" t="s">
        <v>1147</v>
      </c>
      <c r="F147" s="2" t="s">
        <v>1148</v>
      </c>
      <c r="G147" s="2" t="s">
        <v>1149</v>
      </c>
      <c r="H147" s="2" t="s">
        <v>1150</v>
      </c>
      <c r="I147" s="2">
        <f t="shared" si="1"/>
        <v>1</v>
      </c>
      <c r="J147" s="2">
        <v>11.77288</v>
      </c>
      <c r="K147" s="2">
        <v>12.57423</v>
      </c>
      <c r="L147" s="2" t="s">
        <v>38</v>
      </c>
      <c r="M147" s="2" t="s">
        <v>1149</v>
      </c>
      <c r="N147" s="2" t="e">
        <v>#REF!</v>
      </c>
      <c r="O147" s="2" t="e">
        <v>#REF!</v>
      </c>
      <c r="P147" s="2">
        <v>100.0</v>
      </c>
      <c r="Q147" s="2">
        <v>63.0</v>
      </c>
      <c r="R147" s="2">
        <v>4.0</v>
      </c>
      <c r="S147" s="2" t="s">
        <v>40</v>
      </c>
      <c r="T147" s="2" t="s">
        <v>50</v>
      </c>
      <c r="U147" s="2" t="s">
        <v>1151</v>
      </c>
      <c r="V147" s="2" t="s">
        <v>198</v>
      </c>
      <c r="X147" s="2" t="s">
        <v>831</v>
      </c>
    </row>
    <row r="148">
      <c r="A148" s="2">
        <v>147.0</v>
      </c>
      <c r="B148" s="2">
        <v>147.0</v>
      </c>
      <c r="C148" s="2">
        <v>189.0</v>
      </c>
      <c r="D148" s="2" t="s">
        <v>1087</v>
      </c>
      <c r="E148" s="2" t="s">
        <v>1147</v>
      </c>
      <c r="F148" s="2" t="s">
        <v>1152</v>
      </c>
      <c r="G148" s="2" t="s">
        <v>1153</v>
      </c>
      <c r="H148" s="2" t="s">
        <v>1154</v>
      </c>
      <c r="I148" s="2">
        <f t="shared" si="1"/>
        <v>1</v>
      </c>
      <c r="J148" s="2">
        <v>11.70582333</v>
      </c>
      <c r="K148" s="2">
        <v>12.57467</v>
      </c>
      <c r="L148" s="2" t="s">
        <v>38</v>
      </c>
      <c r="M148" s="2" t="s">
        <v>1153</v>
      </c>
      <c r="N148" s="2" t="e">
        <v>#REF!</v>
      </c>
      <c r="O148" s="2" t="e">
        <v>#REF!</v>
      </c>
      <c r="P148" s="2">
        <v>78.0</v>
      </c>
      <c r="Q148" s="2">
        <v>49.0</v>
      </c>
      <c r="R148" s="2">
        <v>4.0</v>
      </c>
      <c r="S148" s="2" t="s">
        <v>40</v>
      </c>
      <c r="T148" s="2" t="s">
        <v>50</v>
      </c>
      <c r="U148" s="2" t="s">
        <v>1151</v>
      </c>
      <c r="V148" s="2" t="s">
        <v>198</v>
      </c>
      <c r="X148" s="2" t="s">
        <v>831</v>
      </c>
      <c r="Z148" s="2" t="s">
        <v>60</v>
      </c>
    </row>
    <row r="149">
      <c r="A149" s="2">
        <v>148.0</v>
      </c>
      <c r="B149" s="2">
        <v>148.0</v>
      </c>
      <c r="C149" s="2">
        <v>190.0</v>
      </c>
      <c r="D149" s="2" t="s">
        <v>1087</v>
      </c>
      <c r="E149" s="2" t="s">
        <v>1147</v>
      </c>
      <c r="F149" s="2" t="s">
        <v>1155</v>
      </c>
      <c r="G149" s="2" t="s">
        <v>1156</v>
      </c>
      <c r="H149" s="2" t="s">
        <v>1157</v>
      </c>
      <c r="I149" s="2">
        <f t="shared" si="1"/>
        <v>1</v>
      </c>
      <c r="J149" s="2">
        <v>11.68051</v>
      </c>
      <c r="K149" s="2">
        <v>12.57284</v>
      </c>
      <c r="L149" s="2" t="s">
        <v>38</v>
      </c>
      <c r="M149" s="2" t="s">
        <v>1156</v>
      </c>
      <c r="N149" s="2" t="e">
        <v>#REF!</v>
      </c>
      <c r="O149" s="2" t="e">
        <v>#REF!</v>
      </c>
      <c r="P149" s="2">
        <v>31.0</v>
      </c>
      <c r="Q149" s="2">
        <v>20.0</v>
      </c>
      <c r="R149" s="2">
        <v>4.0</v>
      </c>
      <c r="S149" s="2" t="s">
        <v>40</v>
      </c>
      <c r="T149" s="2" t="s">
        <v>50</v>
      </c>
      <c r="U149" s="2" t="s">
        <v>1151</v>
      </c>
      <c r="V149" s="2" t="s">
        <v>198</v>
      </c>
      <c r="X149" s="2" t="s">
        <v>831</v>
      </c>
      <c r="Z149" s="2" t="s">
        <v>60</v>
      </c>
    </row>
    <row r="150">
      <c r="A150" s="2">
        <v>149.0</v>
      </c>
      <c r="B150" s="2">
        <v>149.0</v>
      </c>
      <c r="C150" s="2">
        <v>191.0</v>
      </c>
      <c r="D150" s="2" t="s">
        <v>1087</v>
      </c>
      <c r="E150" s="2" t="s">
        <v>1147</v>
      </c>
      <c r="F150" s="2" t="s">
        <v>1158</v>
      </c>
      <c r="G150" s="2" t="s">
        <v>1159</v>
      </c>
      <c r="H150" s="2" t="s">
        <v>1160</v>
      </c>
      <c r="I150" s="2">
        <f t="shared" si="1"/>
        <v>1</v>
      </c>
      <c r="J150" s="2">
        <v>11.76512299</v>
      </c>
      <c r="K150" s="2">
        <v>12.5380075</v>
      </c>
      <c r="L150" s="2" t="s">
        <v>38</v>
      </c>
      <c r="M150" s="2" t="s">
        <v>1159</v>
      </c>
      <c r="N150" s="2" t="e">
        <v>#REF!</v>
      </c>
      <c r="O150" s="2" t="e">
        <v>#REF!</v>
      </c>
      <c r="P150" s="2">
        <v>8.0</v>
      </c>
      <c r="Q150" s="2">
        <v>5.0</v>
      </c>
      <c r="R150" s="2">
        <v>4.0</v>
      </c>
      <c r="S150" s="2" t="s">
        <v>40</v>
      </c>
      <c r="T150" s="2" t="s">
        <v>50</v>
      </c>
      <c r="U150" s="2" t="s">
        <v>1151</v>
      </c>
      <c r="V150" s="2" t="s">
        <v>198</v>
      </c>
      <c r="X150" s="2" t="s">
        <v>831</v>
      </c>
    </row>
    <row r="151">
      <c r="A151" s="2">
        <v>150.0</v>
      </c>
      <c r="B151" s="2">
        <v>150.0</v>
      </c>
      <c r="C151" s="2">
        <v>192.0</v>
      </c>
      <c r="D151" s="2" t="s">
        <v>1087</v>
      </c>
      <c r="E151" s="2" t="s">
        <v>1147</v>
      </c>
      <c r="F151" s="2" t="s">
        <v>1161</v>
      </c>
      <c r="G151" s="2" t="s">
        <v>1162</v>
      </c>
      <c r="H151" s="2" t="s">
        <v>1163</v>
      </c>
      <c r="I151" s="2">
        <f t="shared" si="1"/>
        <v>1</v>
      </c>
      <c r="J151" s="2">
        <v>11.67944</v>
      </c>
      <c r="K151" s="2">
        <v>12.57334</v>
      </c>
      <c r="L151" s="2" t="s">
        <v>38</v>
      </c>
      <c r="M151" s="2" t="s">
        <v>1162</v>
      </c>
      <c r="N151" s="2" t="e">
        <v>#REF!</v>
      </c>
      <c r="O151" s="2" t="e">
        <v>#REF!</v>
      </c>
      <c r="P151" s="2">
        <v>39.0</v>
      </c>
      <c r="Q151" s="2">
        <v>25.0</v>
      </c>
      <c r="R151" s="2">
        <v>4.0</v>
      </c>
      <c r="S151" s="2" t="s">
        <v>40</v>
      </c>
      <c r="T151" s="2" t="s">
        <v>50</v>
      </c>
      <c r="U151" s="2" t="s">
        <v>1151</v>
      </c>
      <c r="V151" s="2" t="s">
        <v>198</v>
      </c>
      <c r="X151" s="2" t="s">
        <v>831</v>
      </c>
      <c r="Z151" s="2" t="s">
        <v>60</v>
      </c>
    </row>
    <row r="152">
      <c r="A152" s="2">
        <v>151.0</v>
      </c>
      <c r="B152" s="2">
        <v>151.0</v>
      </c>
      <c r="C152" s="2">
        <v>194.0</v>
      </c>
      <c r="D152" s="2" t="s">
        <v>1087</v>
      </c>
      <c r="E152" s="2" t="s">
        <v>1147</v>
      </c>
      <c r="F152" s="2" t="s">
        <v>1164</v>
      </c>
      <c r="G152" s="2" t="s">
        <v>1165</v>
      </c>
      <c r="H152" s="2" t="s">
        <v>1166</v>
      </c>
      <c r="I152" s="2">
        <f t="shared" si="1"/>
        <v>1</v>
      </c>
      <c r="J152" s="2">
        <v>11.6796</v>
      </c>
      <c r="K152" s="2">
        <v>12.53773</v>
      </c>
      <c r="L152" s="2" t="s">
        <v>38</v>
      </c>
      <c r="M152" s="2" t="s">
        <v>1165</v>
      </c>
      <c r="N152" s="2" t="e">
        <v>#REF!</v>
      </c>
      <c r="O152" s="2" t="e">
        <v>#REF!</v>
      </c>
      <c r="P152" s="2">
        <v>23.0</v>
      </c>
      <c r="Q152" s="2">
        <v>15.0</v>
      </c>
      <c r="R152" s="2">
        <v>2.0</v>
      </c>
      <c r="S152" s="2" t="s">
        <v>337</v>
      </c>
      <c r="T152" s="2" t="s">
        <v>50</v>
      </c>
      <c r="U152" s="2" t="s">
        <v>1167</v>
      </c>
      <c r="V152" s="2" t="s">
        <v>231</v>
      </c>
      <c r="X152" s="2" t="s">
        <v>831</v>
      </c>
    </row>
    <row r="153">
      <c r="A153" s="2">
        <v>152.0</v>
      </c>
      <c r="B153" s="2">
        <v>152.0</v>
      </c>
      <c r="C153" s="2">
        <v>195.0</v>
      </c>
      <c r="D153" s="2" t="s">
        <v>1087</v>
      </c>
      <c r="E153" s="2" t="s">
        <v>1147</v>
      </c>
      <c r="F153" s="2" t="s">
        <v>338</v>
      </c>
      <c r="G153" s="2" t="s">
        <v>1168</v>
      </c>
      <c r="H153" s="2" t="s">
        <v>1169</v>
      </c>
      <c r="I153" s="2">
        <f t="shared" si="1"/>
        <v>1</v>
      </c>
      <c r="J153" s="2">
        <v>11.70936</v>
      </c>
      <c r="K153" s="2">
        <v>12.57224</v>
      </c>
      <c r="L153" s="2" t="s">
        <v>38</v>
      </c>
      <c r="M153" s="2" t="s">
        <v>1168</v>
      </c>
      <c r="N153" s="2" t="e">
        <v>#REF!</v>
      </c>
      <c r="O153" s="2" t="e">
        <v>#REF!</v>
      </c>
      <c r="P153" s="2">
        <v>61.0</v>
      </c>
      <c r="Q153" s="2">
        <v>39.0</v>
      </c>
      <c r="R153" s="2">
        <v>2.0</v>
      </c>
      <c r="S153" s="2" t="s">
        <v>337</v>
      </c>
      <c r="T153" s="2" t="s">
        <v>50</v>
      </c>
      <c r="U153" s="2" t="s">
        <v>1167</v>
      </c>
      <c r="V153" s="2" t="s">
        <v>231</v>
      </c>
      <c r="X153" s="2" t="s">
        <v>831</v>
      </c>
    </row>
    <row r="154">
      <c r="A154" s="2">
        <v>153.0</v>
      </c>
      <c r="B154" s="2">
        <v>153.0</v>
      </c>
      <c r="C154" s="2">
        <v>196.0</v>
      </c>
      <c r="D154" s="2" t="s">
        <v>1087</v>
      </c>
      <c r="E154" s="2" t="s">
        <v>1147</v>
      </c>
      <c r="F154" s="2" t="s">
        <v>1170</v>
      </c>
      <c r="G154" s="2" t="s">
        <v>1171</v>
      </c>
      <c r="H154" s="2" t="s">
        <v>1172</v>
      </c>
      <c r="I154" s="2">
        <f t="shared" si="1"/>
        <v>1</v>
      </c>
      <c r="J154" s="2">
        <v>11.75799</v>
      </c>
      <c r="K154" s="2">
        <v>12.58049</v>
      </c>
      <c r="L154" s="2" t="s">
        <v>38</v>
      </c>
      <c r="M154" s="2" t="s">
        <v>1171</v>
      </c>
      <c r="N154" s="2" t="e">
        <v>#REF!</v>
      </c>
      <c r="O154" s="2" t="e">
        <v>#REF!</v>
      </c>
      <c r="P154" s="2">
        <v>47.0</v>
      </c>
      <c r="Q154" s="2">
        <v>30.0</v>
      </c>
      <c r="R154" s="2">
        <v>4.0</v>
      </c>
      <c r="S154" s="2" t="s">
        <v>40</v>
      </c>
      <c r="T154" s="2" t="s">
        <v>50</v>
      </c>
      <c r="U154" s="2" t="s">
        <v>1167</v>
      </c>
      <c r="V154" s="2" t="s">
        <v>231</v>
      </c>
      <c r="X154" s="2" t="s">
        <v>831</v>
      </c>
    </row>
    <row r="155">
      <c r="A155" s="2">
        <v>154.0</v>
      </c>
      <c r="B155" s="2">
        <v>154.0</v>
      </c>
      <c r="C155" s="2">
        <v>197.0</v>
      </c>
      <c r="D155" s="2" t="s">
        <v>1087</v>
      </c>
      <c r="E155" s="2" t="s">
        <v>1147</v>
      </c>
      <c r="F155" s="2" t="s">
        <v>1173</v>
      </c>
      <c r="G155" s="2" t="s">
        <v>1174</v>
      </c>
      <c r="H155" s="2" t="s">
        <v>1175</v>
      </c>
      <c r="I155" s="2">
        <f t="shared" si="1"/>
        <v>1</v>
      </c>
      <c r="J155" s="2">
        <v>11.78079</v>
      </c>
      <c r="K155" s="2">
        <v>12.59032</v>
      </c>
      <c r="L155" s="2" t="s">
        <v>38</v>
      </c>
      <c r="M155" s="2" t="s">
        <v>1174</v>
      </c>
      <c r="N155" s="2" t="e">
        <v>#REF!</v>
      </c>
      <c r="O155" s="2" t="e">
        <v>#REF!</v>
      </c>
      <c r="P155" s="2">
        <v>38.0</v>
      </c>
      <c r="Q155" s="2">
        <v>24.0</v>
      </c>
      <c r="R155" s="2">
        <v>4.0</v>
      </c>
      <c r="S155" s="2" t="s">
        <v>40</v>
      </c>
      <c r="T155" s="2" t="s">
        <v>41</v>
      </c>
      <c r="X155" s="2" t="s">
        <v>660</v>
      </c>
    </row>
    <row r="156">
      <c r="A156" s="2">
        <v>155.0</v>
      </c>
      <c r="B156" s="2">
        <v>155.0</v>
      </c>
      <c r="C156" s="2">
        <v>198.0</v>
      </c>
      <c r="D156" s="2" t="s">
        <v>1087</v>
      </c>
      <c r="E156" s="2" t="s">
        <v>1147</v>
      </c>
      <c r="F156" s="2" t="s">
        <v>1176</v>
      </c>
      <c r="G156" s="2" t="s">
        <v>1177</v>
      </c>
      <c r="H156" s="2" t="s">
        <v>1178</v>
      </c>
      <c r="I156" s="2">
        <f t="shared" si="1"/>
        <v>1</v>
      </c>
      <c r="J156" s="2">
        <v>11.67976</v>
      </c>
      <c r="K156" s="2">
        <v>12.54549</v>
      </c>
      <c r="L156" s="2" t="s">
        <v>38</v>
      </c>
      <c r="M156" s="2" t="s">
        <v>1177</v>
      </c>
      <c r="N156" s="2" t="e">
        <v>#REF!</v>
      </c>
      <c r="O156" s="2" t="e">
        <v>#REF!</v>
      </c>
      <c r="P156" s="2">
        <v>44.0</v>
      </c>
      <c r="Q156" s="2">
        <v>28.0</v>
      </c>
      <c r="R156" s="2">
        <v>4.0</v>
      </c>
      <c r="S156" s="2" t="s">
        <v>40</v>
      </c>
      <c r="T156" s="2" t="s">
        <v>41</v>
      </c>
      <c r="X156" s="2" t="s">
        <v>660</v>
      </c>
    </row>
    <row r="157">
      <c r="A157" s="2">
        <v>156.0</v>
      </c>
      <c r="B157" s="2">
        <v>156.0</v>
      </c>
      <c r="C157" s="2">
        <v>199.0</v>
      </c>
      <c r="D157" s="2" t="s">
        <v>1087</v>
      </c>
      <c r="E157" s="2" t="s">
        <v>1147</v>
      </c>
      <c r="F157" s="2" t="s">
        <v>1179</v>
      </c>
      <c r="G157" s="2" t="s">
        <v>1180</v>
      </c>
      <c r="H157" s="2" t="s">
        <v>1181</v>
      </c>
      <c r="I157" s="2">
        <f t="shared" si="1"/>
        <v>1</v>
      </c>
      <c r="J157" s="2">
        <v>11.76752</v>
      </c>
      <c r="K157" s="2">
        <v>12.56357</v>
      </c>
      <c r="L157" s="2" t="s">
        <v>38</v>
      </c>
      <c r="M157" s="2" t="s">
        <v>1180</v>
      </c>
      <c r="N157" s="2" t="e">
        <v>#REF!</v>
      </c>
      <c r="O157" s="2" t="e">
        <v>#REF!</v>
      </c>
      <c r="P157" s="2">
        <v>5.0</v>
      </c>
      <c r="Q157" s="2">
        <v>4.0</v>
      </c>
      <c r="R157" s="2">
        <v>4.0</v>
      </c>
      <c r="S157" s="2" t="s">
        <v>40</v>
      </c>
      <c r="T157" s="2" t="s">
        <v>41</v>
      </c>
      <c r="X157" s="2" t="s">
        <v>660</v>
      </c>
    </row>
    <row r="158">
      <c r="A158" s="2">
        <v>157.0</v>
      </c>
      <c r="B158" s="2">
        <v>157.0</v>
      </c>
      <c r="C158" s="2">
        <v>200.0</v>
      </c>
      <c r="D158" s="2" t="s">
        <v>1087</v>
      </c>
      <c r="E158" s="2" t="s">
        <v>1147</v>
      </c>
      <c r="F158" s="2" t="s">
        <v>1182</v>
      </c>
      <c r="G158" s="2" t="s">
        <v>1183</v>
      </c>
      <c r="H158" s="2" t="s">
        <v>1184</v>
      </c>
      <c r="I158" s="2">
        <f t="shared" si="1"/>
        <v>1</v>
      </c>
      <c r="J158" s="2">
        <v>11.67393</v>
      </c>
      <c r="K158" s="2">
        <v>12.553</v>
      </c>
      <c r="L158" s="2" t="s">
        <v>38</v>
      </c>
      <c r="M158" s="2" t="s">
        <v>1183</v>
      </c>
      <c r="N158" s="2" t="e">
        <v>#REF!</v>
      </c>
      <c r="O158" s="2" t="e">
        <v>#REF!</v>
      </c>
      <c r="P158" s="2">
        <v>14.0</v>
      </c>
      <c r="Q158" s="2">
        <v>9.0</v>
      </c>
      <c r="R158" s="2">
        <v>4.0</v>
      </c>
      <c r="S158" s="2" t="s">
        <v>40</v>
      </c>
      <c r="T158" s="2" t="s">
        <v>41</v>
      </c>
      <c r="X158" s="2" t="s">
        <v>660</v>
      </c>
    </row>
    <row r="159">
      <c r="A159" s="2">
        <v>158.0</v>
      </c>
      <c r="B159" s="2">
        <v>158.0</v>
      </c>
      <c r="C159" s="2">
        <v>202.0</v>
      </c>
      <c r="D159" s="2" t="s">
        <v>1087</v>
      </c>
      <c r="E159" s="2" t="s">
        <v>1147</v>
      </c>
      <c r="F159" s="2" t="s">
        <v>1185</v>
      </c>
      <c r="G159" s="2" t="s">
        <v>1186</v>
      </c>
      <c r="H159" s="2" t="s">
        <v>1187</v>
      </c>
      <c r="I159" s="2">
        <f t="shared" si="1"/>
        <v>1</v>
      </c>
      <c r="J159" s="2">
        <v>11.7307</v>
      </c>
      <c r="K159" s="2">
        <v>12.51969</v>
      </c>
      <c r="L159" s="2" t="s">
        <v>38</v>
      </c>
      <c r="M159" s="2" t="s">
        <v>1186</v>
      </c>
      <c r="N159" s="2" t="e">
        <v>#REF!</v>
      </c>
      <c r="O159" s="2" t="e">
        <v>#REF!</v>
      </c>
      <c r="P159" s="2">
        <v>64.0</v>
      </c>
      <c r="Q159" s="2">
        <v>40.0</v>
      </c>
      <c r="R159" s="2">
        <v>4.0</v>
      </c>
      <c r="S159" s="2" t="s">
        <v>40</v>
      </c>
      <c r="T159" s="2" t="s">
        <v>50</v>
      </c>
      <c r="U159" s="2" t="s">
        <v>1188</v>
      </c>
      <c r="V159" s="2" t="s">
        <v>267</v>
      </c>
      <c r="X159" s="2" t="s">
        <v>831</v>
      </c>
    </row>
    <row r="160">
      <c r="A160" s="2">
        <v>159.0</v>
      </c>
      <c r="B160" s="2">
        <v>159.0</v>
      </c>
      <c r="C160" s="2">
        <v>203.0</v>
      </c>
      <c r="D160" s="2" t="s">
        <v>1087</v>
      </c>
      <c r="E160" s="2" t="s">
        <v>1147</v>
      </c>
      <c r="F160" s="2" t="s">
        <v>1189</v>
      </c>
      <c r="G160" s="2" t="s">
        <v>1190</v>
      </c>
      <c r="H160" s="2" t="s">
        <v>1191</v>
      </c>
      <c r="I160" s="2">
        <f t="shared" si="1"/>
        <v>1</v>
      </c>
      <c r="J160" s="2">
        <v>11.7719</v>
      </c>
      <c r="K160" s="2">
        <v>12.55536</v>
      </c>
      <c r="L160" s="2" t="s">
        <v>38</v>
      </c>
      <c r="M160" s="2" t="s">
        <v>1190</v>
      </c>
      <c r="N160" s="2" t="e">
        <v>#REF!</v>
      </c>
      <c r="O160" s="2" t="e">
        <v>#REF!</v>
      </c>
      <c r="P160" s="2">
        <v>11.0</v>
      </c>
      <c r="Q160" s="2">
        <v>7.0</v>
      </c>
      <c r="R160" s="2">
        <v>4.0</v>
      </c>
      <c r="S160" s="2" t="s">
        <v>40</v>
      </c>
      <c r="T160" s="2" t="s">
        <v>50</v>
      </c>
      <c r="U160" s="2" t="s">
        <v>1188</v>
      </c>
      <c r="V160" s="2" t="s">
        <v>267</v>
      </c>
      <c r="X160" s="2" t="s">
        <v>831</v>
      </c>
    </row>
    <row r="161">
      <c r="A161" s="2">
        <v>160.0</v>
      </c>
      <c r="B161" s="2">
        <v>160.0</v>
      </c>
      <c r="C161" s="2">
        <v>205.0</v>
      </c>
      <c r="D161" s="2" t="s">
        <v>1087</v>
      </c>
      <c r="E161" s="2" t="s">
        <v>1147</v>
      </c>
      <c r="F161" s="2" t="s">
        <v>1192</v>
      </c>
      <c r="G161" s="2" t="s">
        <v>1193</v>
      </c>
      <c r="H161" s="2" t="s">
        <v>1194</v>
      </c>
      <c r="I161" s="2">
        <f t="shared" si="1"/>
        <v>1</v>
      </c>
      <c r="J161" s="2">
        <v>11.68684</v>
      </c>
      <c r="K161" s="2">
        <v>12.60468</v>
      </c>
      <c r="L161" s="2" t="s">
        <v>38</v>
      </c>
      <c r="M161" s="2" t="s">
        <v>1193</v>
      </c>
      <c r="N161" s="2" t="e">
        <v>#REF!</v>
      </c>
      <c r="O161" s="2" t="e">
        <v>#REF!</v>
      </c>
      <c r="P161" s="2">
        <v>48.0</v>
      </c>
      <c r="Q161" s="2">
        <v>30.0</v>
      </c>
      <c r="R161" s="2">
        <v>4.0</v>
      </c>
      <c r="S161" s="2" t="s">
        <v>40</v>
      </c>
      <c r="T161" s="2" t="s">
        <v>50</v>
      </c>
      <c r="U161" s="2" t="s">
        <v>1195</v>
      </c>
      <c r="V161" s="2" t="s">
        <v>281</v>
      </c>
      <c r="X161" s="2" t="s">
        <v>831</v>
      </c>
    </row>
    <row r="162">
      <c r="A162" s="2">
        <v>161.0</v>
      </c>
      <c r="B162" s="2">
        <v>161.0</v>
      </c>
      <c r="C162" s="2">
        <v>206.0</v>
      </c>
      <c r="D162" s="2" t="s">
        <v>1087</v>
      </c>
      <c r="E162" s="2" t="s">
        <v>1147</v>
      </c>
      <c r="F162" s="2" t="s">
        <v>1196</v>
      </c>
      <c r="G162" s="2" t="s">
        <v>1197</v>
      </c>
      <c r="H162" s="2" t="s">
        <v>1198</v>
      </c>
      <c r="I162" s="2">
        <f t="shared" si="1"/>
        <v>1</v>
      </c>
      <c r="J162" s="2">
        <v>11.7299</v>
      </c>
      <c r="K162" s="2">
        <v>12.58675</v>
      </c>
      <c r="L162" s="2" t="s">
        <v>38</v>
      </c>
      <c r="M162" s="2" t="s">
        <v>1197</v>
      </c>
      <c r="N162" s="2" t="e">
        <v>#REF!</v>
      </c>
      <c r="O162" s="2" t="e">
        <v>#REF!</v>
      </c>
      <c r="P162" s="2">
        <v>0.0</v>
      </c>
      <c r="Q162" s="2">
        <v>0.0</v>
      </c>
      <c r="S162" s="2" t="s">
        <v>337</v>
      </c>
      <c r="T162" s="2" t="s">
        <v>50</v>
      </c>
      <c r="U162" s="2" t="s">
        <v>1195</v>
      </c>
      <c r="V162" s="2" t="s">
        <v>281</v>
      </c>
      <c r="X162" s="2" t="s">
        <v>831</v>
      </c>
    </row>
    <row r="163">
      <c r="A163" s="2">
        <v>162.0</v>
      </c>
      <c r="B163" s="2">
        <v>162.0</v>
      </c>
      <c r="C163" s="2">
        <v>207.0</v>
      </c>
      <c r="D163" s="2" t="s">
        <v>1087</v>
      </c>
      <c r="E163" s="2" t="s">
        <v>1147</v>
      </c>
      <c r="F163" s="2" t="s">
        <v>1199</v>
      </c>
      <c r="G163" s="2" t="s">
        <v>1200</v>
      </c>
      <c r="H163" s="2" t="s">
        <v>1201</v>
      </c>
      <c r="I163" s="2">
        <f t="shared" si="1"/>
        <v>1</v>
      </c>
      <c r="J163" s="2">
        <v>11.76083529</v>
      </c>
      <c r="K163" s="2">
        <v>12.59822325</v>
      </c>
      <c r="L163" s="2" t="s">
        <v>38</v>
      </c>
      <c r="M163" s="2" t="s">
        <v>1200</v>
      </c>
      <c r="N163" s="2" t="e">
        <v>#REF!</v>
      </c>
      <c r="O163" s="2" t="e">
        <v>#REF!</v>
      </c>
      <c r="P163" s="2">
        <v>2.0</v>
      </c>
      <c r="Q163" s="2">
        <v>2.0</v>
      </c>
      <c r="R163" s="2">
        <v>4.0</v>
      </c>
      <c r="S163" s="2" t="s">
        <v>40</v>
      </c>
      <c r="T163" s="2" t="s">
        <v>50</v>
      </c>
      <c r="U163" s="2" t="s">
        <v>1195</v>
      </c>
      <c r="V163" s="2" t="s">
        <v>281</v>
      </c>
      <c r="X163" s="2" t="s">
        <v>831</v>
      </c>
    </row>
    <row r="164">
      <c r="A164" s="2">
        <v>163.0</v>
      </c>
      <c r="B164" s="2">
        <v>163.0</v>
      </c>
      <c r="C164" s="2">
        <v>208.0</v>
      </c>
      <c r="D164" s="2" t="s">
        <v>1087</v>
      </c>
      <c r="E164" s="2" t="s">
        <v>1147</v>
      </c>
      <c r="F164" s="2" t="s">
        <v>139</v>
      </c>
      <c r="G164" s="2" t="s">
        <v>1202</v>
      </c>
      <c r="H164" s="2" t="s">
        <v>1203</v>
      </c>
      <c r="I164" s="2">
        <f t="shared" si="1"/>
        <v>1</v>
      </c>
      <c r="J164" s="2">
        <v>11.6772</v>
      </c>
      <c r="K164" s="2">
        <v>12.56757</v>
      </c>
      <c r="L164" s="2" t="s">
        <v>38</v>
      </c>
      <c r="M164" s="2" t="s">
        <v>1202</v>
      </c>
      <c r="N164" s="2" t="e">
        <v>#REF!</v>
      </c>
      <c r="O164" s="2" t="e">
        <v>#REF!</v>
      </c>
      <c r="P164" s="2">
        <v>47.0</v>
      </c>
      <c r="Q164" s="2">
        <v>30.0</v>
      </c>
      <c r="R164" s="2">
        <v>4.0</v>
      </c>
      <c r="S164" s="2" t="s">
        <v>40</v>
      </c>
      <c r="T164" s="2" t="s">
        <v>50</v>
      </c>
      <c r="U164" s="2" t="s">
        <v>1195</v>
      </c>
      <c r="V164" s="2" t="s">
        <v>281</v>
      </c>
      <c r="X164" s="2" t="s">
        <v>831</v>
      </c>
    </row>
    <row r="165">
      <c r="A165" s="2">
        <v>164.0</v>
      </c>
      <c r="B165" s="2">
        <v>164.0</v>
      </c>
      <c r="C165" s="2">
        <v>209.0</v>
      </c>
      <c r="D165" s="2" t="s">
        <v>1087</v>
      </c>
      <c r="E165" s="2" t="s">
        <v>1147</v>
      </c>
      <c r="F165" s="2" t="s">
        <v>1204</v>
      </c>
      <c r="G165" s="2" t="s">
        <v>1205</v>
      </c>
      <c r="H165" s="2" t="s">
        <v>1206</v>
      </c>
      <c r="I165" s="2">
        <f t="shared" si="1"/>
        <v>1</v>
      </c>
      <c r="J165" s="2">
        <v>11.72485</v>
      </c>
      <c r="K165" s="2">
        <v>12.51283</v>
      </c>
      <c r="L165" s="2" t="s">
        <v>38</v>
      </c>
      <c r="M165" s="2" t="s">
        <v>1205</v>
      </c>
      <c r="N165" s="2" t="e">
        <v>#REF!</v>
      </c>
      <c r="O165" s="2" t="e">
        <v>#REF!</v>
      </c>
      <c r="P165" s="2">
        <v>85.0</v>
      </c>
      <c r="Q165" s="2">
        <v>54.0</v>
      </c>
      <c r="R165" s="2">
        <v>4.0</v>
      </c>
      <c r="S165" s="2" t="s">
        <v>40</v>
      </c>
      <c r="T165" s="2" t="s">
        <v>50</v>
      </c>
      <c r="U165" s="2" t="s">
        <v>1207</v>
      </c>
      <c r="V165" s="2" t="s">
        <v>313</v>
      </c>
      <c r="X165" s="2" t="s">
        <v>831</v>
      </c>
    </row>
    <row r="166">
      <c r="A166" s="2">
        <v>165.0</v>
      </c>
      <c r="B166" s="2">
        <v>165.0</v>
      </c>
      <c r="C166" s="2">
        <v>210.0</v>
      </c>
      <c r="D166" s="2" t="s">
        <v>1087</v>
      </c>
      <c r="E166" s="2" t="s">
        <v>1147</v>
      </c>
      <c r="F166" s="2" t="s">
        <v>1208</v>
      </c>
      <c r="G166" s="2" t="s">
        <v>1209</v>
      </c>
      <c r="H166" s="2" t="s">
        <v>1210</v>
      </c>
      <c r="I166" s="2">
        <f t="shared" si="1"/>
        <v>1</v>
      </c>
      <c r="J166" s="2">
        <v>11.71453</v>
      </c>
      <c r="K166" s="2">
        <v>12.51366</v>
      </c>
      <c r="L166" s="2" t="s">
        <v>38</v>
      </c>
      <c r="M166" s="2" t="s">
        <v>1209</v>
      </c>
      <c r="N166" s="2" t="e">
        <v>#REF!</v>
      </c>
      <c r="O166" s="2" t="e">
        <v>#REF!</v>
      </c>
      <c r="P166" s="2">
        <v>30.0</v>
      </c>
      <c r="Q166" s="2">
        <v>19.0</v>
      </c>
      <c r="R166" s="2">
        <v>4.0</v>
      </c>
      <c r="S166" s="2" t="s">
        <v>40</v>
      </c>
      <c r="T166" s="2" t="s">
        <v>50</v>
      </c>
      <c r="U166" s="2" t="s">
        <v>1207</v>
      </c>
      <c r="V166" s="2" t="s">
        <v>313</v>
      </c>
      <c r="X166" s="2" t="s">
        <v>831</v>
      </c>
    </row>
    <row r="167">
      <c r="A167" s="2">
        <v>166.0</v>
      </c>
      <c r="B167" s="2">
        <v>166.0</v>
      </c>
      <c r="C167" s="2">
        <v>211.0</v>
      </c>
      <c r="D167" s="2" t="s">
        <v>1087</v>
      </c>
      <c r="E167" s="2" t="s">
        <v>1147</v>
      </c>
      <c r="F167" s="2" t="s">
        <v>1140</v>
      </c>
      <c r="G167" s="2" t="s">
        <v>1211</v>
      </c>
      <c r="H167" s="2" t="s">
        <v>1212</v>
      </c>
      <c r="I167" s="2">
        <f t="shared" si="1"/>
        <v>1</v>
      </c>
      <c r="J167" s="2">
        <v>11.64572</v>
      </c>
      <c r="K167" s="2">
        <v>12.55337</v>
      </c>
      <c r="L167" s="2" t="s">
        <v>38</v>
      </c>
      <c r="M167" s="2" t="s">
        <v>1211</v>
      </c>
      <c r="N167" s="2" t="e">
        <v>#REF!</v>
      </c>
      <c r="O167" s="2" t="e">
        <v>#REF!</v>
      </c>
      <c r="P167" s="2">
        <v>39.0</v>
      </c>
      <c r="Q167" s="2">
        <v>25.0</v>
      </c>
      <c r="R167" s="2">
        <v>4.0</v>
      </c>
      <c r="S167" s="2" t="s">
        <v>40</v>
      </c>
      <c r="T167" s="2" t="s">
        <v>50</v>
      </c>
      <c r="U167" s="2" t="s">
        <v>1213</v>
      </c>
      <c r="V167" s="2" t="s">
        <v>337</v>
      </c>
      <c r="X167" s="2" t="s">
        <v>831</v>
      </c>
      <c r="Y167" s="2" t="s">
        <v>832</v>
      </c>
      <c r="Z167" s="2" t="s">
        <v>60</v>
      </c>
    </row>
    <row r="168">
      <c r="A168" s="2">
        <v>167.0</v>
      </c>
      <c r="B168" s="2">
        <v>167.0</v>
      </c>
      <c r="C168" s="2">
        <v>212.0</v>
      </c>
      <c r="D168" s="2" t="s">
        <v>1087</v>
      </c>
      <c r="E168" s="2" t="s">
        <v>1147</v>
      </c>
      <c r="F168" s="2" t="s">
        <v>1214</v>
      </c>
      <c r="G168" s="2" t="s">
        <v>1215</v>
      </c>
      <c r="H168" s="2" t="s">
        <v>1216</v>
      </c>
      <c r="I168" s="2">
        <f t="shared" si="1"/>
        <v>1</v>
      </c>
      <c r="J168" s="2">
        <v>11.65729</v>
      </c>
      <c r="K168" s="2">
        <v>12.5568</v>
      </c>
      <c r="L168" s="2" t="s">
        <v>38</v>
      </c>
      <c r="M168" s="2" t="s">
        <v>1215</v>
      </c>
      <c r="N168" s="2" t="e">
        <v>#REF!</v>
      </c>
      <c r="O168" s="2" t="e">
        <v>#REF!</v>
      </c>
      <c r="P168" s="2">
        <v>40.0</v>
      </c>
      <c r="Q168" s="2">
        <v>25.0</v>
      </c>
      <c r="R168" s="2">
        <v>4.0</v>
      </c>
      <c r="S168" s="2" t="s">
        <v>40</v>
      </c>
      <c r="T168" s="2" t="s">
        <v>50</v>
      </c>
      <c r="U168" s="2" t="s">
        <v>1213</v>
      </c>
      <c r="V168" s="2" t="s">
        <v>337</v>
      </c>
      <c r="X168" s="2" t="s">
        <v>831</v>
      </c>
      <c r="Z168" s="2" t="s">
        <v>60</v>
      </c>
    </row>
    <row r="169">
      <c r="A169" s="2">
        <v>168.0</v>
      </c>
      <c r="B169" s="2">
        <v>168.0</v>
      </c>
      <c r="C169" s="2">
        <v>213.0</v>
      </c>
      <c r="D169" s="2" t="s">
        <v>1087</v>
      </c>
      <c r="E169" s="2" t="s">
        <v>1217</v>
      </c>
      <c r="F169" s="2" t="s">
        <v>1218</v>
      </c>
      <c r="G169" s="2" t="s">
        <v>1219</v>
      </c>
      <c r="H169" s="2" t="s">
        <v>1220</v>
      </c>
      <c r="I169" s="2">
        <f t="shared" si="1"/>
        <v>1</v>
      </c>
      <c r="J169" s="2">
        <v>11.8512</v>
      </c>
      <c r="K169" s="2">
        <v>12.29091</v>
      </c>
      <c r="L169" s="2" t="s">
        <v>38</v>
      </c>
      <c r="M169" s="2" t="s">
        <v>1219</v>
      </c>
      <c r="N169" s="2" t="e">
        <v>#REF!</v>
      </c>
      <c r="O169" s="2" t="e">
        <v>#REF!</v>
      </c>
      <c r="P169" s="2">
        <v>46.0</v>
      </c>
      <c r="Q169" s="2">
        <v>29.0</v>
      </c>
      <c r="R169" s="2">
        <v>4.0</v>
      </c>
      <c r="S169" s="2" t="s">
        <v>40</v>
      </c>
      <c r="T169" s="2" t="s">
        <v>50</v>
      </c>
      <c r="U169" s="2" t="s">
        <v>1221</v>
      </c>
      <c r="V169" s="2" t="s">
        <v>40</v>
      </c>
      <c r="X169" s="2" t="s">
        <v>831</v>
      </c>
    </row>
    <row r="170">
      <c r="A170" s="2">
        <v>169.0</v>
      </c>
      <c r="B170" s="2">
        <v>169.0</v>
      </c>
      <c r="C170" s="2">
        <v>214.0</v>
      </c>
      <c r="D170" s="2" t="s">
        <v>1087</v>
      </c>
      <c r="E170" s="2" t="s">
        <v>1217</v>
      </c>
      <c r="F170" s="2" t="s">
        <v>1222</v>
      </c>
      <c r="G170" s="2" t="s">
        <v>1223</v>
      </c>
      <c r="H170" s="2" t="s">
        <v>1224</v>
      </c>
      <c r="I170" s="2">
        <f t="shared" si="1"/>
        <v>1</v>
      </c>
      <c r="J170" s="2">
        <v>11.79558</v>
      </c>
      <c r="K170" s="2">
        <v>12.33295</v>
      </c>
      <c r="L170" s="2" t="s">
        <v>38</v>
      </c>
      <c r="M170" s="2" t="s">
        <v>1223</v>
      </c>
      <c r="N170" s="2" t="e">
        <v>#REF!</v>
      </c>
      <c r="O170" s="2" t="e">
        <v>#REF!</v>
      </c>
      <c r="P170" s="2">
        <v>39.0</v>
      </c>
      <c r="Q170" s="2">
        <v>25.0</v>
      </c>
      <c r="R170" s="2">
        <v>4.0</v>
      </c>
      <c r="S170" s="2" t="s">
        <v>40</v>
      </c>
      <c r="T170" s="2" t="s">
        <v>50</v>
      </c>
      <c r="U170" s="2" t="s">
        <v>1221</v>
      </c>
      <c r="V170" s="2" t="s">
        <v>40</v>
      </c>
      <c r="X170" s="2" t="s">
        <v>831</v>
      </c>
    </row>
    <row r="171">
      <c r="A171" s="2">
        <v>170.0</v>
      </c>
      <c r="B171" s="2">
        <v>170.0</v>
      </c>
      <c r="C171" s="2">
        <v>215.0</v>
      </c>
      <c r="D171" s="2" t="s">
        <v>1087</v>
      </c>
      <c r="E171" s="2" t="s">
        <v>1217</v>
      </c>
      <c r="F171" s="2" t="s">
        <v>333</v>
      </c>
      <c r="G171" s="2" t="s">
        <v>1225</v>
      </c>
      <c r="H171" s="2" t="s">
        <v>1226</v>
      </c>
      <c r="I171" s="2">
        <f t="shared" si="1"/>
        <v>1</v>
      </c>
      <c r="J171" s="2">
        <v>11.85663</v>
      </c>
      <c r="K171" s="2">
        <v>12.32742</v>
      </c>
      <c r="L171" s="2" t="s">
        <v>38</v>
      </c>
      <c r="M171" s="2" t="s">
        <v>1225</v>
      </c>
      <c r="N171" s="2" t="e">
        <v>#REF!</v>
      </c>
      <c r="O171" s="2" t="e">
        <v>#REF!</v>
      </c>
      <c r="P171" s="2">
        <v>56.0</v>
      </c>
      <c r="Q171" s="2">
        <v>35.0</v>
      </c>
      <c r="R171" s="2">
        <v>4.0</v>
      </c>
      <c r="S171" s="2" t="s">
        <v>40</v>
      </c>
      <c r="T171" s="2" t="s">
        <v>41</v>
      </c>
      <c r="X171" s="2" t="s">
        <v>660</v>
      </c>
      <c r="Z171" s="2" t="s">
        <v>60</v>
      </c>
    </row>
    <row r="172">
      <c r="A172" s="2">
        <v>171.0</v>
      </c>
      <c r="B172" s="2">
        <v>171.0</v>
      </c>
      <c r="C172" s="2">
        <v>216.0</v>
      </c>
      <c r="D172" s="2" t="s">
        <v>1087</v>
      </c>
      <c r="E172" s="2" t="s">
        <v>1217</v>
      </c>
      <c r="F172" s="2" t="s">
        <v>1227</v>
      </c>
      <c r="G172" s="2" t="s">
        <v>1228</v>
      </c>
      <c r="H172" s="2" t="s">
        <v>1229</v>
      </c>
      <c r="I172" s="2">
        <f t="shared" si="1"/>
        <v>1</v>
      </c>
      <c r="J172" s="2">
        <v>11.75305</v>
      </c>
      <c r="K172" s="2">
        <v>12.27862</v>
      </c>
      <c r="L172" s="2" t="s">
        <v>38</v>
      </c>
      <c r="M172" s="2" t="s">
        <v>1228</v>
      </c>
      <c r="N172" s="2" t="e">
        <v>#REF!</v>
      </c>
      <c r="O172" s="2" t="e">
        <v>#REF!</v>
      </c>
      <c r="P172" s="2">
        <v>48.0</v>
      </c>
      <c r="Q172" s="2">
        <v>30.0</v>
      </c>
      <c r="R172" s="2">
        <v>4.0</v>
      </c>
      <c r="S172" s="2" t="s">
        <v>40</v>
      </c>
      <c r="T172" s="2" t="s">
        <v>41</v>
      </c>
      <c r="X172" s="2" t="s">
        <v>660</v>
      </c>
    </row>
    <row r="173">
      <c r="A173" s="2">
        <v>172.0</v>
      </c>
      <c r="B173" s="2">
        <v>172.0</v>
      </c>
      <c r="C173" s="2">
        <v>217.0</v>
      </c>
      <c r="D173" s="2" t="s">
        <v>1087</v>
      </c>
      <c r="E173" s="2" t="s">
        <v>1217</v>
      </c>
      <c r="F173" s="2" t="s">
        <v>1230</v>
      </c>
      <c r="G173" s="2" t="s">
        <v>1231</v>
      </c>
      <c r="H173" s="2" t="s">
        <v>1232</v>
      </c>
      <c r="I173" s="2">
        <f t="shared" si="1"/>
        <v>1</v>
      </c>
      <c r="J173" s="2">
        <v>11.71739</v>
      </c>
      <c r="K173" s="2">
        <v>12.23754</v>
      </c>
      <c r="L173" s="2" t="s">
        <v>38</v>
      </c>
      <c r="M173" s="2" t="s">
        <v>1231</v>
      </c>
      <c r="N173" s="2" t="e">
        <v>#REF!</v>
      </c>
      <c r="O173" s="2" t="e">
        <v>#REF!</v>
      </c>
      <c r="P173" s="2">
        <v>5.0</v>
      </c>
      <c r="Q173" s="2">
        <v>4.0</v>
      </c>
      <c r="R173" s="2">
        <v>4.0</v>
      </c>
      <c r="S173" s="2" t="s">
        <v>40</v>
      </c>
      <c r="T173" s="2" t="s">
        <v>41</v>
      </c>
      <c r="X173" s="2" t="s">
        <v>660</v>
      </c>
    </row>
    <row r="174">
      <c r="A174" s="2">
        <v>173.0</v>
      </c>
      <c r="B174" s="2">
        <v>173.0</v>
      </c>
      <c r="C174" s="2">
        <v>218.0</v>
      </c>
      <c r="D174" s="2" t="s">
        <v>1087</v>
      </c>
      <c r="E174" s="2" t="s">
        <v>1217</v>
      </c>
      <c r="F174" s="2" t="s">
        <v>586</v>
      </c>
      <c r="G174" s="2" t="s">
        <v>1233</v>
      </c>
      <c r="H174" s="2" t="s">
        <v>1234</v>
      </c>
      <c r="I174" s="2">
        <f t="shared" si="1"/>
        <v>1</v>
      </c>
      <c r="J174" s="2">
        <v>11.75865</v>
      </c>
      <c r="K174" s="2">
        <v>12.3535</v>
      </c>
      <c r="L174" s="2" t="s">
        <v>38</v>
      </c>
      <c r="M174" s="2" t="s">
        <v>1233</v>
      </c>
      <c r="N174" s="2" t="e">
        <v>#REF!</v>
      </c>
      <c r="O174" s="2" t="e">
        <v>#REF!</v>
      </c>
      <c r="P174" s="2">
        <v>39.0</v>
      </c>
      <c r="Q174" s="2">
        <v>25.0</v>
      </c>
      <c r="R174" s="2">
        <v>4.0</v>
      </c>
      <c r="S174" s="2" t="s">
        <v>40</v>
      </c>
      <c r="T174" s="2" t="s">
        <v>41</v>
      </c>
      <c r="X174" s="2" t="s">
        <v>660</v>
      </c>
      <c r="Z174" s="2" t="s">
        <v>60</v>
      </c>
    </row>
    <row r="175">
      <c r="A175" s="2">
        <v>174.0</v>
      </c>
      <c r="B175" s="2">
        <v>174.0</v>
      </c>
      <c r="C175" s="2">
        <v>219.0</v>
      </c>
      <c r="D175" s="2" t="s">
        <v>1087</v>
      </c>
      <c r="E175" s="2" t="s">
        <v>1217</v>
      </c>
      <c r="F175" s="2" t="s">
        <v>1235</v>
      </c>
      <c r="G175" s="2" t="s">
        <v>1236</v>
      </c>
      <c r="H175" s="2" t="s">
        <v>1237</v>
      </c>
      <c r="I175" s="2">
        <f t="shared" si="1"/>
        <v>1</v>
      </c>
      <c r="J175" s="2">
        <v>11.8207</v>
      </c>
      <c r="K175" s="2">
        <v>12.35853</v>
      </c>
      <c r="L175" s="2" t="s">
        <v>38</v>
      </c>
      <c r="M175" s="2" t="s">
        <v>1236</v>
      </c>
      <c r="N175" s="2" t="e">
        <v>#REF!</v>
      </c>
      <c r="O175" s="2" t="e">
        <v>#REF!</v>
      </c>
      <c r="P175" s="2">
        <v>20.0</v>
      </c>
      <c r="Q175" s="2">
        <v>13.0</v>
      </c>
      <c r="R175" s="2">
        <v>4.0</v>
      </c>
      <c r="S175" s="2" t="s">
        <v>40</v>
      </c>
      <c r="T175" s="2" t="s">
        <v>41</v>
      </c>
      <c r="X175" s="2" t="s">
        <v>660</v>
      </c>
    </row>
    <row r="176">
      <c r="A176" s="2">
        <v>175.0</v>
      </c>
      <c r="B176" s="2">
        <v>175.0</v>
      </c>
      <c r="C176" s="2">
        <v>220.0</v>
      </c>
      <c r="D176" s="2" t="s">
        <v>1087</v>
      </c>
      <c r="E176" s="2" t="s">
        <v>1217</v>
      </c>
      <c r="F176" s="2" t="s">
        <v>1238</v>
      </c>
      <c r="G176" s="2" t="s">
        <v>1239</v>
      </c>
      <c r="H176" s="2" t="s">
        <v>1240</v>
      </c>
      <c r="I176" s="2">
        <f t="shared" si="1"/>
        <v>1</v>
      </c>
      <c r="J176" s="2">
        <v>11.88463594</v>
      </c>
      <c r="K176" s="2">
        <v>12.2682851</v>
      </c>
      <c r="L176" s="2" t="s">
        <v>38</v>
      </c>
      <c r="M176" s="2" t="s">
        <v>1239</v>
      </c>
      <c r="N176" s="2" t="e">
        <v>#REF!</v>
      </c>
      <c r="O176" s="2" t="e">
        <v>#REF!</v>
      </c>
      <c r="P176" s="2">
        <v>61.0</v>
      </c>
      <c r="Q176" s="2">
        <v>39.0</v>
      </c>
      <c r="R176" s="2">
        <v>4.0</v>
      </c>
      <c r="S176" s="2" t="s">
        <v>40</v>
      </c>
      <c r="T176" s="2" t="s">
        <v>41</v>
      </c>
      <c r="X176" s="2" t="s">
        <v>660</v>
      </c>
    </row>
    <row r="177">
      <c r="A177" s="2">
        <v>176.0</v>
      </c>
      <c r="B177" s="2">
        <v>176.0</v>
      </c>
      <c r="C177" s="2">
        <v>221.0</v>
      </c>
      <c r="D177" s="2" t="s">
        <v>1087</v>
      </c>
      <c r="E177" s="2" t="s">
        <v>1217</v>
      </c>
      <c r="F177" s="2" t="s">
        <v>1241</v>
      </c>
      <c r="G177" s="2" t="s">
        <v>1242</v>
      </c>
      <c r="H177" s="2" t="s">
        <v>1243</v>
      </c>
      <c r="I177" s="2">
        <f t="shared" si="1"/>
        <v>1</v>
      </c>
      <c r="J177" s="2">
        <v>11.87496</v>
      </c>
      <c r="K177" s="2">
        <v>12.30725</v>
      </c>
      <c r="L177" s="2" t="s">
        <v>38</v>
      </c>
      <c r="M177" s="2" t="s">
        <v>1242</v>
      </c>
      <c r="N177" s="2" t="e">
        <v>#REF!</v>
      </c>
      <c r="O177" s="2" t="e">
        <v>#REF!</v>
      </c>
      <c r="P177" s="2">
        <v>23.0</v>
      </c>
      <c r="Q177" s="2">
        <v>15.0</v>
      </c>
      <c r="R177" s="2">
        <v>4.0</v>
      </c>
      <c r="S177" s="2" t="s">
        <v>40</v>
      </c>
      <c r="T177" s="2" t="s">
        <v>41</v>
      </c>
      <c r="X177" s="2" t="s">
        <v>660</v>
      </c>
    </row>
    <row r="178">
      <c r="A178" s="2">
        <v>177.0</v>
      </c>
      <c r="B178" s="2">
        <v>177.0</v>
      </c>
      <c r="C178" s="2">
        <v>222.0</v>
      </c>
      <c r="D178" s="2" t="s">
        <v>1087</v>
      </c>
      <c r="E178" s="2" t="s">
        <v>1217</v>
      </c>
      <c r="F178" s="2" t="s">
        <v>1244</v>
      </c>
      <c r="G178" s="2" t="s">
        <v>1245</v>
      </c>
      <c r="H178" s="2" t="s">
        <v>1246</v>
      </c>
      <c r="I178" s="2">
        <f t="shared" si="1"/>
        <v>1</v>
      </c>
      <c r="J178" s="2">
        <v>11.72889</v>
      </c>
      <c r="K178" s="2">
        <v>12.356</v>
      </c>
      <c r="L178" s="2" t="s">
        <v>38</v>
      </c>
      <c r="M178" s="2" t="s">
        <v>1245</v>
      </c>
      <c r="N178" s="2" t="e">
        <v>#REF!</v>
      </c>
      <c r="O178" s="2" t="e">
        <v>#REF!</v>
      </c>
      <c r="P178" s="2">
        <v>1.0</v>
      </c>
      <c r="Q178" s="2">
        <v>1.0</v>
      </c>
      <c r="R178" s="2">
        <v>4.0</v>
      </c>
      <c r="S178" s="2" t="s">
        <v>40</v>
      </c>
      <c r="T178" s="2" t="s">
        <v>50</v>
      </c>
      <c r="U178" s="2" t="s">
        <v>1247</v>
      </c>
      <c r="V178" s="2" t="s">
        <v>404</v>
      </c>
      <c r="X178" s="2" t="s">
        <v>831</v>
      </c>
    </row>
    <row r="179">
      <c r="A179" s="2">
        <v>178.0</v>
      </c>
      <c r="B179" s="2">
        <v>178.0</v>
      </c>
      <c r="C179" s="2">
        <v>223.0</v>
      </c>
      <c r="D179" s="2" t="s">
        <v>1087</v>
      </c>
      <c r="E179" s="2" t="s">
        <v>1217</v>
      </c>
      <c r="F179" s="2" t="s">
        <v>1248</v>
      </c>
      <c r="G179" s="2" t="s">
        <v>1249</v>
      </c>
      <c r="H179" s="2" t="s">
        <v>1250</v>
      </c>
      <c r="I179" s="2">
        <f t="shared" si="1"/>
        <v>1</v>
      </c>
      <c r="J179" s="2">
        <v>11.81434</v>
      </c>
      <c r="K179" s="2">
        <v>12.35048</v>
      </c>
      <c r="L179" s="2" t="s">
        <v>38</v>
      </c>
      <c r="M179" s="2" t="s">
        <v>1249</v>
      </c>
      <c r="N179" s="2" t="e">
        <v>#REF!</v>
      </c>
      <c r="O179" s="2" t="e">
        <v>#REF!</v>
      </c>
      <c r="P179" s="2">
        <v>20.0</v>
      </c>
      <c r="Q179" s="2">
        <v>13.0</v>
      </c>
      <c r="R179" s="2">
        <v>4.0</v>
      </c>
      <c r="S179" s="2" t="s">
        <v>40</v>
      </c>
      <c r="T179" s="2" t="s">
        <v>50</v>
      </c>
      <c r="U179" s="2" t="s">
        <v>1247</v>
      </c>
      <c r="V179" s="2" t="s">
        <v>404</v>
      </c>
      <c r="X179" s="2" t="s">
        <v>831</v>
      </c>
    </row>
    <row r="180">
      <c r="A180" s="2">
        <v>179.0</v>
      </c>
      <c r="B180" s="2">
        <v>179.0</v>
      </c>
      <c r="C180" s="2">
        <v>224.0</v>
      </c>
      <c r="D180" s="2" t="s">
        <v>1087</v>
      </c>
      <c r="E180" s="2" t="s">
        <v>1217</v>
      </c>
      <c r="F180" s="2" t="s">
        <v>1251</v>
      </c>
      <c r="G180" s="2" t="s">
        <v>1252</v>
      </c>
      <c r="H180" s="2" t="s">
        <v>1253</v>
      </c>
      <c r="I180" s="2">
        <f t="shared" si="1"/>
        <v>1</v>
      </c>
      <c r="J180" s="2">
        <v>11.8064</v>
      </c>
      <c r="K180" s="2">
        <v>12.24876</v>
      </c>
      <c r="L180" s="2" t="s">
        <v>38</v>
      </c>
      <c r="M180" s="2" t="s">
        <v>1252</v>
      </c>
      <c r="N180" s="2" t="e">
        <v>#REF!</v>
      </c>
      <c r="O180" s="2" t="e">
        <v>#REF!</v>
      </c>
      <c r="P180" s="2">
        <v>54.0</v>
      </c>
      <c r="Q180" s="2">
        <v>34.0</v>
      </c>
      <c r="R180" s="2">
        <v>4.0</v>
      </c>
      <c r="S180" s="2" t="s">
        <v>40</v>
      </c>
      <c r="T180" s="2" t="s">
        <v>50</v>
      </c>
      <c r="U180" s="2" t="s">
        <v>1254</v>
      </c>
      <c r="V180" s="2" t="s">
        <v>458</v>
      </c>
      <c r="X180" s="2" t="s">
        <v>831</v>
      </c>
    </row>
    <row r="181">
      <c r="A181" s="2">
        <v>180.0</v>
      </c>
      <c r="B181" s="2">
        <v>180.0</v>
      </c>
      <c r="C181" s="2">
        <v>225.0</v>
      </c>
      <c r="D181" s="2" t="s">
        <v>1087</v>
      </c>
      <c r="E181" s="2" t="s">
        <v>1217</v>
      </c>
      <c r="F181" s="2" t="s">
        <v>1255</v>
      </c>
      <c r="G181" s="2" t="s">
        <v>1256</v>
      </c>
      <c r="H181" s="2" t="s">
        <v>1257</v>
      </c>
      <c r="I181" s="2">
        <f t="shared" si="1"/>
        <v>1</v>
      </c>
      <c r="J181" s="2">
        <v>11.8988</v>
      </c>
      <c r="K181" s="2">
        <v>12.37714</v>
      </c>
      <c r="L181" s="2" t="s">
        <v>38</v>
      </c>
      <c r="M181" s="2" t="s">
        <v>1256</v>
      </c>
      <c r="N181" s="2" t="e">
        <v>#REF!</v>
      </c>
      <c r="O181" s="2" t="e">
        <v>#REF!</v>
      </c>
      <c r="P181" s="2">
        <v>47.0</v>
      </c>
      <c r="Q181" s="2">
        <v>30.0</v>
      </c>
      <c r="R181" s="2">
        <v>4.0</v>
      </c>
      <c r="S181" s="2" t="s">
        <v>40</v>
      </c>
      <c r="T181" s="2" t="s">
        <v>50</v>
      </c>
      <c r="U181" s="2" t="s">
        <v>1254</v>
      </c>
      <c r="V181" s="2" t="s">
        <v>458</v>
      </c>
      <c r="X181" s="2" t="s">
        <v>831</v>
      </c>
    </row>
    <row r="182">
      <c r="A182" s="2">
        <v>181.0</v>
      </c>
      <c r="B182" s="2">
        <v>181.0</v>
      </c>
      <c r="C182" s="2">
        <v>226.0</v>
      </c>
      <c r="D182" s="2" t="s">
        <v>1087</v>
      </c>
      <c r="E182" s="2" t="s">
        <v>1217</v>
      </c>
      <c r="F182" s="2" t="s">
        <v>1258</v>
      </c>
      <c r="G182" s="2" t="s">
        <v>1259</v>
      </c>
      <c r="H182" s="2" t="s">
        <v>1260</v>
      </c>
      <c r="I182" s="2">
        <f t="shared" si="1"/>
        <v>1</v>
      </c>
      <c r="J182" s="2">
        <v>11.84541</v>
      </c>
      <c r="K182" s="2">
        <v>12.33057</v>
      </c>
      <c r="L182" s="2" t="s">
        <v>38</v>
      </c>
      <c r="M182" s="2" t="s">
        <v>1259</v>
      </c>
      <c r="N182" s="2" t="e">
        <v>#REF!</v>
      </c>
      <c r="O182" s="2" t="e">
        <v>#REF!</v>
      </c>
      <c r="P182" s="2">
        <v>31.0</v>
      </c>
      <c r="Q182" s="2">
        <v>20.0</v>
      </c>
      <c r="R182" s="2">
        <v>4.0</v>
      </c>
      <c r="S182" s="2" t="s">
        <v>40</v>
      </c>
      <c r="T182" s="2" t="s">
        <v>50</v>
      </c>
      <c r="U182" s="2" t="s">
        <v>1254</v>
      </c>
      <c r="V182" s="2" t="s">
        <v>458</v>
      </c>
      <c r="X182" s="2" t="s">
        <v>831</v>
      </c>
    </row>
    <row r="183">
      <c r="A183" s="2">
        <v>182.0</v>
      </c>
      <c r="B183" s="2">
        <v>182.0</v>
      </c>
      <c r="C183" s="2">
        <v>227.0</v>
      </c>
      <c r="D183" s="2" t="s">
        <v>1087</v>
      </c>
      <c r="E183" s="2" t="s">
        <v>1217</v>
      </c>
      <c r="F183" s="2" t="s">
        <v>1261</v>
      </c>
      <c r="G183" s="2" t="s">
        <v>1262</v>
      </c>
      <c r="H183" s="2" t="s">
        <v>1263</v>
      </c>
      <c r="I183" s="2">
        <f t="shared" si="1"/>
        <v>1</v>
      </c>
      <c r="J183" s="2">
        <v>11.83109</v>
      </c>
      <c r="K183" s="2">
        <v>12.34761</v>
      </c>
      <c r="L183" s="2" t="s">
        <v>38</v>
      </c>
      <c r="M183" s="2" t="s">
        <v>1262</v>
      </c>
      <c r="N183" s="2" t="e">
        <v>#REF!</v>
      </c>
      <c r="O183" s="2" t="e">
        <v>#REF!</v>
      </c>
      <c r="P183" s="2">
        <v>19.0</v>
      </c>
      <c r="Q183" s="2">
        <v>12.0</v>
      </c>
      <c r="R183" s="2">
        <v>4.0</v>
      </c>
      <c r="S183" s="2" t="s">
        <v>40</v>
      </c>
      <c r="T183" s="2" t="s">
        <v>50</v>
      </c>
      <c r="U183" s="2" t="s">
        <v>1254</v>
      </c>
      <c r="V183" s="2" t="s">
        <v>458</v>
      </c>
      <c r="X183" s="2" t="s">
        <v>831</v>
      </c>
    </row>
    <row r="184">
      <c r="A184" s="2">
        <v>183.0</v>
      </c>
      <c r="B184" s="2">
        <v>183.0</v>
      </c>
      <c r="C184" s="2">
        <v>228.0</v>
      </c>
      <c r="D184" s="2" t="s">
        <v>1087</v>
      </c>
      <c r="E184" s="2" t="s">
        <v>1217</v>
      </c>
      <c r="F184" s="2" t="s">
        <v>1264</v>
      </c>
      <c r="G184" s="2" t="s">
        <v>1265</v>
      </c>
      <c r="H184" s="2" t="s">
        <v>1266</v>
      </c>
      <c r="I184" s="2">
        <f t="shared" si="1"/>
        <v>1</v>
      </c>
      <c r="J184" s="2">
        <v>11.8966696</v>
      </c>
      <c r="K184" s="2">
        <v>12.27448932</v>
      </c>
      <c r="L184" s="2" t="s">
        <v>38</v>
      </c>
      <c r="M184" s="2" t="s">
        <v>1265</v>
      </c>
      <c r="N184" s="2" t="e">
        <v>#REF!</v>
      </c>
      <c r="O184" s="2" t="e">
        <v>#REF!</v>
      </c>
      <c r="P184" s="2">
        <v>3.0</v>
      </c>
      <c r="Q184" s="2">
        <v>2.0</v>
      </c>
      <c r="R184" s="2">
        <v>4.0</v>
      </c>
      <c r="S184" s="2" t="s">
        <v>40</v>
      </c>
      <c r="T184" s="2" t="s">
        <v>50</v>
      </c>
      <c r="U184" s="2" t="s">
        <v>1267</v>
      </c>
      <c r="V184" s="2" t="s">
        <v>453</v>
      </c>
      <c r="X184" s="2" t="s">
        <v>831</v>
      </c>
    </row>
    <row r="185">
      <c r="A185" s="2">
        <v>184.0</v>
      </c>
      <c r="B185" s="2">
        <v>184.0</v>
      </c>
      <c r="C185" s="2">
        <v>229.0</v>
      </c>
      <c r="D185" s="2" t="s">
        <v>1087</v>
      </c>
      <c r="E185" s="2" t="s">
        <v>1217</v>
      </c>
      <c r="F185" s="2" t="s">
        <v>576</v>
      </c>
      <c r="G185" s="2" t="s">
        <v>1268</v>
      </c>
      <c r="H185" s="2" t="s">
        <v>1269</v>
      </c>
      <c r="I185" s="2">
        <f t="shared" si="1"/>
        <v>1</v>
      </c>
      <c r="J185" s="2">
        <v>11.73923</v>
      </c>
      <c r="K185" s="2">
        <v>12.28321</v>
      </c>
      <c r="L185" s="2" t="s">
        <v>38</v>
      </c>
      <c r="M185" s="2" t="s">
        <v>1268</v>
      </c>
      <c r="N185" s="2" t="e">
        <v>#REF!</v>
      </c>
      <c r="O185" s="2" t="e">
        <v>#REF!</v>
      </c>
      <c r="P185" s="2">
        <v>47.0</v>
      </c>
      <c r="Q185" s="2">
        <v>30.0</v>
      </c>
      <c r="R185" s="2">
        <v>4.0</v>
      </c>
      <c r="S185" s="2" t="s">
        <v>40</v>
      </c>
      <c r="T185" s="2" t="s">
        <v>50</v>
      </c>
      <c r="U185" s="2" t="s">
        <v>1267</v>
      </c>
      <c r="V185" s="2" t="s">
        <v>453</v>
      </c>
      <c r="X185" s="2" t="s">
        <v>831</v>
      </c>
    </row>
    <row r="186">
      <c r="A186" s="2">
        <v>185.0</v>
      </c>
      <c r="B186" s="2">
        <v>185.0</v>
      </c>
      <c r="C186" s="2">
        <v>230.0</v>
      </c>
      <c r="D186" s="2" t="s">
        <v>1087</v>
      </c>
      <c r="E186" s="2" t="s">
        <v>1217</v>
      </c>
      <c r="F186" s="2" t="s">
        <v>1270</v>
      </c>
      <c r="G186" s="2" t="s">
        <v>1271</v>
      </c>
      <c r="H186" s="2" t="s">
        <v>1272</v>
      </c>
      <c r="I186" s="2">
        <f t="shared" si="1"/>
        <v>1</v>
      </c>
      <c r="J186" s="2">
        <v>11.73986831</v>
      </c>
      <c r="K186" s="2">
        <v>12.28303</v>
      </c>
      <c r="L186" s="2" t="s">
        <v>38</v>
      </c>
      <c r="M186" s="2" t="s">
        <v>1271</v>
      </c>
      <c r="N186" s="2" t="e">
        <v>#REF!</v>
      </c>
      <c r="O186" s="2" t="e">
        <v>#REF!</v>
      </c>
      <c r="P186" s="2">
        <v>2.0</v>
      </c>
      <c r="Q186" s="2">
        <v>2.0</v>
      </c>
      <c r="R186" s="2">
        <v>4.0</v>
      </c>
      <c r="S186" s="2" t="s">
        <v>40</v>
      </c>
      <c r="T186" s="2" t="s">
        <v>50</v>
      </c>
      <c r="U186" s="2" t="s">
        <v>1267</v>
      </c>
      <c r="V186" s="2" t="s">
        <v>453</v>
      </c>
      <c r="X186" s="2" t="s">
        <v>831</v>
      </c>
    </row>
    <row r="187">
      <c r="A187" s="2">
        <v>186.0</v>
      </c>
      <c r="B187" s="2">
        <v>186.0</v>
      </c>
      <c r="C187" s="2">
        <v>231.0</v>
      </c>
      <c r="D187" s="2" t="s">
        <v>1087</v>
      </c>
      <c r="E187" s="2" t="s">
        <v>1273</v>
      </c>
      <c r="F187" s="2" t="s">
        <v>1274</v>
      </c>
      <c r="G187" s="2" t="s">
        <v>1275</v>
      </c>
      <c r="H187" s="2" t="s">
        <v>1276</v>
      </c>
      <c r="I187" s="2">
        <f t="shared" si="1"/>
        <v>1</v>
      </c>
      <c r="J187" s="2">
        <v>11.74694</v>
      </c>
      <c r="K187" s="2">
        <v>12.48126</v>
      </c>
      <c r="L187" s="2" t="s">
        <v>38</v>
      </c>
      <c r="M187" s="2" t="s">
        <v>1275</v>
      </c>
      <c r="N187" s="2" t="e">
        <v>#REF!</v>
      </c>
      <c r="O187" s="2" t="e">
        <v>#REF!</v>
      </c>
      <c r="P187" s="2">
        <v>32.0</v>
      </c>
      <c r="Q187" s="2">
        <v>20.0</v>
      </c>
      <c r="R187" s="2">
        <v>4.0</v>
      </c>
      <c r="S187" s="2" t="s">
        <v>40</v>
      </c>
      <c r="T187" s="2" t="s">
        <v>50</v>
      </c>
      <c r="U187" s="2" t="s">
        <v>1277</v>
      </c>
      <c r="V187" s="2" t="s">
        <v>490</v>
      </c>
      <c r="X187" s="2" t="s">
        <v>831</v>
      </c>
    </row>
    <row r="188">
      <c r="A188" s="2">
        <v>187.0</v>
      </c>
      <c r="B188" s="2">
        <v>187.0</v>
      </c>
      <c r="C188" s="2">
        <v>232.0</v>
      </c>
      <c r="D188" s="2" t="s">
        <v>1087</v>
      </c>
      <c r="E188" s="2" t="s">
        <v>1273</v>
      </c>
      <c r="F188" s="2" t="s">
        <v>1278</v>
      </c>
      <c r="G188" s="2" t="s">
        <v>1279</v>
      </c>
      <c r="H188" s="2" t="s">
        <v>1280</v>
      </c>
      <c r="I188" s="2">
        <f t="shared" si="1"/>
        <v>1</v>
      </c>
      <c r="J188" s="2">
        <v>11.674201</v>
      </c>
      <c r="K188" s="2">
        <v>12.461716</v>
      </c>
      <c r="L188" s="2" t="s">
        <v>38</v>
      </c>
      <c r="M188" s="2" t="s">
        <v>1279</v>
      </c>
      <c r="N188" s="2" t="e">
        <v>#REF!</v>
      </c>
      <c r="O188" s="2" t="e">
        <v>#REF!</v>
      </c>
      <c r="P188" s="2">
        <v>39.0</v>
      </c>
      <c r="Q188" s="2">
        <v>25.0</v>
      </c>
      <c r="R188" s="2">
        <v>4.0</v>
      </c>
      <c r="S188" s="2" t="s">
        <v>40</v>
      </c>
      <c r="T188" s="2" t="s">
        <v>50</v>
      </c>
      <c r="U188" s="2" t="s">
        <v>1277</v>
      </c>
      <c r="V188" s="2" t="s">
        <v>490</v>
      </c>
      <c r="X188" s="2" t="s">
        <v>831</v>
      </c>
    </row>
    <row r="189">
      <c r="A189" s="2">
        <v>188.0</v>
      </c>
      <c r="B189" s="2">
        <v>188.0</v>
      </c>
      <c r="C189" s="2">
        <v>233.0</v>
      </c>
      <c r="D189" s="2" t="s">
        <v>1087</v>
      </c>
      <c r="E189" s="2" t="s">
        <v>1273</v>
      </c>
      <c r="F189" s="2" t="s">
        <v>1281</v>
      </c>
      <c r="G189" s="2" t="s">
        <v>1282</v>
      </c>
      <c r="H189" s="2" t="s">
        <v>1283</v>
      </c>
      <c r="I189" s="2">
        <f t="shared" si="1"/>
        <v>1</v>
      </c>
      <c r="J189" s="2">
        <v>11.727153</v>
      </c>
      <c r="K189" s="2">
        <v>12.446215</v>
      </c>
      <c r="L189" s="2" t="s">
        <v>38</v>
      </c>
      <c r="M189" s="2" t="s">
        <v>1282</v>
      </c>
      <c r="N189" s="2" t="e">
        <v>#REF!</v>
      </c>
      <c r="O189" s="2" t="e">
        <v>#REF!</v>
      </c>
      <c r="P189" s="2">
        <v>4.0</v>
      </c>
      <c r="Q189" s="2">
        <v>3.0</v>
      </c>
      <c r="R189" s="2">
        <v>4.0</v>
      </c>
      <c r="S189" s="2" t="s">
        <v>40</v>
      </c>
      <c r="T189" s="2" t="s">
        <v>50</v>
      </c>
      <c r="U189" s="2" t="s">
        <v>1277</v>
      </c>
      <c r="V189" s="2" t="s">
        <v>490</v>
      </c>
      <c r="X189" s="2" t="s">
        <v>831</v>
      </c>
    </row>
    <row r="190">
      <c r="A190" s="2">
        <v>189.0</v>
      </c>
      <c r="B190" s="2">
        <v>189.0</v>
      </c>
      <c r="C190" s="2">
        <v>234.0</v>
      </c>
      <c r="D190" s="2" t="s">
        <v>1087</v>
      </c>
      <c r="E190" s="2" t="s">
        <v>1273</v>
      </c>
      <c r="F190" s="2" t="s">
        <v>1284</v>
      </c>
      <c r="G190" s="2" t="s">
        <v>1285</v>
      </c>
      <c r="H190" s="2" t="s">
        <v>1286</v>
      </c>
      <c r="I190" s="2">
        <f t="shared" si="1"/>
        <v>1</v>
      </c>
      <c r="J190" s="2">
        <v>11.6614</v>
      </c>
      <c r="K190" s="2">
        <v>12.39969</v>
      </c>
      <c r="L190" s="2" t="s">
        <v>38</v>
      </c>
      <c r="M190" s="2" t="s">
        <v>1285</v>
      </c>
      <c r="N190" s="2" t="e">
        <v>#REF!</v>
      </c>
      <c r="O190" s="2" t="e">
        <v>#REF!</v>
      </c>
      <c r="P190" s="2">
        <v>0.0</v>
      </c>
      <c r="Q190" s="2">
        <v>0.0</v>
      </c>
      <c r="R190" s="2">
        <v>4.0</v>
      </c>
      <c r="S190" s="2" t="s">
        <v>40</v>
      </c>
      <c r="T190" s="2" t="s">
        <v>50</v>
      </c>
      <c r="U190" s="2" t="s">
        <v>1277</v>
      </c>
      <c r="V190" s="2" t="s">
        <v>490</v>
      </c>
      <c r="X190" s="2" t="s">
        <v>831</v>
      </c>
    </row>
    <row r="191">
      <c r="A191" s="2">
        <v>190.0</v>
      </c>
      <c r="B191" s="2">
        <v>190.0</v>
      </c>
      <c r="C191" s="2">
        <v>235.0</v>
      </c>
      <c r="D191" s="2" t="s">
        <v>1087</v>
      </c>
      <c r="E191" s="2" t="s">
        <v>1273</v>
      </c>
      <c r="F191" s="2" t="s">
        <v>1287</v>
      </c>
      <c r="G191" s="2" t="s">
        <v>1288</v>
      </c>
      <c r="H191" s="2" t="s">
        <v>1289</v>
      </c>
      <c r="I191" s="2">
        <f t="shared" si="1"/>
        <v>1</v>
      </c>
      <c r="J191" s="2">
        <v>11.66212</v>
      </c>
      <c r="K191" s="2">
        <v>12.39624</v>
      </c>
      <c r="L191" s="2" t="s">
        <v>38</v>
      </c>
      <c r="M191" s="2" t="s">
        <v>1288</v>
      </c>
      <c r="N191" s="2" t="e">
        <v>#REF!</v>
      </c>
      <c r="O191" s="2" t="e">
        <v>#REF!</v>
      </c>
      <c r="P191" s="2">
        <v>27.0</v>
      </c>
      <c r="Q191" s="2">
        <v>17.0</v>
      </c>
      <c r="R191" s="2">
        <v>4.0</v>
      </c>
      <c r="S191" s="2" t="s">
        <v>40</v>
      </c>
      <c r="T191" s="2" t="s">
        <v>50</v>
      </c>
      <c r="U191" s="2" t="s">
        <v>1277</v>
      </c>
      <c r="V191" s="2" t="s">
        <v>490</v>
      </c>
      <c r="X191" s="2" t="s">
        <v>831</v>
      </c>
    </row>
    <row r="192">
      <c r="A192" s="2">
        <v>191.0</v>
      </c>
      <c r="B192" s="2">
        <v>191.0</v>
      </c>
      <c r="C192" s="2">
        <v>236.0</v>
      </c>
      <c r="D192" s="2" t="s">
        <v>1087</v>
      </c>
      <c r="E192" s="2" t="s">
        <v>1273</v>
      </c>
      <c r="F192" s="2" t="s">
        <v>1290</v>
      </c>
      <c r="G192" s="2" t="s">
        <v>1291</v>
      </c>
      <c r="H192" s="2" t="s">
        <v>1292</v>
      </c>
      <c r="I192" s="2">
        <f t="shared" si="1"/>
        <v>1</v>
      </c>
      <c r="J192" s="2">
        <v>11.68183091</v>
      </c>
      <c r="K192" s="2">
        <v>12.45996038</v>
      </c>
      <c r="L192" s="2" t="s">
        <v>38</v>
      </c>
      <c r="M192" s="2" t="s">
        <v>1291</v>
      </c>
      <c r="N192" s="2" t="e">
        <v>#REF!</v>
      </c>
      <c r="O192" s="2" t="e">
        <v>#REF!</v>
      </c>
      <c r="P192" s="2">
        <v>84.0</v>
      </c>
      <c r="Q192" s="2">
        <v>53.0</v>
      </c>
      <c r="R192" s="2">
        <v>4.0</v>
      </c>
      <c r="S192" s="2" t="s">
        <v>40</v>
      </c>
      <c r="T192" s="2" t="s">
        <v>50</v>
      </c>
      <c r="U192" s="2" t="s">
        <v>1277</v>
      </c>
      <c r="V192" s="2" t="s">
        <v>490</v>
      </c>
      <c r="X192" s="2" t="s">
        <v>831</v>
      </c>
      <c r="Y192" s="2" t="s">
        <v>832</v>
      </c>
      <c r="Z192" s="2" t="s">
        <v>60</v>
      </c>
    </row>
    <row r="193">
      <c r="A193" s="2">
        <v>192.0</v>
      </c>
      <c r="B193" s="2">
        <v>192.0</v>
      </c>
      <c r="C193" s="2">
        <v>237.0</v>
      </c>
      <c r="D193" s="2" t="s">
        <v>1087</v>
      </c>
      <c r="E193" s="2" t="s">
        <v>1273</v>
      </c>
      <c r="F193" s="2" t="s">
        <v>1293</v>
      </c>
      <c r="G193" s="2" t="s">
        <v>1294</v>
      </c>
      <c r="H193" s="2" t="s">
        <v>1295</v>
      </c>
      <c r="I193" s="2">
        <f t="shared" si="1"/>
        <v>1</v>
      </c>
      <c r="J193" s="2">
        <v>11.6401</v>
      </c>
      <c r="K193" s="2">
        <v>12.41139</v>
      </c>
      <c r="L193" s="2" t="s">
        <v>38</v>
      </c>
      <c r="M193" s="2" t="s">
        <v>1294</v>
      </c>
      <c r="N193" s="2" t="e">
        <v>#REF!</v>
      </c>
      <c r="O193" s="2" t="e">
        <v>#REF!</v>
      </c>
      <c r="P193" s="2">
        <v>32.0</v>
      </c>
      <c r="Q193" s="2">
        <v>20.0</v>
      </c>
      <c r="R193" s="2">
        <v>4.0</v>
      </c>
      <c r="S193" s="2" t="s">
        <v>40</v>
      </c>
      <c r="T193" s="2" t="s">
        <v>50</v>
      </c>
      <c r="U193" s="2" t="s">
        <v>1296</v>
      </c>
      <c r="V193" s="2" t="s">
        <v>525</v>
      </c>
      <c r="X193" s="2" t="s">
        <v>831</v>
      </c>
    </row>
    <row r="194">
      <c r="A194" s="2">
        <v>193.0</v>
      </c>
      <c r="B194" s="2">
        <v>193.0</v>
      </c>
      <c r="C194" s="2">
        <v>238.0</v>
      </c>
      <c r="D194" s="2" t="s">
        <v>1087</v>
      </c>
      <c r="E194" s="2" t="s">
        <v>1273</v>
      </c>
      <c r="F194" s="2" t="s">
        <v>1297</v>
      </c>
      <c r="G194" s="2" t="s">
        <v>1298</v>
      </c>
      <c r="H194" s="2" t="s">
        <v>1299</v>
      </c>
      <c r="I194" s="2">
        <f t="shared" si="1"/>
        <v>1</v>
      </c>
      <c r="J194" s="2">
        <v>11.71915423</v>
      </c>
      <c r="K194" s="2">
        <v>12.49634399</v>
      </c>
      <c r="L194" s="2" t="s">
        <v>38</v>
      </c>
      <c r="M194" s="2" t="s">
        <v>1298</v>
      </c>
      <c r="N194" s="2" t="e">
        <v>#REF!</v>
      </c>
      <c r="O194" s="2" t="e">
        <v>#REF!</v>
      </c>
      <c r="P194" s="2">
        <v>5.0</v>
      </c>
      <c r="Q194" s="2">
        <v>4.0</v>
      </c>
      <c r="R194" s="2">
        <v>4.0</v>
      </c>
      <c r="S194" s="2" t="s">
        <v>40</v>
      </c>
      <c r="T194" s="2" t="s">
        <v>50</v>
      </c>
      <c r="U194" s="2" t="s">
        <v>1296</v>
      </c>
      <c r="V194" s="2" t="s">
        <v>525</v>
      </c>
      <c r="X194" s="2" t="s">
        <v>831</v>
      </c>
    </row>
    <row r="195">
      <c r="A195" s="2">
        <v>194.0</v>
      </c>
      <c r="B195" s="2">
        <v>194.0</v>
      </c>
      <c r="C195" s="2">
        <v>239.0</v>
      </c>
      <c r="D195" s="2" t="s">
        <v>1087</v>
      </c>
      <c r="E195" s="2" t="s">
        <v>1273</v>
      </c>
      <c r="F195" s="2" t="s">
        <v>1300</v>
      </c>
      <c r="G195" s="2" t="s">
        <v>1301</v>
      </c>
      <c r="H195" s="2" t="s">
        <v>1302</v>
      </c>
      <c r="I195" s="2">
        <f t="shared" si="1"/>
        <v>1</v>
      </c>
      <c r="J195" s="2">
        <v>11.64409</v>
      </c>
      <c r="K195" s="2">
        <v>12.38684</v>
      </c>
      <c r="L195" s="2" t="s">
        <v>38</v>
      </c>
      <c r="M195" s="2" t="s">
        <v>1301</v>
      </c>
      <c r="N195" s="2" t="e">
        <v>#REF!</v>
      </c>
      <c r="O195" s="2" t="e">
        <v>#REF!</v>
      </c>
      <c r="P195" s="2">
        <v>1.0</v>
      </c>
      <c r="Q195" s="2">
        <v>1.0</v>
      </c>
      <c r="R195" s="2">
        <v>4.0</v>
      </c>
      <c r="S195" s="2" t="s">
        <v>40</v>
      </c>
      <c r="T195" s="2" t="s">
        <v>50</v>
      </c>
      <c r="U195" s="2" t="s">
        <v>1296</v>
      </c>
      <c r="V195" s="2" t="s">
        <v>525</v>
      </c>
      <c r="X195" s="2" t="s">
        <v>831</v>
      </c>
    </row>
    <row r="196">
      <c r="A196" s="2">
        <v>195.0</v>
      </c>
      <c r="B196" s="2">
        <v>195.0</v>
      </c>
      <c r="C196" s="2">
        <v>240.0</v>
      </c>
      <c r="D196" s="2" t="s">
        <v>1087</v>
      </c>
      <c r="E196" s="2" t="s">
        <v>1273</v>
      </c>
      <c r="F196" s="2" t="s">
        <v>1303</v>
      </c>
      <c r="G196" s="2" t="s">
        <v>1304</v>
      </c>
      <c r="H196" s="2" t="s">
        <v>1305</v>
      </c>
      <c r="I196" s="2">
        <f t="shared" si="1"/>
        <v>1</v>
      </c>
      <c r="J196" s="2">
        <v>11.779</v>
      </c>
      <c r="K196" s="2">
        <v>12.38968</v>
      </c>
      <c r="L196" s="2" t="s">
        <v>38</v>
      </c>
      <c r="M196" s="2" t="s">
        <v>1304</v>
      </c>
      <c r="N196" s="2" t="e">
        <v>#REF!</v>
      </c>
      <c r="O196" s="2" t="e">
        <v>#REF!</v>
      </c>
      <c r="P196" s="2">
        <v>26.0</v>
      </c>
      <c r="Q196" s="2">
        <v>17.0</v>
      </c>
      <c r="R196" s="2">
        <v>4.0</v>
      </c>
      <c r="S196" s="2" t="s">
        <v>40</v>
      </c>
      <c r="T196" s="2" t="s">
        <v>50</v>
      </c>
      <c r="U196" s="2" t="s">
        <v>1296</v>
      </c>
      <c r="V196" s="2" t="s">
        <v>525</v>
      </c>
      <c r="X196" s="2" t="s">
        <v>831</v>
      </c>
      <c r="Z196" s="2" t="s">
        <v>60</v>
      </c>
    </row>
    <row r="197">
      <c r="A197" s="2">
        <v>196.0</v>
      </c>
      <c r="B197" s="2">
        <v>196.0</v>
      </c>
      <c r="C197" s="2">
        <v>241.0</v>
      </c>
      <c r="D197" s="2" t="s">
        <v>1087</v>
      </c>
      <c r="E197" s="2" t="s">
        <v>1273</v>
      </c>
      <c r="F197" s="2" t="s">
        <v>1306</v>
      </c>
      <c r="G197" s="2" t="s">
        <v>1307</v>
      </c>
      <c r="H197" s="2" t="s">
        <v>1308</v>
      </c>
      <c r="I197" s="2">
        <f t="shared" si="1"/>
        <v>1</v>
      </c>
      <c r="J197" s="2">
        <v>11.68011</v>
      </c>
      <c r="K197" s="2">
        <v>12.45895</v>
      </c>
      <c r="L197" s="2" t="s">
        <v>38</v>
      </c>
      <c r="M197" s="2" t="s">
        <v>1307</v>
      </c>
      <c r="N197" s="2" t="e">
        <v>#REF!</v>
      </c>
      <c r="O197" s="2" t="e">
        <v>#REF!</v>
      </c>
      <c r="P197" s="2">
        <v>40.0</v>
      </c>
      <c r="Q197" s="2">
        <v>25.0</v>
      </c>
      <c r="R197" s="2">
        <v>4.0</v>
      </c>
      <c r="S197" s="2" t="s">
        <v>40</v>
      </c>
      <c r="T197" s="2" t="s">
        <v>50</v>
      </c>
      <c r="U197" s="2" t="s">
        <v>1296</v>
      </c>
      <c r="V197" s="2" t="s">
        <v>525</v>
      </c>
      <c r="X197" s="2" t="s">
        <v>831</v>
      </c>
    </row>
    <row r="198">
      <c r="A198" s="2">
        <v>197.0</v>
      </c>
      <c r="B198" s="2">
        <v>197.0</v>
      </c>
      <c r="C198" s="2">
        <v>242.0</v>
      </c>
      <c r="D198" s="2" t="s">
        <v>1087</v>
      </c>
      <c r="E198" s="2" t="s">
        <v>1273</v>
      </c>
      <c r="F198" s="2" t="s">
        <v>1309</v>
      </c>
      <c r="G198" s="2" t="s">
        <v>1310</v>
      </c>
      <c r="H198" s="2" t="s">
        <v>1311</v>
      </c>
      <c r="I198" s="2">
        <f t="shared" si="1"/>
        <v>1</v>
      </c>
      <c r="J198" s="2">
        <v>11.66922</v>
      </c>
      <c r="K198" s="2">
        <v>12.41928</v>
      </c>
      <c r="L198" s="2" t="s">
        <v>38</v>
      </c>
      <c r="M198" s="2" t="s">
        <v>1310</v>
      </c>
      <c r="N198" s="2" t="e">
        <v>#REF!</v>
      </c>
      <c r="O198" s="2" t="e">
        <v>#REF!</v>
      </c>
      <c r="P198" s="2">
        <v>9.0</v>
      </c>
      <c r="Q198" s="2">
        <v>6.0</v>
      </c>
      <c r="R198" s="2">
        <v>4.0</v>
      </c>
      <c r="S198" s="2" t="s">
        <v>40</v>
      </c>
      <c r="T198" s="2" t="s">
        <v>50</v>
      </c>
      <c r="U198" s="2" t="s">
        <v>1312</v>
      </c>
      <c r="V198" s="2" t="s">
        <v>539</v>
      </c>
      <c r="X198" s="2" t="s">
        <v>831</v>
      </c>
    </row>
    <row r="199">
      <c r="A199" s="2">
        <v>198.0</v>
      </c>
      <c r="B199" s="2">
        <v>198.0</v>
      </c>
      <c r="C199" s="2">
        <v>244.0</v>
      </c>
      <c r="D199" s="2" t="s">
        <v>1087</v>
      </c>
      <c r="E199" s="2" t="s">
        <v>1273</v>
      </c>
      <c r="F199" s="2" t="s">
        <v>1313</v>
      </c>
      <c r="G199" s="2" t="s">
        <v>1314</v>
      </c>
      <c r="H199" s="2" t="s">
        <v>1315</v>
      </c>
      <c r="I199" s="2">
        <f t="shared" si="1"/>
        <v>1</v>
      </c>
      <c r="J199" s="2">
        <v>11.67395</v>
      </c>
      <c r="K199" s="2">
        <v>12.43051</v>
      </c>
      <c r="L199" s="2" t="s">
        <v>38</v>
      </c>
      <c r="M199" s="2" t="s">
        <v>1314</v>
      </c>
      <c r="N199" s="2" t="e">
        <v>#REF!</v>
      </c>
      <c r="O199" s="2" t="e">
        <v>#REF!</v>
      </c>
      <c r="P199" s="2">
        <v>84.0</v>
      </c>
      <c r="Q199" s="2">
        <v>53.0</v>
      </c>
      <c r="R199" s="2">
        <v>4.0</v>
      </c>
      <c r="S199" s="2" t="s">
        <v>40</v>
      </c>
      <c r="T199" s="2" t="s">
        <v>50</v>
      </c>
      <c r="U199" s="2" t="s">
        <v>1312</v>
      </c>
      <c r="V199" s="2" t="s">
        <v>539</v>
      </c>
      <c r="X199" s="2" t="s">
        <v>831</v>
      </c>
    </row>
    <row r="200">
      <c r="A200" s="2">
        <v>199.0</v>
      </c>
      <c r="B200" s="2">
        <v>199.0</v>
      </c>
      <c r="C200" s="2">
        <v>245.0</v>
      </c>
      <c r="D200" s="2" t="s">
        <v>1087</v>
      </c>
      <c r="E200" s="2" t="s">
        <v>1273</v>
      </c>
      <c r="F200" s="2" t="s">
        <v>1316</v>
      </c>
      <c r="G200" s="2" t="s">
        <v>1317</v>
      </c>
      <c r="H200" s="2" t="s">
        <v>1318</v>
      </c>
      <c r="I200" s="2">
        <f t="shared" si="1"/>
        <v>1</v>
      </c>
      <c r="J200" s="2">
        <v>11.64592</v>
      </c>
      <c r="K200" s="2">
        <v>12.36833</v>
      </c>
      <c r="L200" s="2" t="s">
        <v>38</v>
      </c>
      <c r="M200" s="2" t="s">
        <v>1317</v>
      </c>
      <c r="N200" s="2" t="e">
        <v>#REF!</v>
      </c>
      <c r="O200" s="2" t="e">
        <v>#REF!</v>
      </c>
      <c r="P200" s="2">
        <v>13.0</v>
      </c>
      <c r="Q200" s="2">
        <v>9.0</v>
      </c>
      <c r="R200" s="2">
        <v>4.0</v>
      </c>
      <c r="S200" s="2" t="s">
        <v>40</v>
      </c>
      <c r="T200" s="2" t="s">
        <v>50</v>
      </c>
      <c r="U200" s="2" t="s">
        <v>1312</v>
      </c>
      <c r="V200" s="2" t="s">
        <v>539</v>
      </c>
      <c r="X200" s="2" t="s">
        <v>831</v>
      </c>
    </row>
    <row r="201">
      <c r="A201" s="2">
        <v>200.0</v>
      </c>
      <c r="B201" s="2">
        <v>200.0</v>
      </c>
      <c r="C201" s="2">
        <v>246.0</v>
      </c>
      <c r="D201" s="2" t="s">
        <v>1087</v>
      </c>
      <c r="E201" s="2" t="s">
        <v>1273</v>
      </c>
      <c r="F201" s="2" t="s">
        <v>1319</v>
      </c>
      <c r="G201" s="2" t="s">
        <v>1320</v>
      </c>
      <c r="H201" s="2" t="s">
        <v>1321</v>
      </c>
      <c r="I201" s="2">
        <f t="shared" si="1"/>
        <v>1</v>
      </c>
      <c r="J201" s="2">
        <v>11.71075</v>
      </c>
      <c r="K201" s="2">
        <v>12.39828</v>
      </c>
      <c r="L201" s="2" t="s">
        <v>38</v>
      </c>
      <c r="M201" s="2" t="s">
        <v>1320</v>
      </c>
      <c r="N201" s="2" t="e">
        <v>#REF!</v>
      </c>
      <c r="O201" s="2" t="e">
        <v>#REF!</v>
      </c>
      <c r="P201" s="2">
        <v>47.0</v>
      </c>
      <c r="Q201" s="2">
        <v>30.0</v>
      </c>
      <c r="R201" s="2">
        <v>4.0</v>
      </c>
      <c r="S201" s="2" t="s">
        <v>40</v>
      </c>
      <c r="T201" s="2" t="s">
        <v>50</v>
      </c>
      <c r="U201" s="2" t="s">
        <v>1312</v>
      </c>
      <c r="V201" s="2" t="s">
        <v>539</v>
      </c>
      <c r="X201" s="2" t="s">
        <v>831</v>
      </c>
      <c r="Z201" s="2" t="s">
        <v>60</v>
      </c>
    </row>
    <row r="202">
      <c r="A202" s="2">
        <v>201.0</v>
      </c>
      <c r="B202" s="2">
        <v>201.0</v>
      </c>
      <c r="C202" s="2">
        <v>247.0</v>
      </c>
      <c r="D202" s="2" t="s">
        <v>1087</v>
      </c>
      <c r="E202" s="2" t="s">
        <v>1273</v>
      </c>
      <c r="F202" s="2" t="s">
        <v>1322</v>
      </c>
      <c r="G202" s="2" t="s">
        <v>1323</v>
      </c>
      <c r="H202" s="2" t="s">
        <v>1324</v>
      </c>
      <c r="I202" s="2">
        <f t="shared" si="1"/>
        <v>1</v>
      </c>
      <c r="J202" s="2">
        <v>11.774342</v>
      </c>
      <c r="K202" s="2">
        <v>12.500977</v>
      </c>
      <c r="L202" s="2" t="s">
        <v>38</v>
      </c>
      <c r="M202" s="2" t="s">
        <v>1323</v>
      </c>
      <c r="N202" s="2" t="e">
        <v>#REF!</v>
      </c>
      <c r="O202" s="2" t="e">
        <v>#REF!</v>
      </c>
      <c r="P202" s="2">
        <v>3.0</v>
      </c>
      <c r="Q202" s="2">
        <v>2.0</v>
      </c>
      <c r="R202" s="2">
        <v>4.0</v>
      </c>
      <c r="S202" s="2" t="s">
        <v>40</v>
      </c>
      <c r="T202" s="2" t="s">
        <v>50</v>
      </c>
      <c r="U202" s="2" t="s">
        <v>1312</v>
      </c>
      <c r="V202" s="2" t="s">
        <v>539</v>
      </c>
      <c r="X202" s="2" t="s">
        <v>831</v>
      </c>
    </row>
    <row r="203">
      <c r="A203" s="2">
        <v>202.0</v>
      </c>
      <c r="B203" s="2">
        <v>202.0</v>
      </c>
      <c r="C203" s="2">
        <v>248.0</v>
      </c>
      <c r="D203" s="2" t="s">
        <v>1087</v>
      </c>
      <c r="E203" s="2" t="s">
        <v>1273</v>
      </c>
      <c r="F203" s="2" t="s">
        <v>1325</v>
      </c>
      <c r="G203" s="2" t="s">
        <v>1326</v>
      </c>
      <c r="H203" s="2" t="s">
        <v>1327</v>
      </c>
      <c r="I203" s="2">
        <f t="shared" si="1"/>
        <v>1</v>
      </c>
      <c r="J203" s="2">
        <v>11.69067</v>
      </c>
      <c r="K203" s="2">
        <v>12.36627</v>
      </c>
      <c r="L203" s="2" t="s">
        <v>38</v>
      </c>
      <c r="M203" s="2" t="s">
        <v>1326</v>
      </c>
      <c r="N203" s="2" t="e">
        <v>#REF!</v>
      </c>
      <c r="O203" s="2" t="e">
        <v>#REF!</v>
      </c>
      <c r="P203" s="2">
        <v>40.0</v>
      </c>
      <c r="Q203" s="2">
        <v>25.0</v>
      </c>
      <c r="R203" s="2">
        <v>4.0</v>
      </c>
      <c r="S203" s="2" t="s">
        <v>40</v>
      </c>
      <c r="T203" s="2" t="s">
        <v>50</v>
      </c>
      <c r="U203" s="2" t="s">
        <v>1328</v>
      </c>
      <c r="V203" s="2" t="s">
        <v>594</v>
      </c>
      <c r="X203" s="2" t="s">
        <v>831</v>
      </c>
      <c r="Y203" s="2" t="s">
        <v>832</v>
      </c>
      <c r="Z203" s="2" t="s">
        <v>60</v>
      </c>
    </row>
    <row r="204">
      <c r="A204" s="2">
        <v>203.0</v>
      </c>
      <c r="B204" s="2">
        <v>203.0</v>
      </c>
      <c r="C204" s="2">
        <v>249.0</v>
      </c>
      <c r="D204" s="2" t="s">
        <v>1087</v>
      </c>
      <c r="E204" s="2" t="s">
        <v>1273</v>
      </c>
      <c r="F204" s="2" t="s">
        <v>1329</v>
      </c>
      <c r="G204" s="2" t="s">
        <v>1330</v>
      </c>
      <c r="H204" s="2" t="s">
        <v>1331</v>
      </c>
      <c r="I204" s="2">
        <f t="shared" si="1"/>
        <v>1</v>
      </c>
      <c r="J204" s="2">
        <v>11.68236807</v>
      </c>
      <c r="K204" s="2">
        <v>12.36660512</v>
      </c>
      <c r="L204" s="2" t="s">
        <v>38</v>
      </c>
      <c r="M204" s="2" t="s">
        <v>1330</v>
      </c>
      <c r="N204" s="2" t="e">
        <v>#REF!</v>
      </c>
      <c r="O204" s="2" t="e">
        <v>#REF!</v>
      </c>
      <c r="P204" s="2">
        <v>2.0</v>
      </c>
      <c r="Q204" s="2">
        <v>2.0</v>
      </c>
      <c r="R204" s="2">
        <v>4.0</v>
      </c>
      <c r="S204" s="2" t="s">
        <v>40</v>
      </c>
      <c r="T204" s="2" t="s">
        <v>50</v>
      </c>
      <c r="U204" s="2" t="s">
        <v>1328</v>
      </c>
      <c r="V204" s="2" t="s">
        <v>594</v>
      </c>
      <c r="X204" s="2" t="s">
        <v>831</v>
      </c>
    </row>
    <row r="205">
      <c r="A205" s="2">
        <v>204.0</v>
      </c>
      <c r="B205" s="2">
        <v>204.0</v>
      </c>
      <c r="C205" s="2">
        <v>252.0</v>
      </c>
      <c r="D205" s="2" t="s">
        <v>1087</v>
      </c>
      <c r="E205" s="2" t="s">
        <v>1273</v>
      </c>
      <c r="F205" s="2" t="s">
        <v>357</v>
      </c>
      <c r="G205" s="2" t="s">
        <v>1332</v>
      </c>
      <c r="H205" s="2" t="s">
        <v>1333</v>
      </c>
      <c r="I205" s="2">
        <f t="shared" si="1"/>
        <v>1</v>
      </c>
      <c r="J205" s="2">
        <v>11.68774983</v>
      </c>
      <c r="K205" s="2">
        <v>12.45791823</v>
      </c>
      <c r="L205" s="2" t="s">
        <v>38</v>
      </c>
      <c r="M205" s="2" t="s">
        <v>1332</v>
      </c>
      <c r="N205" s="2" t="e">
        <v>#REF!</v>
      </c>
      <c r="O205" s="2" t="e">
        <v>#REF!</v>
      </c>
      <c r="P205" s="2">
        <v>32.0</v>
      </c>
      <c r="Q205" s="2">
        <v>20.0</v>
      </c>
      <c r="R205" s="2">
        <v>4.0</v>
      </c>
      <c r="S205" s="2" t="s">
        <v>40</v>
      </c>
      <c r="T205" s="2" t="s">
        <v>50</v>
      </c>
      <c r="U205" s="2" t="s">
        <v>1328</v>
      </c>
      <c r="V205" s="2" t="s">
        <v>594</v>
      </c>
      <c r="X205" s="2" t="s">
        <v>831</v>
      </c>
      <c r="Z205" s="2" t="s">
        <v>60</v>
      </c>
    </row>
    <row r="206">
      <c r="A206" s="2">
        <v>205.0</v>
      </c>
      <c r="B206" s="2">
        <v>205.0</v>
      </c>
      <c r="C206" s="2">
        <v>253.0</v>
      </c>
      <c r="D206" s="2" t="s">
        <v>1087</v>
      </c>
      <c r="E206" s="2" t="s">
        <v>1217</v>
      </c>
      <c r="F206" s="2" t="s">
        <v>1334</v>
      </c>
      <c r="G206" s="2" t="s">
        <v>1335</v>
      </c>
      <c r="H206" s="2" t="s">
        <v>1336</v>
      </c>
      <c r="I206" s="2">
        <f t="shared" si="1"/>
        <v>1</v>
      </c>
      <c r="J206" s="2">
        <v>11.81011132</v>
      </c>
      <c r="K206" s="2">
        <v>12.35782802</v>
      </c>
      <c r="L206" s="2" t="s">
        <v>38</v>
      </c>
      <c r="M206" s="2" t="s">
        <v>1335</v>
      </c>
      <c r="N206" s="2" t="e">
        <v>#REF!</v>
      </c>
      <c r="O206" s="2" t="e">
        <v>#REF!</v>
      </c>
      <c r="P206" s="2">
        <v>21.0</v>
      </c>
      <c r="Q206" s="2">
        <v>14.0</v>
      </c>
      <c r="R206" s="2">
        <v>6.0</v>
      </c>
      <c r="S206" s="2" t="s">
        <v>231</v>
      </c>
      <c r="T206" s="2" t="s">
        <v>50</v>
      </c>
      <c r="U206" s="2" t="s">
        <v>1337</v>
      </c>
      <c r="V206" s="2" t="s">
        <v>625</v>
      </c>
      <c r="X206" s="2" t="s">
        <v>831</v>
      </c>
    </row>
    <row r="207">
      <c r="A207" s="2">
        <v>206.0</v>
      </c>
      <c r="B207" s="2">
        <v>206.0</v>
      </c>
      <c r="C207" s="2">
        <v>254.0</v>
      </c>
      <c r="D207" s="2" t="s">
        <v>1087</v>
      </c>
      <c r="E207" s="2" t="s">
        <v>1217</v>
      </c>
      <c r="F207" s="2" t="s">
        <v>1338</v>
      </c>
      <c r="G207" s="2" t="s">
        <v>1339</v>
      </c>
      <c r="H207" s="2" t="s">
        <v>1340</v>
      </c>
      <c r="I207" s="2">
        <f t="shared" si="1"/>
        <v>1</v>
      </c>
      <c r="J207" s="2">
        <v>11.8448474</v>
      </c>
      <c r="K207" s="2">
        <v>12.34831537</v>
      </c>
      <c r="L207" s="2" t="s">
        <v>38</v>
      </c>
      <c r="M207" s="2" t="s">
        <v>1339</v>
      </c>
      <c r="N207" s="2" t="e">
        <v>#REF!</v>
      </c>
      <c r="O207" s="2" t="e">
        <v>#REF!</v>
      </c>
      <c r="P207" s="2">
        <v>34.0</v>
      </c>
      <c r="Q207" s="2">
        <v>22.0</v>
      </c>
      <c r="R207" s="2">
        <v>4.0</v>
      </c>
      <c r="S207" s="2" t="s">
        <v>40</v>
      </c>
      <c r="T207" s="2" t="s">
        <v>50</v>
      </c>
      <c r="U207" s="2" t="s">
        <v>1337</v>
      </c>
      <c r="V207" s="2" t="s">
        <v>625</v>
      </c>
      <c r="X207" s="2" t="s">
        <v>831</v>
      </c>
    </row>
    <row r="208">
      <c r="A208" s="2">
        <v>207.0</v>
      </c>
      <c r="B208" s="2">
        <v>207.0</v>
      </c>
      <c r="C208" s="2">
        <v>255.0</v>
      </c>
      <c r="D208" s="2" t="s">
        <v>1087</v>
      </c>
      <c r="E208" s="2" t="s">
        <v>1217</v>
      </c>
      <c r="F208" s="2" t="s">
        <v>1341</v>
      </c>
      <c r="G208" s="2" t="s">
        <v>1342</v>
      </c>
      <c r="H208" s="2" t="s">
        <v>1343</v>
      </c>
      <c r="I208" s="2">
        <f t="shared" si="1"/>
        <v>1</v>
      </c>
      <c r="J208" s="2">
        <v>11.759475</v>
      </c>
      <c r="K208" s="2">
        <v>12.256396</v>
      </c>
      <c r="L208" s="2" t="s">
        <v>38</v>
      </c>
      <c r="M208" s="2" t="s">
        <v>1342</v>
      </c>
      <c r="N208" s="2" t="e">
        <v>#REF!</v>
      </c>
      <c r="O208" s="2" t="e">
        <v>#REF!</v>
      </c>
      <c r="P208" s="2">
        <v>16.0</v>
      </c>
      <c r="Q208" s="2">
        <v>10.0</v>
      </c>
      <c r="R208" s="2">
        <v>4.0</v>
      </c>
      <c r="S208" s="2" t="s">
        <v>40</v>
      </c>
      <c r="T208" s="2" t="s">
        <v>50</v>
      </c>
      <c r="U208" s="2" t="s">
        <v>1344</v>
      </c>
      <c r="V208" s="2" t="s">
        <v>1345</v>
      </c>
      <c r="X208" s="2" t="s">
        <v>831</v>
      </c>
    </row>
    <row r="209">
      <c r="A209" s="2">
        <v>208.0</v>
      </c>
      <c r="B209" s="2">
        <v>208.0</v>
      </c>
      <c r="C209" s="2">
        <v>258.0</v>
      </c>
      <c r="D209" s="2" t="s">
        <v>1087</v>
      </c>
      <c r="E209" s="2" t="s">
        <v>1273</v>
      </c>
      <c r="F209" s="2" t="s">
        <v>1346</v>
      </c>
      <c r="G209" s="2" t="s">
        <v>1347</v>
      </c>
      <c r="H209" s="2" t="s">
        <v>1348</v>
      </c>
      <c r="I209" s="2">
        <f t="shared" si="1"/>
        <v>1</v>
      </c>
      <c r="J209" s="2">
        <v>11.699354</v>
      </c>
      <c r="K209" s="2">
        <v>12.411359</v>
      </c>
      <c r="L209" s="2" t="s">
        <v>38</v>
      </c>
      <c r="M209" s="2" t="s">
        <v>1347</v>
      </c>
      <c r="N209" s="2" t="e">
        <v>#REF!</v>
      </c>
      <c r="O209" s="2" t="e">
        <v>#REF!</v>
      </c>
      <c r="P209" s="2">
        <v>14.0</v>
      </c>
      <c r="Q209" s="2">
        <v>9.0</v>
      </c>
      <c r="R209" s="2">
        <v>4.0</v>
      </c>
      <c r="S209" s="2" t="s">
        <v>40</v>
      </c>
      <c r="T209" s="2" t="s">
        <v>50</v>
      </c>
      <c r="U209" s="2" t="s">
        <v>1349</v>
      </c>
      <c r="V209" s="2" t="s">
        <v>1350</v>
      </c>
      <c r="X209" s="2" t="s">
        <v>831</v>
      </c>
    </row>
    <row r="210">
      <c r="A210" s="2">
        <v>209.0</v>
      </c>
      <c r="B210" s="2">
        <v>209.0</v>
      </c>
      <c r="C210" s="2">
        <v>259.0</v>
      </c>
      <c r="D210" s="2" t="s">
        <v>1087</v>
      </c>
      <c r="E210" s="2" t="s">
        <v>1273</v>
      </c>
      <c r="F210" s="2" t="s">
        <v>1351</v>
      </c>
      <c r="G210" s="2" t="s">
        <v>1352</v>
      </c>
      <c r="H210" s="2" t="s">
        <v>1353</v>
      </c>
      <c r="I210" s="2">
        <f t="shared" si="1"/>
        <v>1</v>
      </c>
      <c r="J210" s="2">
        <v>11.66691</v>
      </c>
      <c r="K210" s="2">
        <v>12.4578</v>
      </c>
      <c r="L210" s="2" t="s">
        <v>38</v>
      </c>
      <c r="M210" s="2" t="s">
        <v>1352</v>
      </c>
      <c r="N210" s="2" t="e">
        <v>#REF!</v>
      </c>
      <c r="O210" s="2" t="e">
        <v>#REF!</v>
      </c>
      <c r="P210" s="2">
        <v>4.0</v>
      </c>
      <c r="Q210" s="2">
        <v>3.0</v>
      </c>
      <c r="R210" s="2">
        <v>4.0</v>
      </c>
      <c r="S210" s="2" t="s">
        <v>40</v>
      </c>
      <c r="T210" s="2" t="s">
        <v>50</v>
      </c>
      <c r="U210" s="2" t="s">
        <v>1349</v>
      </c>
      <c r="V210" s="2" t="s">
        <v>1350</v>
      </c>
      <c r="X210" s="2" t="s">
        <v>831</v>
      </c>
    </row>
    <row r="211">
      <c r="A211" s="2">
        <v>210.0</v>
      </c>
      <c r="B211" s="2">
        <v>210.0</v>
      </c>
      <c r="C211" s="2">
        <v>260.0</v>
      </c>
      <c r="D211" s="2" t="s">
        <v>1087</v>
      </c>
      <c r="E211" s="2" t="s">
        <v>1273</v>
      </c>
      <c r="F211" s="2" t="s">
        <v>1354</v>
      </c>
      <c r="G211" s="2" t="s">
        <v>1355</v>
      </c>
      <c r="H211" s="2" t="s">
        <v>1356</v>
      </c>
      <c r="I211" s="2">
        <f t="shared" si="1"/>
        <v>1</v>
      </c>
      <c r="J211" s="2">
        <v>11.673918</v>
      </c>
      <c r="K211" s="2">
        <v>12.432397</v>
      </c>
      <c r="L211" s="2" t="s">
        <v>38</v>
      </c>
      <c r="M211" s="2" t="s">
        <v>1355</v>
      </c>
      <c r="N211" s="2" t="e">
        <v>#REF!</v>
      </c>
      <c r="O211" s="2" t="e">
        <v>#REF!</v>
      </c>
      <c r="P211" s="2">
        <v>4.0</v>
      </c>
      <c r="Q211" s="2">
        <v>3.0</v>
      </c>
      <c r="R211" s="2">
        <v>4.0</v>
      </c>
      <c r="S211" s="2" t="s">
        <v>40</v>
      </c>
      <c r="T211" s="2" t="s">
        <v>50</v>
      </c>
      <c r="U211" s="2" t="s">
        <v>1349</v>
      </c>
      <c r="V211" s="2" t="s">
        <v>1350</v>
      </c>
      <c r="X211" s="2" t="s">
        <v>831</v>
      </c>
    </row>
    <row r="212">
      <c r="A212" s="2">
        <v>211.0</v>
      </c>
      <c r="B212" s="2">
        <v>211.0</v>
      </c>
      <c r="C212" s="2">
        <v>262.0</v>
      </c>
      <c r="D212" s="2" t="s">
        <v>1087</v>
      </c>
      <c r="E212" s="2" t="s">
        <v>1273</v>
      </c>
      <c r="F212" s="2" t="s">
        <v>1357</v>
      </c>
      <c r="G212" s="2" t="s">
        <v>1358</v>
      </c>
      <c r="H212" s="2" t="s">
        <v>1359</v>
      </c>
      <c r="I212" s="2">
        <f t="shared" si="1"/>
        <v>1</v>
      </c>
      <c r="J212" s="2">
        <v>11.69345</v>
      </c>
      <c r="K212" s="2">
        <v>12.365158</v>
      </c>
      <c r="L212" s="2" t="s">
        <v>38</v>
      </c>
      <c r="M212" s="2" t="s">
        <v>1358</v>
      </c>
      <c r="N212" s="2" t="e">
        <v>#REF!</v>
      </c>
      <c r="O212" s="2" t="e">
        <v>#REF!</v>
      </c>
      <c r="P212" s="2">
        <v>23.0</v>
      </c>
      <c r="Q212" s="2">
        <v>15.0</v>
      </c>
      <c r="R212" s="2">
        <v>4.0</v>
      </c>
      <c r="S212" s="2" t="s">
        <v>40</v>
      </c>
      <c r="T212" s="2" t="s">
        <v>50</v>
      </c>
      <c r="U212" s="2" t="s">
        <v>1360</v>
      </c>
      <c r="V212" s="2" t="s">
        <v>1361</v>
      </c>
      <c r="X212" s="2" t="s">
        <v>831</v>
      </c>
    </row>
    <row r="213">
      <c r="A213" s="2">
        <v>212.0</v>
      </c>
      <c r="B213" s="2">
        <v>212.0</v>
      </c>
      <c r="C213" s="2">
        <v>263.0</v>
      </c>
      <c r="D213" s="2" t="s">
        <v>1087</v>
      </c>
      <c r="E213" s="2" t="s">
        <v>1273</v>
      </c>
      <c r="F213" s="2" t="s">
        <v>1362</v>
      </c>
      <c r="G213" s="2" t="s">
        <v>1363</v>
      </c>
      <c r="H213" s="2" t="s">
        <v>1364</v>
      </c>
      <c r="I213" s="2">
        <f t="shared" si="1"/>
        <v>1</v>
      </c>
      <c r="J213" s="2">
        <v>11.718416</v>
      </c>
      <c r="K213" s="2">
        <v>12.48979</v>
      </c>
      <c r="L213" s="2" t="s">
        <v>38</v>
      </c>
      <c r="M213" s="2" t="s">
        <v>1363</v>
      </c>
      <c r="N213" s="2" t="e">
        <v>#REF!</v>
      </c>
      <c r="O213" s="2" t="e">
        <v>#REF!</v>
      </c>
      <c r="P213" s="2">
        <v>23.0</v>
      </c>
      <c r="Q213" s="2">
        <v>15.0</v>
      </c>
      <c r="R213" s="2">
        <v>4.0</v>
      </c>
      <c r="S213" s="2" t="s">
        <v>40</v>
      </c>
      <c r="T213" s="2" t="s">
        <v>50</v>
      </c>
      <c r="U213" s="2" t="s">
        <v>1360</v>
      </c>
      <c r="V213" s="2" t="s">
        <v>1361</v>
      </c>
      <c r="X213" s="2" t="s">
        <v>831</v>
      </c>
    </row>
    <row r="214">
      <c r="A214" s="2">
        <v>213.0</v>
      </c>
      <c r="B214" s="2">
        <v>213.0</v>
      </c>
      <c r="C214" s="2">
        <v>265.0</v>
      </c>
      <c r="D214" s="2" t="s">
        <v>1365</v>
      </c>
      <c r="E214" s="2" t="s">
        <v>1366</v>
      </c>
      <c r="F214" s="2" t="s">
        <v>1367</v>
      </c>
      <c r="G214" s="2" t="s">
        <v>1368</v>
      </c>
      <c r="H214" s="2" t="s">
        <v>1369</v>
      </c>
      <c r="I214" s="2">
        <f t="shared" si="1"/>
        <v>1</v>
      </c>
      <c r="J214" s="2">
        <v>12.0274</v>
      </c>
      <c r="K214" s="2">
        <v>13.01678</v>
      </c>
      <c r="L214" s="2" t="s">
        <v>38</v>
      </c>
      <c r="M214" s="2" t="s">
        <v>1368</v>
      </c>
      <c r="N214" s="2" t="e">
        <v>#REF!</v>
      </c>
      <c r="O214" s="2" t="e">
        <v>#REF!</v>
      </c>
      <c r="P214" s="2">
        <v>43.0</v>
      </c>
      <c r="Q214" s="2">
        <v>27.0</v>
      </c>
      <c r="R214" s="2">
        <v>3.0</v>
      </c>
      <c r="S214" s="2" t="s">
        <v>40</v>
      </c>
      <c r="T214" s="2" t="s">
        <v>41</v>
      </c>
      <c r="X214" s="2" t="s">
        <v>660</v>
      </c>
      <c r="Y214" s="2" t="s">
        <v>832</v>
      </c>
    </row>
    <row r="215">
      <c r="A215" s="2">
        <v>214.0</v>
      </c>
      <c r="B215" s="2">
        <v>214.0</v>
      </c>
      <c r="C215" s="2">
        <v>266.0</v>
      </c>
      <c r="D215" s="2" t="s">
        <v>1365</v>
      </c>
      <c r="E215" s="2" t="s">
        <v>1366</v>
      </c>
      <c r="F215" s="2" t="s">
        <v>1370</v>
      </c>
      <c r="G215" s="2" t="s">
        <v>1371</v>
      </c>
      <c r="H215" s="2" t="s">
        <v>1372</v>
      </c>
      <c r="I215" s="2">
        <f t="shared" si="1"/>
        <v>1</v>
      </c>
      <c r="J215" s="2">
        <v>12.026638</v>
      </c>
      <c r="K215" s="2">
        <v>13.013423</v>
      </c>
      <c r="L215" s="2" t="s">
        <v>38</v>
      </c>
      <c r="M215" s="2" t="s">
        <v>1371</v>
      </c>
      <c r="N215" s="2" t="e">
        <v>#REF!</v>
      </c>
      <c r="O215" s="2" t="e">
        <v>#REF!</v>
      </c>
      <c r="P215" s="2">
        <v>29.0</v>
      </c>
      <c r="Q215" s="2">
        <v>19.0</v>
      </c>
      <c r="R215" s="2">
        <v>3.0</v>
      </c>
      <c r="S215" s="2" t="s">
        <v>40</v>
      </c>
      <c r="T215" s="2" t="s">
        <v>50</v>
      </c>
      <c r="U215" s="2" t="s">
        <v>1373</v>
      </c>
      <c r="V215" s="2" t="s">
        <v>132</v>
      </c>
      <c r="X215" s="2" t="s">
        <v>831</v>
      </c>
    </row>
    <row r="216">
      <c r="A216" s="2">
        <v>215.0</v>
      </c>
      <c r="B216" s="2">
        <v>215.0</v>
      </c>
      <c r="C216" s="2">
        <v>267.0</v>
      </c>
      <c r="D216" s="2" t="s">
        <v>1365</v>
      </c>
      <c r="E216" s="2" t="s">
        <v>1366</v>
      </c>
      <c r="F216" s="2" t="s">
        <v>1374</v>
      </c>
      <c r="G216" s="2" t="s">
        <v>1375</v>
      </c>
      <c r="H216" s="2" t="s">
        <v>1376</v>
      </c>
      <c r="I216" s="2">
        <f t="shared" si="1"/>
        <v>1</v>
      </c>
      <c r="J216" s="2">
        <v>11.84972953</v>
      </c>
      <c r="K216" s="2">
        <v>13.01817747</v>
      </c>
      <c r="L216" s="2" t="s">
        <v>38</v>
      </c>
      <c r="M216" s="2" t="s">
        <v>1375</v>
      </c>
      <c r="N216" s="2" t="e">
        <v>#REF!</v>
      </c>
      <c r="O216" s="2" t="e">
        <v>#REF!</v>
      </c>
      <c r="P216" s="2">
        <v>39.0</v>
      </c>
      <c r="Q216" s="2">
        <v>25.0</v>
      </c>
      <c r="R216" s="2">
        <v>3.0</v>
      </c>
      <c r="S216" s="2" t="s">
        <v>40</v>
      </c>
      <c r="T216" s="2" t="s">
        <v>50</v>
      </c>
      <c r="U216" s="2" t="s">
        <v>1373</v>
      </c>
      <c r="V216" s="2" t="s">
        <v>132</v>
      </c>
      <c r="X216" s="2" t="s">
        <v>831</v>
      </c>
    </row>
    <row r="217">
      <c r="A217" s="2">
        <v>216.0</v>
      </c>
      <c r="B217" s="2">
        <v>216.0</v>
      </c>
      <c r="C217" s="2">
        <v>268.0</v>
      </c>
      <c r="D217" s="2" t="s">
        <v>1365</v>
      </c>
      <c r="E217" s="2" t="s">
        <v>1366</v>
      </c>
      <c r="F217" s="2" t="s">
        <v>1377</v>
      </c>
      <c r="G217" s="2" t="s">
        <v>1378</v>
      </c>
      <c r="H217" s="2" t="s">
        <v>1379</v>
      </c>
      <c r="I217" s="2">
        <f t="shared" si="1"/>
        <v>1</v>
      </c>
      <c r="J217" s="2">
        <v>12.02951</v>
      </c>
      <c r="K217" s="2">
        <v>13.05073</v>
      </c>
      <c r="L217" s="2" t="s">
        <v>38</v>
      </c>
      <c r="M217" s="2" t="s">
        <v>1378</v>
      </c>
      <c r="N217" s="2" t="e">
        <v>#REF!</v>
      </c>
      <c r="O217" s="2" t="e">
        <v>#REF!</v>
      </c>
      <c r="P217" s="2">
        <v>32.0</v>
      </c>
      <c r="Q217" s="2">
        <v>20.0</v>
      </c>
      <c r="R217" s="2">
        <v>2.0</v>
      </c>
      <c r="S217" s="2" t="s">
        <v>337</v>
      </c>
      <c r="T217" s="2" t="s">
        <v>50</v>
      </c>
      <c r="U217" s="2" t="s">
        <v>1373</v>
      </c>
      <c r="V217" s="2" t="s">
        <v>132</v>
      </c>
      <c r="X217" s="2" t="s">
        <v>831</v>
      </c>
    </row>
    <row r="218">
      <c r="A218" s="2">
        <v>217.0</v>
      </c>
      <c r="B218" s="2">
        <v>217.0</v>
      </c>
      <c r="C218" s="2">
        <v>270.0</v>
      </c>
      <c r="D218" s="2" t="s">
        <v>1365</v>
      </c>
      <c r="E218" s="2" t="s">
        <v>1366</v>
      </c>
      <c r="F218" s="2" t="s">
        <v>1380</v>
      </c>
      <c r="G218" s="2" t="s">
        <v>1381</v>
      </c>
      <c r="H218" s="2" t="s">
        <v>1382</v>
      </c>
      <c r="I218" s="2">
        <f t="shared" si="1"/>
        <v>1</v>
      </c>
      <c r="J218" s="2">
        <v>11.80042</v>
      </c>
      <c r="K218" s="2">
        <v>13.03426</v>
      </c>
      <c r="L218" s="2" t="s">
        <v>38</v>
      </c>
      <c r="M218" s="2" t="s">
        <v>1381</v>
      </c>
      <c r="N218" s="2" t="e">
        <v>#REF!</v>
      </c>
      <c r="O218" s="2" t="e">
        <v>#REF!</v>
      </c>
      <c r="P218" s="2">
        <v>42.0</v>
      </c>
      <c r="Q218" s="2">
        <v>27.0</v>
      </c>
      <c r="R218" s="2">
        <v>2.0</v>
      </c>
      <c r="S218" s="2" t="s">
        <v>337</v>
      </c>
      <c r="T218" s="2" t="s">
        <v>41</v>
      </c>
      <c r="X218" s="2" t="s">
        <v>660</v>
      </c>
    </row>
    <row r="219">
      <c r="A219" s="2">
        <v>218.0</v>
      </c>
      <c r="B219" s="2">
        <v>218.0</v>
      </c>
      <c r="C219" s="2">
        <v>271.0</v>
      </c>
      <c r="D219" s="2" t="s">
        <v>1365</v>
      </c>
      <c r="E219" s="2" t="s">
        <v>1366</v>
      </c>
      <c r="F219" s="2" t="s">
        <v>1383</v>
      </c>
      <c r="G219" s="2" t="s">
        <v>1384</v>
      </c>
      <c r="H219" s="2" t="s">
        <v>1385</v>
      </c>
      <c r="I219" s="2">
        <f t="shared" si="1"/>
        <v>1</v>
      </c>
      <c r="J219" s="2">
        <v>11.91552</v>
      </c>
      <c r="K219" s="2">
        <v>12.96982</v>
      </c>
      <c r="L219" s="2" t="s">
        <v>38</v>
      </c>
      <c r="M219" s="2" t="s">
        <v>1384</v>
      </c>
      <c r="N219" s="2" t="e">
        <v>#REF!</v>
      </c>
      <c r="O219" s="2" t="e">
        <v>#REF!</v>
      </c>
      <c r="P219" s="2">
        <v>47.0</v>
      </c>
      <c r="Q219" s="2">
        <v>30.0</v>
      </c>
      <c r="R219" s="2">
        <v>2.0</v>
      </c>
      <c r="S219" s="2" t="s">
        <v>337</v>
      </c>
      <c r="T219" s="2" t="s">
        <v>41</v>
      </c>
      <c r="X219" s="2" t="s">
        <v>660</v>
      </c>
      <c r="Y219" s="2" t="s">
        <v>671</v>
      </c>
      <c r="Z219" s="2" t="s">
        <v>60</v>
      </c>
    </row>
    <row r="220">
      <c r="A220" s="2">
        <v>219.0</v>
      </c>
      <c r="B220" s="2">
        <v>219.0</v>
      </c>
      <c r="C220" s="2">
        <v>272.0</v>
      </c>
      <c r="D220" s="2" t="s">
        <v>1365</v>
      </c>
      <c r="E220" s="2" t="s">
        <v>1366</v>
      </c>
      <c r="F220" s="2" t="s">
        <v>1386</v>
      </c>
      <c r="G220" s="2" t="s">
        <v>1387</v>
      </c>
      <c r="H220" s="2" t="s">
        <v>1388</v>
      </c>
      <c r="I220" s="2">
        <f t="shared" si="1"/>
        <v>1</v>
      </c>
      <c r="J220" s="2">
        <v>11.89471</v>
      </c>
      <c r="K220" s="2">
        <v>12.96865</v>
      </c>
      <c r="L220" s="2" t="s">
        <v>38</v>
      </c>
      <c r="M220" s="2" t="s">
        <v>1387</v>
      </c>
      <c r="N220" s="2" t="e">
        <v>#REF!</v>
      </c>
      <c r="O220" s="2" t="e">
        <v>#REF!</v>
      </c>
      <c r="P220" s="2">
        <v>34.0</v>
      </c>
      <c r="Q220" s="2">
        <v>22.0</v>
      </c>
      <c r="R220" s="2">
        <v>2.0</v>
      </c>
      <c r="S220" s="2" t="s">
        <v>337</v>
      </c>
      <c r="T220" s="2" t="s">
        <v>41</v>
      </c>
      <c r="X220" s="2" t="s">
        <v>660</v>
      </c>
    </row>
    <row r="221">
      <c r="A221" s="2">
        <v>220.0</v>
      </c>
      <c r="B221" s="2">
        <v>220.0</v>
      </c>
      <c r="C221" s="2">
        <v>274.0</v>
      </c>
      <c r="D221" s="2" t="s">
        <v>1365</v>
      </c>
      <c r="E221" s="2" t="s">
        <v>1366</v>
      </c>
      <c r="F221" s="2" t="s">
        <v>1389</v>
      </c>
      <c r="G221" s="2" t="s">
        <v>1390</v>
      </c>
      <c r="H221" s="2" t="s">
        <v>1391</v>
      </c>
      <c r="I221" s="2">
        <f t="shared" si="1"/>
        <v>1</v>
      </c>
      <c r="J221" s="2">
        <v>11.84004</v>
      </c>
      <c r="K221" s="2">
        <v>12.90303</v>
      </c>
      <c r="L221" s="2" t="s">
        <v>38</v>
      </c>
      <c r="M221" s="2" t="s">
        <v>1390</v>
      </c>
      <c r="N221" s="2" t="e">
        <v>#REF!</v>
      </c>
      <c r="O221" s="2" t="e">
        <v>#REF!</v>
      </c>
      <c r="P221" s="2">
        <v>31.0</v>
      </c>
      <c r="Q221" s="2">
        <v>20.0</v>
      </c>
      <c r="R221" s="2">
        <v>2.0</v>
      </c>
      <c r="S221" s="2" t="s">
        <v>337</v>
      </c>
      <c r="T221" s="2" t="s">
        <v>50</v>
      </c>
      <c r="U221" s="2" t="s">
        <v>1392</v>
      </c>
      <c r="V221" s="2" t="s">
        <v>52</v>
      </c>
      <c r="X221" s="2" t="s">
        <v>831</v>
      </c>
      <c r="Y221" s="2" t="s">
        <v>671</v>
      </c>
      <c r="Z221" s="2" t="s">
        <v>60</v>
      </c>
    </row>
    <row r="222">
      <c r="A222" s="2">
        <v>221.0</v>
      </c>
      <c r="B222" s="2">
        <v>221.0</v>
      </c>
      <c r="C222" s="2">
        <v>275.0</v>
      </c>
      <c r="D222" s="2" t="s">
        <v>1365</v>
      </c>
      <c r="E222" s="2" t="s">
        <v>1366</v>
      </c>
      <c r="F222" s="2" t="s">
        <v>1393</v>
      </c>
      <c r="G222" s="2" t="s">
        <v>1394</v>
      </c>
      <c r="H222" s="2" t="s">
        <v>1395</v>
      </c>
      <c r="I222" s="2">
        <f t="shared" si="1"/>
        <v>1</v>
      </c>
      <c r="J222" s="2">
        <v>12.02869</v>
      </c>
      <c r="K222" s="2">
        <v>13.06171</v>
      </c>
      <c r="L222" s="2" t="s">
        <v>38</v>
      </c>
      <c r="M222" s="2" t="s">
        <v>1394</v>
      </c>
      <c r="N222" s="2" t="e">
        <v>#REF!</v>
      </c>
      <c r="O222" s="2" t="e">
        <v>#REF!</v>
      </c>
      <c r="P222" s="2">
        <v>26.0</v>
      </c>
      <c r="Q222" s="2">
        <v>17.0</v>
      </c>
      <c r="R222" s="2">
        <v>3.0</v>
      </c>
      <c r="S222" s="2" t="s">
        <v>40</v>
      </c>
      <c r="T222" s="2" t="s">
        <v>50</v>
      </c>
      <c r="U222" s="2" t="s">
        <v>1396</v>
      </c>
      <c r="V222" s="2" t="s">
        <v>143</v>
      </c>
      <c r="X222" s="2" t="s">
        <v>831</v>
      </c>
    </row>
    <row r="223">
      <c r="A223" s="2">
        <v>222.0</v>
      </c>
      <c r="B223" s="2">
        <v>222.0</v>
      </c>
      <c r="C223" s="2">
        <v>276.0</v>
      </c>
      <c r="D223" s="2" t="s">
        <v>1365</v>
      </c>
      <c r="E223" s="2" t="s">
        <v>1366</v>
      </c>
      <c r="F223" s="2" t="s">
        <v>1397</v>
      </c>
      <c r="G223" s="2" t="s">
        <v>1398</v>
      </c>
      <c r="H223" s="2" t="s">
        <v>1399</v>
      </c>
      <c r="I223" s="2">
        <f t="shared" si="1"/>
        <v>1</v>
      </c>
      <c r="J223" s="2">
        <v>11.82428</v>
      </c>
      <c r="K223" s="2">
        <v>12.91788119</v>
      </c>
      <c r="L223" s="2" t="s">
        <v>38</v>
      </c>
      <c r="M223" s="2" t="s">
        <v>1398</v>
      </c>
      <c r="N223" s="2" t="e">
        <v>#REF!</v>
      </c>
      <c r="O223" s="2" t="e">
        <v>#REF!</v>
      </c>
      <c r="P223" s="2">
        <v>28.0</v>
      </c>
      <c r="Q223" s="2">
        <v>18.0</v>
      </c>
      <c r="R223" s="2">
        <v>2.0</v>
      </c>
      <c r="S223" s="2" t="s">
        <v>337</v>
      </c>
      <c r="T223" s="2" t="s">
        <v>50</v>
      </c>
      <c r="U223" s="2" t="s">
        <v>1396</v>
      </c>
      <c r="V223" s="2" t="s">
        <v>143</v>
      </c>
      <c r="X223" s="2" t="s">
        <v>831</v>
      </c>
      <c r="Y223" s="2" t="s">
        <v>671</v>
      </c>
      <c r="Z223" s="2" t="s">
        <v>60</v>
      </c>
    </row>
    <row r="224">
      <c r="A224" s="2">
        <v>223.0</v>
      </c>
      <c r="B224" s="2">
        <v>223.0</v>
      </c>
      <c r="C224" s="2">
        <v>277.0</v>
      </c>
      <c r="D224" s="2" t="s">
        <v>1365</v>
      </c>
      <c r="E224" s="2" t="s">
        <v>1366</v>
      </c>
      <c r="F224" s="2" t="s">
        <v>1400</v>
      </c>
      <c r="G224" s="2" t="s">
        <v>1401</v>
      </c>
      <c r="H224" s="2" t="s">
        <v>1402</v>
      </c>
      <c r="I224" s="2">
        <f t="shared" si="1"/>
        <v>1</v>
      </c>
      <c r="J224" s="2">
        <v>11.83803</v>
      </c>
      <c r="K224" s="2">
        <v>12.88529</v>
      </c>
      <c r="L224" s="2" t="s">
        <v>38</v>
      </c>
      <c r="M224" s="2" t="s">
        <v>1401</v>
      </c>
      <c r="N224" s="2" t="e">
        <v>#REF!</v>
      </c>
      <c r="O224" s="2" t="e">
        <v>#REF!</v>
      </c>
      <c r="P224" s="2">
        <v>38.0</v>
      </c>
      <c r="Q224" s="2">
        <v>24.0</v>
      </c>
      <c r="R224" s="2">
        <v>2.0</v>
      </c>
      <c r="S224" s="2" t="s">
        <v>337</v>
      </c>
      <c r="T224" s="2" t="s">
        <v>50</v>
      </c>
      <c r="U224" s="2" t="s">
        <v>1403</v>
      </c>
      <c r="V224" s="2" t="s">
        <v>74</v>
      </c>
      <c r="X224" s="2" t="s">
        <v>831</v>
      </c>
      <c r="Y224" s="2" t="s">
        <v>671</v>
      </c>
      <c r="Z224" s="2" t="s">
        <v>60</v>
      </c>
    </row>
    <row r="225">
      <c r="A225" s="2">
        <v>224.0</v>
      </c>
      <c r="B225" s="2">
        <v>224.0</v>
      </c>
      <c r="C225" s="2">
        <v>279.0</v>
      </c>
      <c r="D225" s="2" t="s">
        <v>1365</v>
      </c>
      <c r="E225" s="2" t="s">
        <v>1366</v>
      </c>
      <c r="F225" s="2" t="s">
        <v>1404</v>
      </c>
      <c r="G225" s="2" t="s">
        <v>1405</v>
      </c>
      <c r="H225" s="2" t="s">
        <v>1406</v>
      </c>
      <c r="I225" s="2">
        <f t="shared" si="1"/>
        <v>1</v>
      </c>
      <c r="J225" s="2">
        <v>11.83126</v>
      </c>
      <c r="K225" s="2">
        <v>12.94758</v>
      </c>
      <c r="L225" s="2" t="s">
        <v>38</v>
      </c>
      <c r="M225" s="2" t="s">
        <v>1405</v>
      </c>
      <c r="N225" s="2" t="e">
        <v>#REF!</v>
      </c>
      <c r="O225" s="2" t="e">
        <v>#REF!</v>
      </c>
      <c r="P225" s="2">
        <v>40.0</v>
      </c>
      <c r="Q225" s="2">
        <v>25.0</v>
      </c>
      <c r="R225" s="2">
        <v>2.0</v>
      </c>
      <c r="S225" s="2" t="s">
        <v>337</v>
      </c>
      <c r="T225" s="2" t="s">
        <v>50</v>
      </c>
      <c r="U225" s="2" t="s">
        <v>1403</v>
      </c>
      <c r="V225" s="2" t="s">
        <v>74</v>
      </c>
      <c r="X225" s="2" t="s">
        <v>831</v>
      </c>
    </row>
    <row r="226">
      <c r="A226" s="2">
        <v>225.0</v>
      </c>
      <c r="B226" s="2">
        <v>225.0</v>
      </c>
      <c r="C226" s="2">
        <v>280.0</v>
      </c>
      <c r="D226" s="2" t="s">
        <v>1365</v>
      </c>
      <c r="E226" s="2" t="s">
        <v>1366</v>
      </c>
      <c r="F226" s="2" t="s">
        <v>1407</v>
      </c>
      <c r="G226" s="2" t="s">
        <v>1408</v>
      </c>
      <c r="H226" s="2" t="s">
        <v>1409</v>
      </c>
      <c r="I226" s="2">
        <f t="shared" si="1"/>
        <v>1</v>
      </c>
      <c r="J226" s="2">
        <v>11.84197</v>
      </c>
      <c r="K226" s="2">
        <v>12.88575</v>
      </c>
      <c r="L226" s="2" t="s">
        <v>38</v>
      </c>
      <c r="M226" s="2" t="s">
        <v>1408</v>
      </c>
      <c r="N226" s="2" t="e">
        <v>#REF!</v>
      </c>
      <c r="O226" s="2" t="e">
        <v>#REF!</v>
      </c>
      <c r="P226" s="2">
        <v>31.0</v>
      </c>
      <c r="Q226" s="2">
        <v>20.0</v>
      </c>
      <c r="R226" s="2">
        <v>2.0</v>
      </c>
      <c r="S226" s="2" t="s">
        <v>337</v>
      </c>
      <c r="T226" s="2" t="s">
        <v>50</v>
      </c>
      <c r="U226" s="2" t="s">
        <v>1410</v>
      </c>
      <c r="V226" s="2" t="s">
        <v>97</v>
      </c>
      <c r="X226" s="2" t="s">
        <v>831</v>
      </c>
      <c r="Z226" s="2" t="s">
        <v>60</v>
      </c>
    </row>
    <row r="227">
      <c r="A227" s="2">
        <v>226.0</v>
      </c>
      <c r="B227" s="2">
        <v>226.0</v>
      </c>
      <c r="C227" s="2">
        <v>281.0</v>
      </c>
      <c r="D227" s="2" t="s">
        <v>1365</v>
      </c>
      <c r="E227" s="2" t="s">
        <v>1366</v>
      </c>
      <c r="F227" s="2" t="s">
        <v>1411</v>
      </c>
      <c r="G227" s="2" t="s">
        <v>1412</v>
      </c>
      <c r="H227" s="2" t="s">
        <v>1413</v>
      </c>
      <c r="I227" s="2">
        <f t="shared" si="1"/>
        <v>1</v>
      </c>
      <c r="J227" s="2">
        <v>11.87042</v>
      </c>
      <c r="K227" s="2">
        <v>12.97459</v>
      </c>
      <c r="L227" s="2" t="s">
        <v>38</v>
      </c>
      <c r="M227" s="2" t="s">
        <v>1412</v>
      </c>
      <c r="N227" s="2" t="e">
        <v>#REF!</v>
      </c>
      <c r="O227" s="2" t="e">
        <v>#REF!</v>
      </c>
      <c r="P227" s="2">
        <v>44.0</v>
      </c>
      <c r="Q227" s="2">
        <v>28.0</v>
      </c>
      <c r="R227" s="2">
        <v>2.0</v>
      </c>
      <c r="S227" s="2" t="s">
        <v>337</v>
      </c>
      <c r="T227" s="2" t="s">
        <v>41</v>
      </c>
      <c r="X227" s="2" t="s">
        <v>660</v>
      </c>
    </row>
    <row r="228">
      <c r="A228" s="2">
        <v>227.0</v>
      </c>
      <c r="B228" s="2">
        <v>227.0</v>
      </c>
      <c r="C228" s="2">
        <v>282.0</v>
      </c>
      <c r="D228" s="2" t="s">
        <v>1365</v>
      </c>
      <c r="E228" s="2" t="s">
        <v>1366</v>
      </c>
      <c r="F228" s="2" t="s">
        <v>1414</v>
      </c>
      <c r="G228" s="2" t="s">
        <v>1415</v>
      </c>
      <c r="H228" s="2" t="s">
        <v>1416</v>
      </c>
      <c r="I228" s="2">
        <f t="shared" si="1"/>
        <v>1</v>
      </c>
      <c r="J228" s="2">
        <v>12.03785</v>
      </c>
      <c r="K228" s="2">
        <v>13.0691</v>
      </c>
      <c r="L228" s="2" t="s">
        <v>38</v>
      </c>
      <c r="M228" s="2" t="s">
        <v>1415</v>
      </c>
      <c r="N228" s="2" t="e">
        <v>#REF!</v>
      </c>
      <c r="O228" s="2" t="e">
        <v>#REF!</v>
      </c>
      <c r="P228" s="2">
        <v>39.0</v>
      </c>
      <c r="Q228" s="2">
        <v>25.0</v>
      </c>
      <c r="R228" s="2">
        <v>2.0</v>
      </c>
      <c r="S228" s="2" t="s">
        <v>337</v>
      </c>
      <c r="T228" s="2" t="s">
        <v>50</v>
      </c>
      <c r="U228" s="2" t="s">
        <v>1410</v>
      </c>
      <c r="V228" s="2" t="s">
        <v>97</v>
      </c>
      <c r="X228" s="2" t="s">
        <v>831</v>
      </c>
      <c r="Y228" s="2" t="s">
        <v>671</v>
      </c>
      <c r="Z228" s="2" t="s">
        <v>60</v>
      </c>
    </row>
    <row r="229">
      <c r="A229" s="2">
        <v>228.0</v>
      </c>
      <c r="B229" s="2">
        <v>228.0</v>
      </c>
      <c r="C229" s="2">
        <v>284.0</v>
      </c>
      <c r="D229" s="2" t="s">
        <v>1365</v>
      </c>
      <c r="E229" s="2" t="s">
        <v>1366</v>
      </c>
      <c r="F229" s="2" t="s">
        <v>1417</v>
      </c>
      <c r="G229" s="2" t="s">
        <v>1418</v>
      </c>
      <c r="H229" s="2" t="s">
        <v>1419</v>
      </c>
      <c r="I229" s="2">
        <f t="shared" si="1"/>
        <v>1</v>
      </c>
      <c r="J229" s="2">
        <v>11.84849</v>
      </c>
      <c r="K229" s="2">
        <v>13.02153</v>
      </c>
      <c r="L229" s="2" t="s">
        <v>38</v>
      </c>
      <c r="M229" s="2" t="s">
        <v>1418</v>
      </c>
      <c r="N229" s="2" t="e">
        <v>#REF!</v>
      </c>
      <c r="O229" s="2" t="e">
        <v>#REF!</v>
      </c>
      <c r="P229" s="2">
        <v>3.0</v>
      </c>
      <c r="Q229" s="2">
        <v>2.0</v>
      </c>
      <c r="R229" s="2">
        <v>3.0</v>
      </c>
      <c r="S229" s="2" t="s">
        <v>40</v>
      </c>
      <c r="T229" s="2" t="s">
        <v>41</v>
      </c>
      <c r="X229" s="2" t="s">
        <v>660</v>
      </c>
      <c r="Z229" s="2" t="s">
        <v>60</v>
      </c>
    </row>
    <row r="230">
      <c r="A230" s="2">
        <v>229.0</v>
      </c>
      <c r="B230" s="2">
        <v>229.0</v>
      </c>
      <c r="C230" s="2">
        <v>285.0</v>
      </c>
      <c r="D230" s="2" t="s">
        <v>1365</v>
      </c>
      <c r="E230" s="2" t="s">
        <v>1366</v>
      </c>
      <c r="F230" s="2" t="s">
        <v>1420</v>
      </c>
      <c r="G230" s="2" t="s">
        <v>1421</v>
      </c>
      <c r="H230" s="2" t="s">
        <v>1422</v>
      </c>
      <c r="I230" s="2">
        <f t="shared" si="1"/>
        <v>1</v>
      </c>
      <c r="J230" s="2">
        <v>11.96234</v>
      </c>
      <c r="K230" s="2">
        <v>13.00305</v>
      </c>
      <c r="L230" s="2" t="s">
        <v>38</v>
      </c>
      <c r="M230" s="2" t="s">
        <v>1421</v>
      </c>
      <c r="N230" s="2" t="e">
        <v>#REF!</v>
      </c>
      <c r="O230" s="2" t="e">
        <v>#REF!</v>
      </c>
      <c r="P230" s="2">
        <v>20.0</v>
      </c>
      <c r="Q230" s="2">
        <v>13.0</v>
      </c>
      <c r="R230" s="2">
        <v>3.0</v>
      </c>
      <c r="S230" s="2" t="s">
        <v>40</v>
      </c>
      <c r="T230" s="2" t="s">
        <v>50</v>
      </c>
      <c r="U230" s="2" t="s">
        <v>1396</v>
      </c>
      <c r="V230" s="2" t="s">
        <v>143</v>
      </c>
      <c r="X230" s="2" t="s">
        <v>831</v>
      </c>
    </row>
    <row r="231">
      <c r="A231" s="2">
        <v>230.0</v>
      </c>
      <c r="B231" s="2">
        <v>230.0</v>
      </c>
      <c r="C231" s="2">
        <v>286.0</v>
      </c>
      <c r="D231" s="2" t="s">
        <v>1365</v>
      </c>
      <c r="E231" s="2" t="s">
        <v>1366</v>
      </c>
      <c r="F231" s="2" t="s">
        <v>1423</v>
      </c>
      <c r="G231" s="2" t="s">
        <v>1424</v>
      </c>
      <c r="H231" s="2" t="s">
        <v>1425</v>
      </c>
      <c r="I231" s="2">
        <f t="shared" si="1"/>
        <v>1</v>
      </c>
      <c r="J231" s="2">
        <v>11.89377</v>
      </c>
      <c r="K231" s="2">
        <v>12.93005</v>
      </c>
      <c r="L231" s="2" t="s">
        <v>38</v>
      </c>
      <c r="M231" s="2" t="s">
        <v>1424</v>
      </c>
      <c r="N231" s="2" t="e">
        <v>#REF!</v>
      </c>
      <c r="O231" s="2" t="e">
        <v>#REF!</v>
      </c>
      <c r="P231" s="2">
        <v>30.0</v>
      </c>
      <c r="Q231" s="2">
        <v>19.0</v>
      </c>
      <c r="R231" s="2">
        <v>2.0</v>
      </c>
      <c r="S231" s="2" t="s">
        <v>337</v>
      </c>
      <c r="T231" s="2" t="s">
        <v>50</v>
      </c>
      <c r="U231" s="2" t="s">
        <v>1396</v>
      </c>
      <c r="V231" s="2" t="s">
        <v>143</v>
      </c>
      <c r="X231" s="2" t="s">
        <v>831</v>
      </c>
    </row>
    <row r="232">
      <c r="A232" s="2">
        <v>231.0</v>
      </c>
      <c r="B232" s="2">
        <v>231.0</v>
      </c>
      <c r="C232" s="2">
        <v>287.0</v>
      </c>
      <c r="D232" s="2" t="s">
        <v>1365</v>
      </c>
      <c r="E232" s="2" t="s">
        <v>1366</v>
      </c>
      <c r="F232" s="2" t="s">
        <v>1426</v>
      </c>
      <c r="G232" s="2" t="s">
        <v>1427</v>
      </c>
      <c r="H232" s="2" t="s">
        <v>1428</v>
      </c>
      <c r="I232" s="2">
        <f t="shared" si="1"/>
        <v>1</v>
      </c>
      <c r="J232" s="2">
        <v>11.83783</v>
      </c>
      <c r="K232" s="2">
        <v>12.90651</v>
      </c>
      <c r="L232" s="2" t="s">
        <v>38</v>
      </c>
      <c r="M232" s="2" t="s">
        <v>1427</v>
      </c>
      <c r="N232" s="2" t="e">
        <v>#REF!</v>
      </c>
      <c r="O232" s="2" t="e">
        <v>#REF!</v>
      </c>
      <c r="P232" s="2">
        <v>39.0</v>
      </c>
      <c r="Q232" s="2">
        <v>25.0</v>
      </c>
      <c r="R232" s="2">
        <v>2.0</v>
      </c>
      <c r="S232" s="2" t="s">
        <v>337</v>
      </c>
      <c r="T232" s="2" t="s">
        <v>41</v>
      </c>
      <c r="X232" s="2" t="s">
        <v>660</v>
      </c>
    </row>
    <row r="233">
      <c r="A233" s="2">
        <v>232.0</v>
      </c>
      <c r="B233" s="2">
        <v>232.0</v>
      </c>
      <c r="C233" s="2">
        <v>288.0</v>
      </c>
      <c r="D233" s="2" t="s">
        <v>1365</v>
      </c>
      <c r="E233" s="2" t="s">
        <v>1366</v>
      </c>
      <c r="F233" s="2" t="s">
        <v>1429</v>
      </c>
      <c r="G233" s="2" t="s">
        <v>1430</v>
      </c>
      <c r="H233" s="2" t="s">
        <v>1431</v>
      </c>
      <c r="I233" s="2">
        <f t="shared" si="1"/>
        <v>1</v>
      </c>
      <c r="J233" s="2">
        <v>11.83886632</v>
      </c>
      <c r="K233" s="2">
        <v>12.90366699</v>
      </c>
      <c r="L233" s="2" t="s">
        <v>38</v>
      </c>
      <c r="M233" s="2" t="s">
        <v>1430</v>
      </c>
      <c r="N233" s="2" t="e">
        <v>#REF!</v>
      </c>
      <c r="O233" s="2" t="e">
        <v>#REF!</v>
      </c>
      <c r="P233" s="2">
        <v>6.0</v>
      </c>
      <c r="Q233" s="2">
        <v>4.0</v>
      </c>
      <c r="R233" s="2">
        <v>2.0</v>
      </c>
      <c r="S233" s="2" t="s">
        <v>337</v>
      </c>
      <c r="T233" s="2" t="s">
        <v>50</v>
      </c>
      <c r="U233" s="2" t="s">
        <v>1410</v>
      </c>
      <c r="V233" s="2" t="s">
        <v>97</v>
      </c>
      <c r="X233" s="2" t="s">
        <v>831</v>
      </c>
      <c r="Y233" s="2" t="s">
        <v>671</v>
      </c>
      <c r="Z233" s="2" t="s">
        <v>60</v>
      </c>
    </row>
    <row r="234">
      <c r="A234" s="2">
        <v>233.0</v>
      </c>
      <c r="B234" s="2">
        <v>233.0</v>
      </c>
      <c r="C234" s="2">
        <v>289.0</v>
      </c>
      <c r="D234" s="2" t="s">
        <v>1365</v>
      </c>
      <c r="E234" s="2" t="s">
        <v>1366</v>
      </c>
      <c r="F234" s="2" t="s">
        <v>1432</v>
      </c>
      <c r="G234" s="2" t="s">
        <v>1433</v>
      </c>
      <c r="H234" s="2" t="s">
        <v>1434</v>
      </c>
      <c r="I234" s="2">
        <f t="shared" si="1"/>
        <v>1</v>
      </c>
      <c r="J234" s="2">
        <v>11.87319</v>
      </c>
      <c r="K234" s="2">
        <v>13.05195</v>
      </c>
      <c r="L234" s="2" t="s">
        <v>38</v>
      </c>
      <c r="M234" s="2" t="s">
        <v>1433</v>
      </c>
      <c r="N234" s="2" t="e">
        <v>#REF!</v>
      </c>
      <c r="O234" s="2" t="e">
        <v>#REF!</v>
      </c>
      <c r="P234" s="2">
        <v>44.0</v>
      </c>
      <c r="Q234" s="2">
        <v>28.0</v>
      </c>
      <c r="R234" s="2">
        <v>2.0</v>
      </c>
      <c r="S234" s="2" t="s">
        <v>337</v>
      </c>
      <c r="T234" s="2" t="s">
        <v>41</v>
      </c>
      <c r="X234" s="2" t="s">
        <v>660</v>
      </c>
    </row>
    <row r="235">
      <c r="A235" s="2">
        <v>234.0</v>
      </c>
      <c r="B235" s="2">
        <v>234.0</v>
      </c>
      <c r="C235" s="2">
        <v>290.0</v>
      </c>
      <c r="D235" s="2" t="s">
        <v>1365</v>
      </c>
      <c r="E235" s="2" t="s">
        <v>1366</v>
      </c>
      <c r="F235" s="2" t="s">
        <v>1435</v>
      </c>
      <c r="G235" s="2" t="s">
        <v>1436</v>
      </c>
      <c r="H235" s="2" t="s">
        <v>1437</v>
      </c>
      <c r="I235" s="2">
        <f t="shared" si="1"/>
        <v>1</v>
      </c>
      <c r="J235" s="2">
        <v>11.8414</v>
      </c>
      <c r="K235" s="2">
        <v>12.90352</v>
      </c>
      <c r="L235" s="2" t="s">
        <v>38</v>
      </c>
      <c r="M235" s="2" t="s">
        <v>1436</v>
      </c>
      <c r="N235" s="2" t="e">
        <v>#REF!</v>
      </c>
      <c r="O235" s="2" t="e">
        <v>#REF!</v>
      </c>
      <c r="P235" s="2">
        <v>79.0</v>
      </c>
      <c r="Q235" s="2">
        <v>50.0</v>
      </c>
      <c r="R235" s="2">
        <v>2.0</v>
      </c>
      <c r="S235" s="2" t="s">
        <v>337</v>
      </c>
      <c r="T235" s="2" t="s">
        <v>50</v>
      </c>
      <c r="U235" s="2" t="s">
        <v>1410</v>
      </c>
      <c r="V235" s="2" t="s">
        <v>97</v>
      </c>
      <c r="X235" s="2" t="s">
        <v>831</v>
      </c>
      <c r="Y235" s="2" t="s">
        <v>671</v>
      </c>
      <c r="Z235" s="2" t="s">
        <v>60</v>
      </c>
    </row>
    <row r="236">
      <c r="A236" s="2">
        <v>235.0</v>
      </c>
      <c r="B236" s="2">
        <v>235.0</v>
      </c>
      <c r="C236" s="2">
        <v>291.0</v>
      </c>
      <c r="D236" s="2" t="s">
        <v>1365</v>
      </c>
      <c r="E236" s="2" t="s">
        <v>1438</v>
      </c>
      <c r="F236" s="2" t="s">
        <v>1439</v>
      </c>
      <c r="G236" s="2" t="s">
        <v>1440</v>
      </c>
      <c r="H236" s="2" t="s">
        <v>1441</v>
      </c>
      <c r="I236" s="2">
        <f t="shared" si="1"/>
        <v>1</v>
      </c>
      <c r="J236" s="2">
        <v>11.81104361</v>
      </c>
      <c r="K236" s="2">
        <v>12.75884202</v>
      </c>
      <c r="L236" s="2" t="s">
        <v>38</v>
      </c>
      <c r="M236" s="2" t="s">
        <v>1440</v>
      </c>
      <c r="N236" s="2" t="e">
        <v>#REF!</v>
      </c>
      <c r="O236" s="2" t="e">
        <v>#REF!</v>
      </c>
      <c r="P236" s="2">
        <v>23.0</v>
      </c>
      <c r="Q236" s="2">
        <v>15.0</v>
      </c>
      <c r="R236" s="2">
        <v>2.0</v>
      </c>
      <c r="S236" s="2" t="s">
        <v>337</v>
      </c>
      <c r="T236" s="2" t="s">
        <v>41</v>
      </c>
      <c r="X236" s="2" t="s">
        <v>660</v>
      </c>
    </row>
    <row r="237">
      <c r="A237" s="2">
        <v>236.0</v>
      </c>
      <c r="B237" s="2">
        <v>236.0</v>
      </c>
      <c r="C237" s="2">
        <v>292.0</v>
      </c>
      <c r="D237" s="2" t="s">
        <v>1365</v>
      </c>
      <c r="E237" s="2" t="s">
        <v>1438</v>
      </c>
      <c r="F237" s="2" t="s">
        <v>1442</v>
      </c>
      <c r="G237" s="2" t="s">
        <v>1443</v>
      </c>
      <c r="H237" s="2" t="s">
        <v>1444</v>
      </c>
      <c r="I237" s="2">
        <f t="shared" si="1"/>
        <v>1</v>
      </c>
      <c r="J237" s="2">
        <v>11.81428</v>
      </c>
      <c r="K237" s="2">
        <v>12.79723</v>
      </c>
      <c r="L237" s="2" t="s">
        <v>38</v>
      </c>
      <c r="M237" s="2" t="s">
        <v>1443</v>
      </c>
      <c r="N237" s="2" t="e">
        <v>#REF!</v>
      </c>
      <c r="O237" s="2" t="e">
        <v>#REF!</v>
      </c>
      <c r="P237" s="2">
        <v>14.0</v>
      </c>
      <c r="Q237" s="2">
        <v>9.0</v>
      </c>
      <c r="R237" s="2">
        <v>2.0</v>
      </c>
      <c r="S237" s="2" t="s">
        <v>337</v>
      </c>
      <c r="T237" s="2" t="s">
        <v>41</v>
      </c>
      <c r="X237" s="2" t="s">
        <v>660</v>
      </c>
    </row>
    <row r="238">
      <c r="A238" s="2">
        <v>237.0</v>
      </c>
      <c r="B238" s="2">
        <v>237.0</v>
      </c>
      <c r="C238" s="2">
        <v>293.0</v>
      </c>
      <c r="D238" s="2" t="s">
        <v>1365</v>
      </c>
      <c r="E238" s="2" t="s">
        <v>1438</v>
      </c>
      <c r="F238" s="2" t="s">
        <v>1445</v>
      </c>
      <c r="G238" s="2" t="s">
        <v>1446</v>
      </c>
      <c r="H238" s="2" t="s">
        <v>1447</v>
      </c>
      <c r="I238" s="2">
        <f t="shared" si="1"/>
        <v>1</v>
      </c>
      <c r="J238" s="2">
        <v>11.89696565</v>
      </c>
      <c r="K238" s="2">
        <v>12.64647107</v>
      </c>
      <c r="L238" s="2" t="s">
        <v>38</v>
      </c>
      <c r="M238" s="2" t="s">
        <v>1446</v>
      </c>
      <c r="N238" s="2" t="e">
        <v>#REF!</v>
      </c>
      <c r="O238" s="2" t="e">
        <v>#REF!</v>
      </c>
      <c r="P238" s="2">
        <v>35.0</v>
      </c>
      <c r="Q238" s="2">
        <v>22.0</v>
      </c>
      <c r="R238" s="2">
        <v>2.0</v>
      </c>
      <c r="S238" s="2" t="s">
        <v>337</v>
      </c>
      <c r="T238" s="2" t="s">
        <v>41</v>
      </c>
      <c r="X238" s="2" t="s">
        <v>660</v>
      </c>
      <c r="Y238" s="2" t="s">
        <v>671</v>
      </c>
      <c r="Z238" s="2" t="s">
        <v>60</v>
      </c>
    </row>
    <row r="239">
      <c r="A239" s="2">
        <v>238.0</v>
      </c>
      <c r="B239" s="2">
        <v>238.0</v>
      </c>
      <c r="C239" s="2">
        <v>294.0</v>
      </c>
      <c r="D239" s="2" t="s">
        <v>1365</v>
      </c>
      <c r="E239" s="2" t="s">
        <v>1438</v>
      </c>
      <c r="F239" s="2" t="s">
        <v>1448</v>
      </c>
      <c r="G239" s="2" t="s">
        <v>1449</v>
      </c>
      <c r="H239" s="2" t="s">
        <v>1450</v>
      </c>
      <c r="I239" s="2">
        <f t="shared" si="1"/>
        <v>1</v>
      </c>
      <c r="J239" s="2">
        <v>11.88301371</v>
      </c>
      <c r="K239" s="2">
        <v>12.62001972</v>
      </c>
      <c r="L239" s="2" t="s">
        <v>38</v>
      </c>
      <c r="M239" s="2" t="s">
        <v>1449</v>
      </c>
      <c r="N239" s="2" t="e">
        <v>#REF!</v>
      </c>
      <c r="O239" s="2" t="e">
        <v>#REF!</v>
      </c>
      <c r="P239" s="2">
        <v>8.0</v>
      </c>
      <c r="Q239" s="2">
        <v>5.0</v>
      </c>
      <c r="R239" s="2">
        <v>2.0</v>
      </c>
      <c r="S239" s="2" t="s">
        <v>337</v>
      </c>
      <c r="T239" s="2" t="s">
        <v>41</v>
      </c>
      <c r="X239" s="2" t="s">
        <v>660</v>
      </c>
    </row>
    <row r="240">
      <c r="A240" s="2">
        <v>239.0</v>
      </c>
      <c r="B240" s="2">
        <v>239.0</v>
      </c>
      <c r="C240" s="2">
        <v>295.0</v>
      </c>
      <c r="D240" s="2" t="s">
        <v>1365</v>
      </c>
      <c r="E240" s="2" t="s">
        <v>1438</v>
      </c>
      <c r="F240" s="2" t="s">
        <v>1451</v>
      </c>
      <c r="G240" s="2" t="s">
        <v>1452</v>
      </c>
      <c r="H240" s="2" t="s">
        <v>1453</v>
      </c>
      <c r="I240" s="2">
        <f t="shared" si="1"/>
        <v>1</v>
      </c>
      <c r="J240" s="2">
        <v>11.80263</v>
      </c>
      <c r="K240" s="2">
        <v>12.78541</v>
      </c>
      <c r="L240" s="2" t="s">
        <v>38</v>
      </c>
      <c r="M240" s="2" t="s">
        <v>1452</v>
      </c>
      <c r="N240" s="2" t="e">
        <v>#REF!</v>
      </c>
      <c r="O240" s="2" t="e">
        <v>#REF!</v>
      </c>
      <c r="P240" s="2">
        <v>20.0</v>
      </c>
      <c r="Q240" s="2">
        <v>13.0</v>
      </c>
      <c r="R240" s="2">
        <v>2.0</v>
      </c>
      <c r="S240" s="2" t="s">
        <v>337</v>
      </c>
      <c r="T240" s="2" t="s">
        <v>41</v>
      </c>
      <c r="X240" s="2" t="s">
        <v>660</v>
      </c>
    </row>
    <row r="241">
      <c r="A241" s="2">
        <v>240.0</v>
      </c>
      <c r="B241" s="2">
        <v>240.0</v>
      </c>
      <c r="C241" s="2">
        <v>296.0</v>
      </c>
      <c r="D241" s="2" t="s">
        <v>1365</v>
      </c>
      <c r="E241" s="2" t="s">
        <v>1438</v>
      </c>
      <c r="F241" s="2" t="s">
        <v>1454</v>
      </c>
      <c r="G241" s="2" t="s">
        <v>1455</v>
      </c>
      <c r="H241" s="2" t="s">
        <v>1456</v>
      </c>
      <c r="I241" s="2">
        <f t="shared" si="1"/>
        <v>1</v>
      </c>
      <c r="J241" s="2">
        <v>11.94633</v>
      </c>
      <c r="K241" s="2">
        <v>12.70019</v>
      </c>
      <c r="L241" s="2" t="s">
        <v>38</v>
      </c>
      <c r="M241" s="2" t="s">
        <v>1455</v>
      </c>
      <c r="N241" s="2" t="e">
        <v>#REF!</v>
      </c>
      <c r="O241" s="2" t="e">
        <v>#REF!</v>
      </c>
      <c r="P241" s="2">
        <v>41.0</v>
      </c>
      <c r="Q241" s="2">
        <v>26.0</v>
      </c>
      <c r="R241" s="2">
        <v>2.0</v>
      </c>
      <c r="S241" s="2" t="s">
        <v>337</v>
      </c>
      <c r="T241" s="2" t="s">
        <v>41</v>
      </c>
      <c r="X241" s="2" t="s">
        <v>660</v>
      </c>
      <c r="Z241" s="2" t="s">
        <v>60</v>
      </c>
    </row>
    <row r="242">
      <c r="A242" s="2">
        <v>241.0</v>
      </c>
      <c r="B242" s="2">
        <v>241.0</v>
      </c>
      <c r="C242" s="2">
        <v>297.0</v>
      </c>
      <c r="D242" s="2" t="s">
        <v>1365</v>
      </c>
      <c r="E242" s="2" t="s">
        <v>1438</v>
      </c>
      <c r="F242" s="2" t="s">
        <v>1457</v>
      </c>
      <c r="G242" s="2" t="s">
        <v>1458</v>
      </c>
      <c r="H242" s="2" t="s">
        <v>1459</v>
      </c>
      <c r="I242" s="2">
        <f t="shared" si="1"/>
        <v>1</v>
      </c>
      <c r="J242" s="2">
        <v>11.98858</v>
      </c>
      <c r="K242" s="2">
        <v>12.68685</v>
      </c>
      <c r="L242" s="2" t="s">
        <v>38</v>
      </c>
      <c r="M242" s="2" t="s">
        <v>1458</v>
      </c>
      <c r="N242" s="2" t="e">
        <v>#REF!</v>
      </c>
      <c r="O242" s="2" t="e">
        <v>#REF!</v>
      </c>
      <c r="P242" s="2">
        <v>18.0</v>
      </c>
      <c r="Q242" s="2">
        <v>12.0</v>
      </c>
      <c r="R242" s="2">
        <v>3.0</v>
      </c>
      <c r="S242" s="2" t="s">
        <v>40</v>
      </c>
      <c r="T242" s="2" t="s">
        <v>50</v>
      </c>
      <c r="U242" s="2" t="s">
        <v>1460</v>
      </c>
      <c r="V242" s="2" t="s">
        <v>172</v>
      </c>
      <c r="X242" s="2" t="s">
        <v>831</v>
      </c>
    </row>
    <row r="243">
      <c r="A243" s="2">
        <v>242.0</v>
      </c>
      <c r="B243" s="2">
        <v>242.0</v>
      </c>
      <c r="C243" s="2">
        <v>298.0</v>
      </c>
      <c r="D243" s="2" t="s">
        <v>1365</v>
      </c>
      <c r="E243" s="2" t="s">
        <v>1438</v>
      </c>
      <c r="F243" s="2" t="s">
        <v>1461</v>
      </c>
      <c r="G243" s="2" t="s">
        <v>1462</v>
      </c>
      <c r="H243" s="2" t="s">
        <v>1463</v>
      </c>
      <c r="I243" s="2">
        <f t="shared" si="1"/>
        <v>1</v>
      </c>
      <c r="J243" s="2">
        <v>11.93375</v>
      </c>
      <c r="K243" s="2">
        <v>12.68464</v>
      </c>
      <c r="L243" s="2" t="s">
        <v>38</v>
      </c>
      <c r="M243" s="2" t="s">
        <v>1462</v>
      </c>
      <c r="N243" s="2" t="e">
        <v>#REF!</v>
      </c>
      <c r="O243" s="2" t="e">
        <v>#REF!</v>
      </c>
      <c r="P243" s="2">
        <v>27.0</v>
      </c>
      <c r="Q243" s="2">
        <v>17.0</v>
      </c>
      <c r="R243" s="2">
        <v>3.0</v>
      </c>
      <c r="S243" s="2" t="s">
        <v>40</v>
      </c>
      <c r="T243" s="2" t="s">
        <v>50</v>
      </c>
      <c r="U243" s="2" t="s">
        <v>1460</v>
      </c>
      <c r="V243" s="2" t="s">
        <v>172</v>
      </c>
      <c r="X243" s="2" t="s">
        <v>831</v>
      </c>
    </row>
    <row r="244">
      <c r="A244" s="2">
        <v>243.0</v>
      </c>
      <c r="B244" s="2">
        <v>243.0</v>
      </c>
      <c r="C244" s="2">
        <v>299.0</v>
      </c>
      <c r="D244" s="2" t="s">
        <v>1365</v>
      </c>
      <c r="E244" s="2" t="s">
        <v>1438</v>
      </c>
      <c r="F244" s="2" t="s">
        <v>1464</v>
      </c>
      <c r="G244" s="2" t="s">
        <v>1465</v>
      </c>
      <c r="H244" s="2" t="s">
        <v>1466</v>
      </c>
      <c r="I244" s="2">
        <f t="shared" si="1"/>
        <v>1</v>
      </c>
      <c r="J244" s="2">
        <v>11.79819763</v>
      </c>
      <c r="K244" s="2">
        <v>12.81505674</v>
      </c>
      <c r="L244" s="2" t="s">
        <v>38</v>
      </c>
      <c r="M244" s="2" t="s">
        <v>1465</v>
      </c>
      <c r="N244" s="2" t="e">
        <v>#REF!</v>
      </c>
      <c r="O244" s="2" t="e">
        <v>#REF!</v>
      </c>
      <c r="P244" s="2">
        <v>20.0</v>
      </c>
      <c r="Q244" s="2">
        <v>13.0</v>
      </c>
      <c r="R244" s="2">
        <v>3.0</v>
      </c>
      <c r="S244" s="2" t="s">
        <v>40</v>
      </c>
      <c r="T244" s="2" t="s">
        <v>50</v>
      </c>
      <c r="U244" s="2" t="s">
        <v>1460</v>
      </c>
      <c r="V244" s="2" t="s">
        <v>172</v>
      </c>
      <c r="X244" s="2" t="s">
        <v>831</v>
      </c>
      <c r="Z244" s="2" t="s">
        <v>60</v>
      </c>
    </row>
    <row r="245">
      <c r="A245" s="2">
        <v>244.0</v>
      </c>
      <c r="B245" s="2">
        <v>244.0</v>
      </c>
      <c r="C245" s="2">
        <v>300.0</v>
      </c>
      <c r="D245" s="2" t="s">
        <v>1365</v>
      </c>
      <c r="E245" s="2" t="s">
        <v>1438</v>
      </c>
      <c r="F245" s="2" t="s">
        <v>1467</v>
      </c>
      <c r="G245" s="2" t="s">
        <v>1468</v>
      </c>
      <c r="H245" s="2" t="s">
        <v>1469</v>
      </c>
      <c r="I245" s="2">
        <f t="shared" si="1"/>
        <v>1</v>
      </c>
      <c r="J245" s="2">
        <v>11.79724</v>
      </c>
      <c r="K245" s="2">
        <v>12.81611</v>
      </c>
      <c r="L245" s="2" t="s">
        <v>38</v>
      </c>
      <c r="M245" s="2" t="s">
        <v>1468</v>
      </c>
      <c r="N245" s="2" t="e">
        <v>#REF!</v>
      </c>
      <c r="O245" s="2" t="e">
        <v>#REF!</v>
      </c>
      <c r="P245" s="2">
        <v>24.0</v>
      </c>
      <c r="Q245" s="2">
        <v>15.0</v>
      </c>
      <c r="R245" s="2">
        <v>3.0</v>
      </c>
      <c r="S245" s="2" t="s">
        <v>40</v>
      </c>
      <c r="T245" s="2" t="s">
        <v>50</v>
      </c>
      <c r="U245" s="2" t="s">
        <v>1460</v>
      </c>
      <c r="V245" s="2" t="s">
        <v>172</v>
      </c>
      <c r="X245" s="2" t="s">
        <v>831</v>
      </c>
    </row>
    <row r="246">
      <c r="A246" s="2">
        <v>245.0</v>
      </c>
      <c r="B246" s="2">
        <v>245.0</v>
      </c>
      <c r="C246" s="2">
        <v>301.0</v>
      </c>
      <c r="D246" s="2" t="s">
        <v>1365</v>
      </c>
      <c r="E246" s="2" t="s">
        <v>1438</v>
      </c>
      <c r="F246" s="2" t="s">
        <v>1470</v>
      </c>
      <c r="G246" s="2" t="s">
        <v>1471</v>
      </c>
      <c r="H246" s="2" t="s">
        <v>1472</v>
      </c>
      <c r="I246" s="2">
        <f t="shared" si="1"/>
        <v>1</v>
      </c>
      <c r="J246" s="2">
        <v>11.92103</v>
      </c>
      <c r="K246" s="2">
        <v>12.69445</v>
      </c>
      <c r="L246" s="2" t="s">
        <v>38</v>
      </c>
      <c r="M246" s="2" t="s">
        <v>1471</v>
      </c>
      <c r="N246" s="2" t="e">
        <v>#REF!</v>
      </c>
      <c r="O246" s="2" t="e">
        <v>#REF!</v>
      </c>
      <c r="P246" s="2">
        <v>27.0</v>
      </c>
      <c r="Q246" s="2">
        <v>17.0</v>
      </c>
      <c r="R246" s="2">
        <v>3.0</v>
      </c>
      <c r="S246" s="2" t="s">
        <v>40</v>
      </c>
      <c r="T246" s="2" t="s">
        <v>50</v>
      </c>
      <c r="U246" s="2" t="s">
        <v>1473</v>
      </c>
      <c r="V246" s="2" t="s">
        <v>198</v>
      </c>
      <c r="X246" s="2" t="s">
        <v>831</v>
      </c>
    </row>
    <row r="247">
      <c r="A247" s="2">
        <v>246.0</v>
      </c>
      <c r="B247" s="2">
        <v>246.0</v>
      </c>
      <c r="C247" s="2">
        <v>302.0</v>
      </c>
      <c r="D247" s="2" t="s">
        <v>1365</v>
      </c>
      <c r="E247" s="2" t="s">
        <v>1438</v>
      </c>
      <c r="F247" s="2" t="s">
        <v>1474</v>
      </c>
      <c r="G247" s="2" t="s">
        <v>1475</v>
      </c>
      <c r="H247" s="2" t="s">
        <v>1476</v>
      </c>
      <c r="I247" s="2">
        <f t="shared" si="1"/>
        <v>1</v>
      </c>
      <c r="J247" s="2">
        <v>11.81203877</v>
      </c>
      <c r="K247" s="2">
        <v>12.7585386</v>
      </c>
      <c r="L247" s="2" t="s">
        <v>38</v>
      </c>
      <c r="M247" s="2" t="s">
        <v>1475</v>
      </c>
      <c r="N247" s="2" t="e">
        <v>#REF!</v>
      </c>
      <c r="O247" s="2" t="e">
        <v>#REF!</v>
      </c>
      <c r="P247" s="2">
        <v>20.0</v>
      </c>
      <c r="Q247" s="2">
        <v>13.0</v>
      </c>
      <c r="R247" s="2">
        <v>3.0</v>
      </c>
      <c r="S247" s="2" t="s">
        <v>40</v>
      </c>
      <c r="T247" s="2" t="s">
        <v>50</v>
      </c>
      <c r="U247" s="2" t="s">
        <v>1473</v>
      </c>
      <c r="V247" s="2" t="s">
        <v>198</v>
      </c>
      <c r="X247" s="2" t="s">
        <v>831</v>
      </c>
    </row>
    <row r="248">
      <c r="A248" s="2">
        <v>247.0</v>
      </c>
      <c r="B248" s="2">
        <v>247.0</v>
      </c>
      <c r="C248" s="2">
        <v>303.0</v>
      </c>
      <c r="D248" s="2" t="s">
        <v>1365</v>
      </c>
      <c r="E248" s="2" t="s">
        <v>1438</v>
      </c>
      <c r="F248" s="2" t="s">
        <v>1477</v>
      </c>
      <c r="G248" s="2" t="s">
        <v>1478</v>
      </c>
      <c r="H248" s="2" t="s">
        <v>1479</v>
      </c>
      <c r="I248" s="2">
        <f t="shared" si="1"/>
        <v>1</v>
      </c>
      <c r="J248" s="2">
        <v>11.80762</v>
      </c>
      <c r="K248" s="2">
        <v>12.75633</v>
      </c>
      <c r="L248" s="2" t="s">
        <v>38</v>
      </c>
      <c r="M248" s="2" t="s">
        <v>1478</v>
      </c>
      <c r="N248" s="2" t="e">
        <v>#REF!</v>
      </c>
      <c r="O248" s="2" t="e">
        <v>#REF!</v>
      </c>
      <c r="P248" s="2">
        <v>21.0</v>
      </c>
      <c r="Q248" s="2">
        <v>14.0</v>
      </c>
      <c r="R248" s="2">
        <v>3.0</v>
      </c>
      <c r="S248" s="2" t="s">
        <v>40</v>
      </c>
      <c r="T248" s="2" t="s">
        <v>50</v>
      </c>
      <c r="U248" s="2" t="s">
        <v>1473</v>
      </c>
      <c r="V248" s="2" t="s">
        <v>198</v>
      </c>
      <c r="X248" s="2" t="s">
        <v>831</v>
      </c>
    </row>
    <row r="249">
      <c r="A249" s="2">
        <v>248.0</v>
      </c>
      <c r="B249" s="2">
        <v>248.0</v>
      </c>
      <c r="C249" s="2">
        <v>304.0</v>
      </c>
      <c r="D249" s="2" t="s">
        <v>1365</v>
      </c>
      <c r="E249" s="2" t="s">
        <v>1438</v>
      </c>
      <c r="F249" s="2" t="s">
        <v>1480</v>
      </c>
      <c r="G249" s="2" t="s">
        <v>1481</v>
      </c>
      <c r="H249" s="2" t="s">
        <v>1482</v>
      </c>
      <c r="I249" s="2">
        <f t="shared" si="1"/>
        <v>1</v>
      </c>
      <c r="J249" s="2">
        <v>11.79946595</v>
      </c>
      <c r="K249" s="2">
        <v>12.81447805</v>
      </c>
      <c r="L249" s="2" t="s">
        <v>38</v>
      </c>
      <c r="M249" s="2" t="s">
        <v>1481</v>
      </c>
      <c r="N249" s="2" t="e">
        <v>#REF!</v>
      </c>
      <c r="O249" s="2" t="e">
        <v>#REF!</v>
      </c>
      <c r="P249" s="2">
        <v>20.0</v>
      </c>
      <c r="Q249" s="2">
        <v>13.0</v>
      </c>
      <c r="R249" s="2">
        <v>3.0</v>
      </c>
      <c r="S249" s="2" t="s">
        <v>40</v>
      </c>
      <c r="T249" s="2" t="s">
        <v>50</v>
      </c>
      <c r="U249" s="2" t="s">
        <v>1473</v>
      </c>
      <c r="V249" s="2" t="s">
        <v>198</v>
      </c>
      <c r="X249" s="2" t="s">
        <v>831</v>
      </c>
      <c r="Z249" s="2" t="s">
        <v>60</v>
      </c>
    </row>
    <row r="250">
      <c r="A250" s="2">
        <v>249.0</v>
      </c>
      <c r="B250" s="2">
        <v>249.0</v>
      </c>
      <c r="C250" s="2">
        <v>305.0</v>
      </c>
      <c r="D250" s="2" t="s">
        <v>1365</v>
      </c>
      <c r="E250" s="2" t="s">
        <v>1438</v>
      </c>
      <c r="F250" s="2" t="s">
        <v>1483</v>
      </c>
      <c r="G250" s="2" t="s">
        <v>1484</v>
      </c>
      <c r="H250" s="2" t="s">
        <v>1485</v>
      </c>
      <c r="I250" s="2">
        <f t="shared" si="1"/>
        <v>1</v>
      </c>
      <c r="J250" s="2">
        <v>11.84244</v>
      </c>
      <c r="K250" s="2">
        <v>12.68646</v>
      </c>
      <c r="L250" s="2" t="s">
        <v>38</v>
      </c>
      <c r="M250" s="2" t="s">
        <v>1484</v>
      </c>
      <c r="N250" s="2" t="e">
        <v>#REF!</v>
      </c>
      <c r="O250" s="2" t="e">
        <v>#REF!</v>
      </c>
      <c r="P250" s="2">
        <v>30.0</v>
      </c>
      <c r="Q250" s="2">
        <v>19.0</v>
      </c>
      <c r="R250" s="2">
        <v>3.0</v>
      </c>
      <c r="S250" s="2" t="s">
        <v>40</v>
      </c>
      <c r="T250" s="2" t="s">
        <v>50</v>
      </c>
      <c r="U250" s="2" t="s">
        <v>1486</v>
      </c>
      <c r="V250" s="2" t="s">
        <v>231</v>
      </c>
      <c r="X250" s="2" t="s">
        <v>831</v>
      </c>
    </row>
    <row r="251">
      <c r="A251" s="2">
        <v>250.0</v>
      </c>
      <c r="B251" s="2">
        <v>250.0</v>
      </c>
      <c r="C251" s="2">
        <v>306.0</v>
      </c>
      <c r="D251" s="2" t="s">
        <v>1365</v>
      </c>
      <c r="E251" s="2" t="s">
        <v>1438</v>
      </c>
      <c r="F251" s="2" t="s">
        <v>1487</v>
      </c>
      <c r="G251" s="2" t="s">
        <v>1488</v>
      </c>
      <c r="H251" s="2" t="s">
        <v>1489</v>
      </c>
      <c r="I251" s="2">
        <f t="shared" si="1"/>
        <v>1</v>
      </c>
      <c r="J251" s="2">
        <v>11.938778</v>
      </c>
      <c r="K251" s="2">
        <v>12.686787</v>
      </c>
      <c r="L251" s="2" t="s">
        <v>38</v>
      </c>
      <c r="M251" s="2" t="s">
        <v>1488</v>
      </c>
      <c r="N251" s="2" t="e">
        <v>#REF!</v>
      </c>
      <c r="O251" s="2" t="e">
        <v>#REF!</v>
      </c>
      <c r="P251" s="2">
        <v>18.0</v>
      </c>
      <c r="Q251" s="2">
        <v>12.0</v>
      </c>
      <c r="R251" s="2">
        <v>3.0</v>
      </c>
      <c r="S251" s="2" t="s">
        <v>40</v>
      </c>
      <c r="T251" s="2" t="s">
        <v>50</v>
      </c>
      <c r="U251" s="2" t="s">
        <v>1486</v>
      </c>
      <c r="V251" s="2" t="s">
        <v>231</v>
      </c>
      <c r="X251" s="2" t="s">
        <v>831</v>
      </c>
    </row>
    <row r="252">
      <c r="A252" s="2">
        <v>251.0</v>
      </c>
      <c r="B252" s="2">
        <v>251.0</v>
      </c>
      <c r="C252" s="2">
        <v>307.0</v>
      </c>
      <c r="D252" s="2" t="s">
        <v>1365</v>
      </c>
      <c r="E252" s="2" t="s">
        <v>1438</v>
      </c>
      <c r="F252" s="2" t="s">
        <v>1490</v>
      </c>
      <c r="G252" s="2" t="s">
        <v>1491</v>
      </c>
      <c r="H252" s="2" t="s">
        <v>1492</v>
      </c>
      <c r="I252" s="2">
        <f t="shared" si="1"/>
        <v>1</v>
      </c>
      <c r="J252" s="2">
        <v>11.79234</v>
      </c>
      <c r="K252" s="2">
        <v>12.76539</v>
      </c>
      <c r="L252" s="2" t="s">
        <v>38</v>
      </c>
      <c r="M252" s="2" t="s">
        <v>1491</v>
      </c>
      <c r="N252" s="2" t="e">
        <v>#REF!</v>
      </c>
      <c r="O252" s="2" t="e">
        <v>#REF!</v>
      </c>
      <c r="P252" s="2">
        <v>47.0</v>
      </c>
      <c r="Q252" s="2">
        <v>30.0</v>
      </c>
      <c r="R252" s="2">
        <v>3.0</v>
      </c>
      <c r="S252" s="2" t="s">
        <v>40</v>
      </c>
      <c r="T252" s="2" t="s">
        <v>41</v>
      </c>
      <c r="X252" s="2" t="s">
        <v>660</v>
      </c>
    </row>
    <row r="253">
      <c r="A253" s="2">
        <v>252.0</v>
      </c>
      <c r="B253" s="2">
        <v>252.0</v>
      </c>
      <c r="C253" s="2">
        <v>308.0</v>
      </c>
      <c r="D253" s="2" t="s">
        <v>1365</v>
      </c>
      <c r="E253" s="2" t="s">
        <v>1438</v>
      </c>
      <c r="F253" s="2" t="s">
        <v>1493</v>
      </c>
      <c r="G253" s="2" t="s">
        <v>1494</v>
      </c>
      <c r="H253" s="2" t="s">
        <v>1495</v>
      </c>
      <c r="I253" s="2">
        <f t="shared" si="1"/>
        <v>1</v>
      </c>
      <c r="J253" s="2">
        <v>11.89587761</v>
      </c>
      <c r="K253" s="2">
        <v>12.64587781</v>
      </c>
      <c r="L253" s="2" t="s">
        <v>38</v>
      </c>
      <c r="M253" s="2" t="s">
        <v>1494</v>
      </c>
      <c r="N253" s="2" t="e">
        <v>#REF!</v>
      </c>
      <c r="O253" s="2" t="e">
        <v>#REF!</v>
      </c>
      <c r="P253" s="2">
        <v>17.0</v>
      </c>
      <c r="Q253" s="2">
        <v>11.0</v>
      </c>
      <c r="R253" s="2">
        <v>2.0</v>
      </c>
      <c r="S253" s="2" t="s">
        <v>337</v>
      </c>
      <c r="T253" s="2" t="s">
        <v>41</v>
      </c>
      <c r="X253" s="2" t="s">
        <v>660</v>
      </c>
      <c r="Y253" s="2" t="s">
        <v>671</v>
      </c>
      <c r="Z253" s="2" t="s">
        <v>60</v>
      </c>
    </row>
    <row r="254">
      <c r="A254" s="2">
        <v>253.0</v>
      </c>
      <c r="B254" s="2">
        <v>253.0</v>
      </c>
      <c r="C254" s="2">
        <v>309.0</v>
      </c>
      <c r="D254" s="2" t="s">
        <v>1496</v>
      </c>
      <c r="E254" s="2" t="s">
        <v>1497</v>
      </c>
      <c r="F254" s="2" t="s">
        <v>1498</v>
      </c>
      <c r="G254" s="2" t="s">
        <v>1499</v>
      </c>
      <c r="H254" s="2" t="s">
        <v>1500</v>
      </c>
      <c r="I254" s="2">
        <f t="shared" si="1"/>
        <v>1</v>
      </c>
      <c r="J254" s="2">
        <v>12.25462</v>
      </c>
      <c r="K254" s="2">
        <v>12.69632</v>
      </c>
      <c r="L254" s="2" t="s">
        <v>38</v>
      </c>
      <c r="M254" s="2" t="s">
        <v>1499</v>
      </c>
      <c r="N254" s="2" t="e">
        <v>#REF!</v>
      </c>
      <c r="O254" s="2" t="e">
        <v>#REF!</v>
      </c>
      <c r="P254" s="2">
        <v>18.0</v>
      </c>
      <c r="Q254" s="2">
        <v>12.0</v>
      </c>
      <c r="R254" s="2">
        <v>1.0</v>
      </c>
      <c r="S254" s="2" t="s">
        <v>337</v>
      </c>
      <c r="T254" s="2" t="s">
        <v>41</v>
      </c>
      <c r="X254" s="2" t="s">
        <v>660</v>
      </c>
    </row>
    <row r="255">
      <c r="A255" s="2">
        <v>254.0</v>
      </c>
      <c r="B255" s="2">
        <v>254.0</v>
      </c>
      <c r="C255" s="2">
        <v>310.0</v>
      </c>
      <c r="D255" s="2" t="s">
        <v>1496</v>
      </c>
      <c r="E255" s="2" t="s">
        <v>1497</v>
      </c>
      <c r="F255" s="2" t="s">
        <v>1501</v>
      </c>
      <c r="G255" s="2" t="s">
        <v>1502</v>
      </c>
      <c r="H255" s="2" t="s">
        <v>1503</v>
      </c>
      <c r="I255" s="2">
        <f t="shared" si="1"/>
        <v>1</v>
      </c>
      <c r="J255" s="2">
        <v>12.23138055</v>
      </c>
      <c r="K255" s="2">
        <v>12.71681376</v>
      </c>
      <c r="L255" s="2" t="s">
        <v>38</v>
      </c>
      <c r="M255" s="2" t="s">
        <v>1502</v>
      </c>
      <c r="N255" s="2" t="e">
        <v>#REF!</v>
      </c>
      <c r="O255" s="2" t="e">
        <v>#REF!</v>
      </c>
      <c r="P255" s="2">
        <v>19.0</v>
      </c>
      <c r="Q255" s="2">
        <v>12.0</v>
      </c>
      <c r="R255" s="2">
        <v>2.0</v>
      </c>
      <c r="S255" s="2" t="s">
        <v>337</v>
      </c>
      <c r="T255" s="2" t="s">
        <v>41</v>
      </c>
      <c r="X255" s="2" t="s">
        <v>660</v>
      </c>
    </row>
    <row r="256">
      <c r="A256" s="2">
        <v>255.0</v>
      </c>
      <c r="B256" s="2">
        <v>255.0</v>
      </c>
      <c r="C256" s="2">
        <v>311.0</v>
      </c>
      <c r="D256" s="2" t="s">
        <v>1496</v>
      </c>
      <c r="E256" s="2" t="s">
        <v>1497</v>
      </c>
      <c r="F256" s="2" t="s">
        <v>1504</v>
      </c>
      <c r="G256" s="2" t="s">
        <v>1505</v>
      </c>
      <c r="H256" s="2" t="s">
        <v>1506</v>
      </c>
      <c r="I256" s="2">
        <f t="shared" si="1"/>
        <v>1</v>
      </c>
      <c r="J256" s="2">
        <v>12.21037</v>
      </c>
      <c r="K256" s="2">
        <v>12.71381</v>
      </c>
      <c r="L256" s="2" t="s">
        <v>38</v>
      </c>
      <c r="M256" s="2" t="s">
        <v>1505</v>
      </c>
      <c r="N256" s="2" t="e">
        <v>#REF!</v>
      </c>
      <c r="O256" s="2" t="e">
        <v>#REF!</v>
      </c>
      <c r="P256" s="2">
        <v>46.0</v>
      </c>
      <c r="Q256" s="2">
        <v>29.0</v>
      </c>
      <c r="R256" s="2">
        <v>1.0</v>
      </c>
      <c r="S256" s="2" t="s">
        <v>337</v>
      </c>
      <c r="T256" s="2" t="s">
        <v>50</v>
      </c>
      <c r="U256" s="2" t="s">
        <v>1507</v>
      </c>
      <c r="V256" s="2" t="s">
        <v>52</v>
      </c>
      <c r="X256" s="2" t="s">
        <v>831</v>
      </c>
    </row>
    <row r="257">
      <c r="A257" s="2">
        <v>256.0</v>
      </c>
      <c r="B257" s="2">
        <v>256.0</v>
      </c>
      <c r="C257" s="2">
        <v>312.0</v>
      </c>
      <c r="D257" s="2" t="s">
        <v>1496</v>
      </c>
      <c r="E257" s="2" t="s">
        <v>1508</v>
      </c>
      <c r="F257" s="2" t="s">
        <v>1509</v>
      </c>
      <c r="G257" s="2" t="s">
        <v>1510</v>
      </c>
      <c r="H257" s="2" t="s">
        <v>1511</v>
      </c>
      <c r="I257" s="2">
        <f t="shared" si="1"/>
        <v>1</v>
      </c>
      <c r="J257" s="2">
        <v>12.31879</v>
      </c>
      <c r="K257" s="2">
        <v>12.7621</v>
      </c>
      <c r="L257" s="2" t="s">
        <v>38</v>
      </c>
      <c r="M257" s="2" t="s">
        <v>1510</v>
      </c>
      <c r="N257" s="2" t="e">
        <v>#REF!</v>
      </c>
      <c r="O257" s="2" t="e">
        <v>#REF!</v>
      </c>
      <c r="P257" s="2">
        <v>31.0</v>
      </c>
      <c r="Q257" s="2">
        <v>20.0</v>
      </c>
      <c r="R257" s="2">
        <v>1.0</v>
      </c>
      <c r="S257" s="2" t="s">
        <v>337</v>
      </c>
      <c r="T257" s="2" t="s">
        <v>50</v>
      </c>
      <c r="U257" s="2" t="s">
        <v>1507</v>
      </c>
      <c r="V257" s="2" t="s">
        <v>52</v>
      </c>
      <c r="X257" s="2" t="s">
        <v>831</v>
      </c>
    </row>
    <row r="258">
      <c r="A258" s="2">
        <v>257.0</v>
      </c>
      <c r="B258" s="2">
        <v>257.0</v>
      </c>
      <c r="C258" s="2">
        <v>313.0</v>
      </c>
      <c r="D258" s="2" t="s">
        <v>1496</v>
      </c>
      <c r="E258" s="2" t="s">
        <v>1508</v>
      </c>
      <c r="F258" s="2" t="s">
        <v>1512</v>
      </c>
      <c r="G258" s="2" t="s">
        <v>1513</v>
      </c>
      <c r="H258" s="2" t="s">
        <v>1514</v>
      </c>
      <c r="I258" s="2">
        <f t="shared" si="1"/>
        <v>1</v>
      </c>
      <c r="J258" s="2">
        <v>12.25158</v>
      </c>
      <c r="K258" s="2">
        <v>12.77080297</v>
      </c>
      <c r="L258" s="2" t="s">
        <v>38</v>
      </c>
      <c r="M258" s="2" t="s">
        <v>1513</v>
      </c>
      <c r="N258" s="2" t="e">
        <v>#REF!</v>
      </c>
      <c r="O258" s="2" t="e">
        <v>#REF!</v>
      </c>
      <c r="P258" s="2">
        <v>1.0</v>
      </c>
      <c r="Q258" s="2">
        <v>1.0</v>
      </c>
      <c r="R258" s="2">
        <v>2.0</v>
      </c>
      <c r="S258" s="2" t="s">
        <v>337</v>
      </c>
      <c r="T258" s="2" t="s">
        <v>41</v>
      </c>
      <c r="X258" s="2" t="s">
        <v>660</v>
      </c>
    </row>
    <row r="259">
      <c r="A259" s="2">
        <v>258.0</v>
      </c>
      <c r="B259" s="2">
        <v>258.0</v>
      </c>
      <c r="C259" s="2">
        <v>314.0</v>
      </c>
      <c r="D259" s="2" t="s">
        <v>1496</v>
      </c>
      <c r="E259" s="2" t="s">
        <v>1508</v>
      </c>
      <c r="F259" s="2" t="s">
        <v>1515</v>
      </c>
      <c r="G259" s="2" t="s">
        <v>1516</v>
      </c>
      <c r="H259" s="2" t="s">
        <v>1517</v>
      </c>
      <c r="I259" s="2">
        <f t="shared" si="1"/>
        <v>1</v>
      </c>
      <c r="J259" s="2">
        <v>12.236967</v>
      </c>
      <c r="K259" s="2">
        <v>12.80598</v>
      </c>
      <c r="L259" s="2" t="s">
        <v>38</v>
      </c>
      <c r="M259" s="2" t="s">
        <v>1516</v>
      </c>
      <c r="N259" s="2" t="e">
        <v>#REF!</v>
      </c>
      <c r="O259" s="2" t="e">
        <v>#REF!</v>
      </c>
      <c r="P259" s="2">
        <v>11.0</v>
      </c>
      <c r="Q259" s="2">
        <v>7.0</v>
      </c>
      <c r="R259" s="2">
        <v>2.0</v>
      </c>
      <c r="S259" s="2" t="s">
        <v>337</v>
      </c>
      <c r="T259" s="2" t="s">
        <v>41</v>
      </c>
      <c r="X259" s="2" t="s">
        <v>660</v>
      </c>
    </row>
    <row r="260">
      <c r="A260" s="2">
        <v>259.0</v>
      </c>
      <c r="B260" s="2">
        <v>259.0</v>
      </c>
      <c r="C260" s="2">
        <v>315.0</v>
      </c>
      <c r="D260" s="2" t="s">
        <v>1496</v>
      </c>
      <c r="E260" s="2" t="s">
        <v>1508</v>
      </c>
      <c r="F260" s="2" t="s">
        <v>1518</v>
      </c>
      <c r="G260" s="2" t="s">
        <v>1519</v>
      </c>
      <c r="H260" s="2" t="s">
        <v>1520</v>
      </c>
      <c r="I260" s="2">
        <f t="shared" si="1"/>
        <v>1</v>
      </c>
      <c r="J260" s="2">
        <v>12.34272</v>
      </c>
      <c r="K260" s="2">
        <v>12.81481</v>
      </c>
      <c r="L260" s="2" t="s">
        <v>38</v>
      </c>
      <c r="M260" s="2" t="s">
        <v>1519</v>
      </c>
      <c r="N260" s="2" t="e">
        <v>#REF!</v>
      </c>
      <c r="O260" s="2" t="e">
        <v>#REF!</v>
      </c>
      <c r="P260" s="2">
        <v>30.0</v>
      </c>
      <c r="Q260" s="2">
        <v>19.0</v>
      </c>
      <c r="R260" s="2">
        <v>1.0</v>
      </c>
      <c r="S260" s="2" t="s">
        <v>337</v>
      </c>
      <c r="T260" s="2" t="s">
        <v>50</v>
      </c>
      <c r="U260" s="2" t="s">
        <v>1521</v>
      </c>
      <c r="V260" s="2" t="s">
        <v>74</v>
      </c>
      <c r="X260" s="2" t="s">
        <v>831</v>
      </c>
    </row>
    <row r="261">
      <c r="A261" s="2">
        <v>260.0</v>
      </c>
      <c r="B261" s="2">
        <v>260.0</v>
      </c>
      <c r="C261" s="2">
        <v>316.0</v>
      </c>
      <c r="D261" s="2" t="s">
        <v>1496</v>
      </c>
      <c r="E261" s="2" t="s">
        <v>1508</v>
      </c>
      <c r="F261" s="2" t="s">
        <v>1522</v>
      </c>
      <c r="G261" s="2" t="s">
        <v>1523</v>
      </c>
      <c r="H261" s="2" t="s">
        <v>1524</v>
      </c>
      <c r="I261" s="2">
        <f t="shared" si="1"/>
        <v>1</v>
      </c>
      <c r="J261" s="2">
        <v>12.26287</v>
      </c>
      <c r="K261" s="2">
        <v>12.81449</v>
      </c>
      <c r="L261" s="2" t="s">
        <v>38</v>
      </c>
      <c r="M261" s="2" t="s">
        <v>1523</v>
      </c>
      <c r="N261" s="2" t="e">
        <v>#REF!</v>
      </c>
      <c r="O261" s="2" t="e">
        <v>#REF!</v>
      </c>
      <c r="P261" s="2">
        <v>1.0</v>
      </c>
      <c r="Q261" s="2">
        <v>1.0</v>
      </c>
      <c r="R261" s="2">
        <v>1.0</v>
      </c>
      <c r="S261" s="2" t="s">
        <v>337</v>
      </c>
      <c r="T261" s="2" t="s">
        <v>50</v>
      </c>
      <c r="U261" s="2" t="s">
        <v>1521</v>
      </c>
      <c r="V261" s="2" t="s">
        <v>74</v>
      </c>
      <c r="X261" s="2" t="s">
        <v>831</v>
      </c>
    </row>
    <row r="262">
      <c r="A262" s="2">
        <v>261.0</v>
      </c>
      <c r="B262" s="2">
        <v>261.0</v>
      </c>
      <c r="C262" s="2">
        <v>318.0</v>
      </c>
      <c r="D262" s="2" t="s">
        <v>1496</v>
      </c>
      <c r="E262" s="2" t="s">
        <v>1508</v>
      </c>
      <c r="F262" s="2" t="s">
        <v>576</v>
      </c>
      <c r="G262" s="2" t="s">
        <v>1525</v>
      </c>
      <c r="H262" s="2" t="s">
        <v>1526</v>
      </c>
      <c r="I262" s="2">
        <f t="shared" si="1"/>
        <v>1</v>
      </c>
      <c r="J262" s="2">
        <v>12.33960693</v>
      </c>
      <c r="K262" s="2">
        <v>12.81616179</v>
      </c>
      <c r="L262" s="2" t="s">
        <v>38</v>
      </c>
      <c r="M262" s="2" t="s">
        <v>1525</v>
      </c>
      <c r="N262" s="2" t="e">
        <v>#REF!</v>
      </c>
      <c r="O262" s="2" t="e">
        <v>#REF!</v>
      </c>
      <c r="P262" s="2">
        <v>2.0</v>
      </c>
      <c r="Q262" s="2">
        <v>2.0</v>
      </c>
      <c r="R262" s="2">
        <v>2.0</v>
      </c>
      <c r="S262" s="2" t="s">
        <v>337</v>
      </c>
      <c r="T262" s="2" t="s">
        <v>41</v>
      </c>
      <c r="X262" s="2" t="s">
        <v>660</v>
      </c>
    </row>
    <row r="263">
      <c r="A263" s="2">
        <v>262.0</v>
      </c>
      <c r="B263" s="2">
        <v>262.0</v>
      </c>
      <c r="C263" s="2">
        <v>319.0</v>
      </c>
      <c r="D263" s="2" t="s">
        <v>1496</v>
      </c>
      <c r="E263" s="2" t="s">
        <v>1508</v>
      </c>
      <c r="F263" s="2" t="s">
        <v>1527</v>
      </c>
      <c r="G263" s="2" t="s">
        <v>1528</v>
      </c>
      <c r="H263" s="2" t="s">
        <v>1529</v>
      </c>
      <c r="I263" s="2">
        <f t="shared" si="1"/>
        <v>1</v>
      </c>
      <c r="J263" s="2">
        <v>12.26837</v>
      </c>
      <c r="K263" s="2">
        <v>12.83855</v>
      </c>
      <c r="L263" s="2" t="s">
        <v>38</v>
      </c>
      <c r="M263" s="2" t="s">
        <v>1528</v>
      </c>
      <c r="N263" s="2" t="e">
        <v>#REF!</v>
      </c>
      <c r="O263" s="2" t="e">
        <v>#REF!</v>
      </c>
      <c r="P263" s="2">
        <v>8.0</v>
      </c>
      <c r="Q263" s="2">
        <v>5.0</v>
      </c>
      <c r="R263" s="2">
        <v>2.0</v>
      </c>
      <c r="S263" s="2" t="s">
        <v>337</v>
      </c>
      <c r="T263" s="2" t="s">
        <v>41</v>
      </c>
      <c r="X263" s="2" t="s">
        <v>660</v>
      </c>
    </row>
    <row r="264">
      <c r="A264" s="2">
        <v>263.0</v>
      </c>
      <c r="B264" s="2">
        <v>263.0</v>
      </c>
      <c r="C264" s="2">
        <v>320.0</v>
      </c>
      <c r="D264" s="2" t="s">
        <v>1496</v>
      </c>
      <c r="E264" s="2" t="s">
        <v>1508</v>
      </c>
      <c r="F264" s="2" t="s">
        <v>357</v>
      </c>
      <c r="G264" s="2" t="s">
        <v>1530</v>
      </c>
      <c r="H264" s="2" t="s">
        <v>1531</v>
      </c>
      <c r="I264" s="2">
        <f t="shared" si="1"/>
        <v>1</v>
      </c>
      <c r="J264" s="2">
        <v>12.24223</v>
      </c>
      <c r="K264" s="2">
        <v>12.78515</v>
      </c>
      <c r="L264" s="2" t="s">
        <v>38</v>
      </c>
      <c r="M264" s="2" t="s">
        <v>1530</v>
      </c>
      <c r="N264" s="2" t="e">
        <v>#REF!</v>
      </c>
      <c r="O264" s="2" t="e">
        <v>#REF!</v>
      </c>
      <c r="P264" s="2">
        <v>9.0</v>
      </c>
      <c r="Q264" s="2">
        <v>6.0</v>
      </c>
      <c r="R264" s="2">
        <v>2.0</v>
      </c>
      <c r="S264" s="2" t="s">
        <v>337</v>
      </c>
      <c r="T264" s="2" t="s">
        <v>41</v>
      </c>
      <c r="X264" s="2" t="s">
        <v>660</v>
      </c>
    </row>
    <row r="265">
      <c r="A265" s="2">
        <v>264.0</v>
      </c>
      <c r="B265" s="2">
        <v>264.0</v>
      </c>
      <c r="C265" s="2">
        <v>321.0</v>
      </c>
      <c r="D265" s="2" t="s">
        <v>1496</v>
      </c>
      <c r="E265" s="2" t="s">
        <v>1508</v>
      </c>
      <c r="F265" s="2" t="s">
        <v>1140</v>
      </c>
      <c r="G265" s="2" t="s">
        <v>1532</v>
      </c>
      <c r="H265" s="2" t="s">
        <v>1533</v>
      </c>
      <c r="I265" s="2">
        <f t="shared" si="1"/>
        <v>1</v>
      </c>
      <c r="J265" s="2">
        <v>12.25136</v>
      </c>
      <c r="K265" s="2">
        <v>12.80017</v>
      </c>
      <c r="L265" s="2" t="s">
        <v>38</v>
      </c>
      <c r="M265" s="2" t="s">
        <v>1532</v>
      </c>
      <c r="N265" s="2" t="e">
        <v>#REF!</v>
      </c>
      <c r="O265" s="2" t="e">
        <v>#REF!</v>
      </c>
      <c r="P265" s="2">
        <v>6.0</v>
      </c>
      <c r="Q265" s="2">
        <v>4.0</v>
      </c>
      <c r="R265" s="2">
        <v>2.0</v>
      </c>
      <c r="S265" s="2" t="s">
        <v>337</v>
      </c>
      <c r="T265" s="2" t="s">
        <v>41</v>
      </c>
      <c r="X265" s="2" t="s">
        <v>660</v>
      </c>
    </row>
    <row r="266">
      <c r="A266" s="2">
        <v>265.0</v>
      </c>
      <c r="B266" s="2">
        <v>265.0</v>
      </c>
      <c r="C266" s="2">
        <v>322.0</v>
      </c>
      <c r="D266" s="2" t="s">
        <v>1496</v>
      </c>
      <c r="E266" s="2" t="s">
        <v>1534</v>
      </c>
      <c r="F266" s="2" t="s">
        <v>1535</v>
      </c>
      <c r="G266" s="2" t="s">
        <v>1536</v>
      </c>
      <c r="H266" s="2" t="s">
        <v>1537</v>
      </c>
      <c r="I266" s="2">
        <f t="shared" si="1"/>
        <v>1</v>
      </c>
      <c r="J266" s="2">
        <v>12.00943</v>
      </c>
      <c r="K266" s="2">
        <v>12.83553</v>
      </c>
      <c r="L266" s="2" t="s">
        <v>38</v>
      </c>
      <c r="M266" s="2" t="s">
        <v>1536</v>
      </c>
      <c r="N266" s="2" t="e">
        <v>#REF!</v>
      </c>
      <c r="O266" s="2" t="e">
        <v>#REF!</v>
      </c>
      <c r="P266" s="2">
        <v>21.0</v>
      </c>
      <c r="Q266" s="2">
        <v>14.0</v>
      </c>
      <c r="R266" s="2">
        <v>1.0</v>
      </c>
      <c r="S266" s="2" t="s">
        <v>337</v>
      </c>
      <c r="T266" s="2" t="s">
        <v>41</v>
      </c>
      <c r="X266" s="2" t="s">
        <v>660</v>
      </c>
    </row>
    <row r="267">
      <c r="A267" s="2">
        <v>266.0</v>
      </c>
      <c r="B267" s="2">
        <v>266.0</v>
      </c>
      <c r="C267" s="2">
        <v>323.0</v>
      </c>
      <c r="D267" s="2" t="s">
        <v>1496</v>
      </c>
      <c r="E267" s="2" t="s">
        <v>1534</v>
      </c>
      <c r="F267" s="2" t="s">
        <v>1538</v>
      </c>
      <c r="G267" s="2" t="s">
        <v>1539</v>
      </c>
      <c r="H267" s="2" t="s">
        <v>1540</v>
      </c>
      <c r="I267" s="2">
        <f t="shared" si="1"/>
        <v>1</v>
      </c>
      <c r="J267" s="2">
        <v>12.02773</v>
      </c>
      <c r="K267" s="2">
        <v>12.68905</v>
      </c>
      <c r="L267" s="2" t="s">
        <v>38</v>
      </c>
      <c r="M267" s="2" t="s">
        <v>1539</v>
      </c>
      <c r="N267" s="2" t="e">
        <v>#REF!</v>
      </c>
      <c r="O267" s="2" t="e">
        <v>#REF!</v>
      </c>
      <c r="P267" s="2">
        <v>86.0</v>
      </c>
      <c r="Q267" s="2">
        <v>54.0</v>
      </c>
      <c r="R267" s="2">
        <v>2.0</v>
      </c>
      <c r="S267" s="2" t="s">
        <v>337</v>
      </c>
      <c r="T267" s="2" t="s">
        <v>41</v>
      </c>
      <c r="X267" s="2" t="s">
        <v>660</v>
      </c>
    </row>
    <row r="268">
      <c r="A268" s="2">
        <v>267.0</v>
      </c>
      <c r="B268" s="2">
        <v>267.0</v>
      </c>
      <c r="C268" s="2">
        <v>324.0</v>
      </c>
      <c r="D268" s="2" t="s">
        <v>1496</v>
      </c>
      <c r="E268" s="2" t="s">
        <v>1534</v>
      </c>
      <c r="F268" s="2" t="s">
        <v>1541</v>
      </c>
      <c r="G268" s="2" t="s">
        <v>1542</v>
      </c>
      <c r="H268" s="2" t="s">
        <v>1543</v>
      </c>
      <c r="I268" s="2">
        <f t="shared" si="1"/>
        <v>1</v>
      </c>
      <c r="J268" s="2">
        <v>12.01391436</v>
      </c>
      <c r="K268" s="2">
        <v>12.65707273</v>
      </c>
      <c r="L268" s="2" t="s">
        <v>38</v>
      </c>
      <c r="M268" s="2" t="s">
        <v>1542</v>
      </c>
      <c r="N268" s="2" t="e">
        <v>#REF!</v>
      </c>
      <c r="O268" s="2" t="e">
        <v>#REF!</v>
      </c>
      <c r="P268" s="2">
        <v>17.0</v>
      </c>
      <c r="Q268" s="2">
        <v>11.0</v>
      </c>
      <c r="R268" s="2">
        <v>1.0</v>
      </c>
      <c r="S268" s="2" t="s">
        <v>337</v>
      </c>
      <c r="T268" s="2" t="s">
        <v>50</v>
      </c>
      <c r="U268" s="2" t="s">
        <v>1544</v>
      </c>
      <c r="V268" s="2" t="s">
        <v>97</v>
      </c>
      <c r="X268" s="2" t="s">
        <v>831</v>
      </c>
    </row>
    <row r="269">
      <c r="A269" s="2">
        <v>268.0</v>
      </c>
      <c r="B269" s="2">
        <v>268.0</v>
      </c>
      <c r="C269" s="2">
        <v>326.0</v>
      </c>
      <c r="D269" s="2" t="s">
        <v>1496</v>
      </c>
      <c r="E269" s="2" t="s">
        <v>1534</v>
      </c>
      <c r="F269" s="2" t="s">
        <v>1545</v>
      </c>
      <c r="G269" s="2" t="s">
        <v>1546</v>
      </c>
      <c r="H269" s="2" t="s">
        <v>1547</v>
      </c>
      <c r="I269" s="2">
        <f t="shared" si="1"/>
        <v>1</v>
      </c>
      <c r="J269" s="2">
        <v>12.08534</v>
      </c>
      <c r="K269" s="2">
        <v>12.81739</v>
      </c>
      <c r="L269" s="2" t="s">
        <v>38</v>
      </c>
      <c r="M269" s="2" t="s">
        <v>1546</v>
      </c>
      <c r="N269" s="2" t="e">
        <v>#REF!</v>
      </c>
      <c r="O269" s="2" t="e">
        <v>#REF!</v>
      </c>
      <c r="P269" s="2">
        <v>32.0</v>
      </c>
      <c r="Q269" s="2">
        <v>20.0</v>
      </c>
      <c r="R269" s="2">
        <v>1.0</v>
      </c>
      <c r="S269" s="2" t="s">
        <v>337</v>
      </c>
      <c r="T269" s="2" t="s">
        <v>50</v>
      </c>
      <c r="X269" s="2" t="s">
        <v>831</v>
      </c>
    </row>
    <row r="270">
      <c r="A270" s="2">
        <v>269.0</v>
      </c>
      <c r="B270" s="2">
        <v>269.0</v>
      </c>
      <c r="C270" s="2">
        <v>327.0</v>
      </c>
      <c r="D270" s="2" t="s">
        <v>1496</v>
      </c>
      <c r="E270" s="2" t="s">
        <v>1534</v>
      </c>
      <c r="F270" s="2" t="s">
        <v>1548</v>
      </c>
      <c r="G270" s="2" t="s">
        <v>1549</v>
      </c>
      <c r="H270" s="2" t="s">
        <v>1550</v>
      </c>
      <c r="I270" s="2">
        <f t="shared" si="1"/>
        <v>1</v>
      </c>
      <c r="J270" s="2">
        <v>12.0159</v>
      </c>
      <c r="K270" s="2">
        <v>12.34642</v>
      </c>
      <c r="L270" s="2" t="s">
        <v>38</v>
      </c>
      <c r="M270" s="2" t="s">
        <v>1549</v>
      </c>
      <c r="N270" s="2" t="e">
        <v>#REF!</v>
      </c>
      <c r="O270" s="2" t="e">
        <v>#REF!</v>
      </c>
      <c r="P270" s="2">
        <v>29.0</v>
      </c>
      <c r="Q270" s="2">
        <v>19.0</v>
      </c>
      <c r="R270" s="2">
        <v>2.0</v>
      </c>
      <c r="S270" s="2" t="s">
        <v>337</v>
      </c>
      <c r="T270" s="2" t="s">
        <v>41</v>
      </c>
      <c r="X270" s="2" t="s">
        <v>660</v>
      </c>
    </row>
    <row r="271">
      <c r="A271" s="2">
        <v>270.0</v>
      </c>
      <c r="B271" s="2">
        <v>270.0</v>
      </c>
      <c r="C271" s="2">
        <v>328.0</v>
      </c>
      <c r="D271" s="2" t="s">
        <v>1496</v>
      </c>
      <c r="E271" s="2" t="s">
        <v>1534</v>
      </c>
      <c r="F271" s="2" t="s">
        <v>1551</v>
      </c>
      <c r="G271" s="2" t="s">
        <v>1552</v>
      </c>
      <c r="H271" s="2" t="s">
        <v>1553</v>
      </c>
      <c r="I271" s="2">
        <f t="shared" si="1"/>
        <v>1</v>
      </c>
      <c r="J271" s="2">
        <v>12.01131523</v>
      </c>
      <c r="K271" s="2">
        <v>12.65558643</v>
      </c>
      <c r="L271" s="2" t="s">
        <v>38</v>
      </c>
      <c r="M271" s="2" t="s">
        <v>1552</v>
      </c>
      <c r="N271" s="2" t="e">
        <v>#REF!</v>
      </c>
      <c r="O271" s="2" t="e">
        <v>#REF!</v>
      </c>
      <c r="P271" s="2">
        <v>17.0</v>
      </c>
      <c r="Q271" s="2">
        <v>11.0</v>
      </c>
      <c r="R271" s="2">
        <v>2.0</v>
      </c>
      <c r="S271" s="2" t="s">
        <v>337</v>
      </c>
      <c r="T271" s="2" t="s">
        <v>41</v>
      </c>
      <c r="X271" s="2" t="s">
        <v>660</v>
      </c>
    </row>
    <row r="272">
      <c r="A272" s="2">
        <v>271.0</v>
      </c>
      <c r="B272" s="2">
        <v>271.0</v>
      </c>
      <c r="C272" s="2">
        <v>330.0</v>
      </c>
      <c r="D272" s="2" t="s">
        <v>1496</v>
      </c>
      <c r="E272" s="2" t="s">
        <v>1534</v>
      </c>
      <c r="F272" s="2" t="s">
        <v>1554</v>
      </c>
      <c r="G272" s="2" t="s">
        <v>1555</v>
      </c>
      <c r="H272" s="2" t="s">
        <v>1556</v>
      </c>
      <c r="I272" s="2">
        <f t="shared" si="1"/>
        <v>1</v>
      </c>
      <c r="J272" s="2">
        <v>12.03247</v>
      </c>
      <c r="K272" s="2">
        <v>12.52758</v>
      </c>
      <c r="L272" s="2" t="s">
        <v>38</v>
      </c>
      <c r="M272" s="2" t="s">
        <v>1555</v>
      </c>
      <c r="N272" s="2" t="e">
        <v>#REF!</v>
      </c>
      <c r="O272" s="2" t="e">
        <v>#REF!</v>
      </c>
      <c r="P272" s="2">
        <v>16.0</v>
      </c>
      <c r="Q272" s="2">
        <v>10.0</v>
      </c>
      <c r="R272" s="2">
        <v>2.0</v>
      </c>
      <c r="S272" s="2" t="s">
        <v>337</v>
      </c>
      <c r="T272" s="2" t="s">
        <v>41</v>
      </c>
      <c r="X272" s="2" t="s">
        <v>660</v>
      </c>
    </row>
    <row r="273">
      <c r="A273" s="2">
        <v>272.0</v>
      </c>
      <c r="B273" s="2">
        <v>272.0</v>
      </c>
      <c r="C273" s="2">
        <v>331.0</v>
      </c>
      <c r="D273" s="2" t="s">
        <v>1496</v>
      </c>
      <c r="E273" s="2" t="s">
        <v>1534</v>
      </c>
      <c r="F273" s="2" t="s">
        <v>1557</v>
      </c>
      <c r="G273" s="2" t="s">
        <v>1558</v>
      </c>
      <c r="H273" s="2" t="s">
        <v>1559</v>
      </c>
      <c r="I273" s="2">
        <f t="shared" si="1"/>
        <v>1</v>
      </c>
      <c r="J273" s="2">
        <v>12.037976</v>
      </c>
      <c r="K273" s="2">
        <v>12.523859</v>
      </c>
      <c r="L273" s="2" t="s">
        <v>38</v>
      </c>
      <c r="M273" s="2" t="s">
        <v>1558</v>
      </c>
      <c r="N273" s="2" t="e">
        <v>#REF!</v>
      </c>
      <c r="O273" s="2" t="e">
        <v>#REF!</v>
      </c>
      <c r="P273" s="2">
        <v>23.0</v>
      </c>
      <c r="Q273" s="2">
        <v>15.0</v>
      </c>
      <c r="R273" s="2">
        <v>2.0</v>
      </c>
      <c r="S273" s="2" t="s">
        <v>337</v>
      </c>
      <c r="T273" s="2" t="s">
        <v>41</v>
      </c>
      <c r="X273" s="2" t="s">
        <v>660</v>
      </c>
    </row>
    <row r="274">
      <c r="A274" s="2">
        <v>273.0</v>
      </c>
      <c r="B274" s="2">
        <v>273.0</v>
      </c>
      <c r="C274" s="2">
        <v>332.0</v>
      </c>
      <c r="D274" s="2" t="s">
        <v>1496</v>
      </c>
      <c r="E274" s="2" t="s">
        <v>1534</v>
      </c>
      <c r="F274" s="2" t="s">
        <v>1560</v>
      </c>
      <c r="G274" s="2" t="s">
        <v>1561</v>
      </c>
      <c r="H274" s="2" t="s">
        <v>1562</v>
      </c>
      <c r="I274" s="2">
        <f t="shared" si="1"/>
        <v>1</v>
      </c>
      <c r="J274" s="2">
        <v>12.03531829</v>
      </c>
      <c r="K274" s="2">
        <v>12.5254192</v>
      </c>
      <c r="L274" s="2" t="s">
        <v>38</v>
      </c>
      <c r="M274" s="2" t="s">
        <v>1561</v>
      </c>
      <c r="N274" s="2" t="e">
        <v>#REF!</v>
      </c>
      <c r="O274" s="2" t="e">
        <v>#REF!</v>
      </c>
      <c r="P274" s="2">
        <v>18.0</v>
      </c>
      <c r="Q274" s="2">
        <v>12.0</v>
      </c>
      <c r="R274" s="2">
        <v>2.0</v>
      </c>
      <c r="S274" s="2" t="s">
        <v>337</v>
      </c>
      <c r="T274" s="2" t="s">
        <v>41</v>
      </c>
      <c r="X274" s="2" t="s">
        <v>660</v>
      </c>
    </row>
    <row r="275">
      <c r="A275" s="2">
        <v>274.0</v>
      </c>
      <c r="B275" s="2">
        <v>274.0</v>
      </c>
      <c r="C275" s="2">
        <v>333.0</v>
      </c>
      <c r="D275" s="2" t="s">
        <v>1496</v>
      </c>
      <c r="E275" s="2" t="s">
        <v>1563</v>
      </c>
      <c r="F275" s="2" t="s">
        <v>1564</v>
      </c>
      <c r="G275" s="2" t="s">
        <v>1565</v>
      </c>
      <c r="H275" s="2" t="s">
        <v>1566</v>
      </c>
      <c r="I275" s="2">
        <f t="shared" si="1"/>
        <v>1</v>
      </c>
      <c r="J275" s="2">
        <v>12.17870995</v>
      </c>
      <c r="K275" s="2">
        <v>12.76073487</v>
      </c>
      <c r="L275" s="2" t="s">
        <v>38</v>
      </c>
      <c r="M275" s="2" t="s">
        <v>1565</v>
      </c>
      <c r="N275" s="2" t="e">
        <v>#REF!</v>
      </c>
      <c r="O275" s="2" t="e">
        <v>#REF!</v>
      </c>
      <c r="P275" s="2">
        <v>19.0</v>
      </c>
      <c r="Q275" s="2">
        <v>12.0</v>
      </c>
      <c r="R275" s="2">
        <v>1.0</v>
      </c>
      <c r="S275" s="2" t="s">
        <v>337</v>
      </c>
      <c r="T275" s="2" t="s">
        <v>41</v>
      </c>
      <c r="X275" s="2" t="s">
        <v>660</v>
      </c>
    </row>
    <row r="276">
      <c r="A276" s="2">
        <v>275.0</v>
      </c>
      <c r="B276" s="2">
        <v>275.0</v>
      </c>
      <c r="C276" s="2">
        <v>334.0</v>
      </c>
      <c r="D276" s="2" t="s">
        <v>1496</v>
      </c>
      <c r="E276" s="2" t="s">
        <v>1563</v>
      </c>
      <c r="F276" s="2" t="s">
        <v>1567</v>
      </c>
      <c r="G276" s="2" t="s">
        <v>1568</v>
      </c>
      <c r="H276" s="2" t="s">
        <v>1569</v>
      </c>
      <c r="I276" s="2">
        <f t="shared" si="1"/>
        <v>1</v>
      </c>
      <c r="J276" s="2">
        <v>12.17057077</v>
      </c>
      <c r="K276" s="2">
        <v>12.78827618</v>
      </c>
      <c r="L276" s="2" t="s">
        <v>38</v>
      </c>
      <c r="M276" s="2" t="s">
        <v>1568</v>
      </c>
      <c r="N276" s="2" t="e">
        <v>#REF!</v>
      </c>
      <c r="O276" s="2" t="e">
        <v>#REF!</v>
      </c>
      <c r="P276" s="2">
        <v>57.0</v>
      </c>
      <c r="Q276" s="2">
        <v>36.0</v>
      </c>
      <c r="R276" s="2">
        <v>2.0</v>
      </c>
      <c r="S276" s="2" t="s">
        <v>337</v>
      </c>
      <c r="T276" s="2" t="s">
        <v>41</v>
      </c>
      <c r="X276" s="2" t="s">
        <v>660</v>
      </c>
      <c r="Y276" s="2" t="s">
        <v>832</v>
      </c>
      <c r="Z276" s="2" t="s">
        <v>60</v>
      </c>
    </row>
    <row r="277">
      <c r="A277" s="2">
        <v>276.0</v>
      </c>
      <c r="B277" s="2">
        <v>276.0</v>
      </c>
      <c r="C277" s="2">
        <v>335.0</v>
      </c>
      <c r="D277" s="2" t="s">
        <v>1496</v>
      </c>
      <c r="E277" s="2" t="s">
        <v>1563</v>
      </c>
      <c r="F277" s="2" t="s">
        <v>1570</v>
      </c>
      <c r="G277" s="2" t="s">
        <v>1571</v>
      </c>
      <c r="H277" s="2" t="s">
        <v>1572</v>
      </c>
      <c r="I277" s="2">
        <f t="shared" si="1"/>
        <v>1</v>
      </c>
      <c r="J277" s="2">
        <v>12.16309</v>
      </c>
      <c r="K277" s="2">
        <v>12.75941</v>
      </c>
      <c r="L277" s="2" t="s">
        <v>38</v>
      </c>
      <c r="M277" s="2" t="s">
        <v>1571</v>
      </c>
      <c r="N277" s="2" t="e">
        <v>#REF!</v>
      </c>
      <c r="O277" s="2" t="e">
        <v>#REF!</v>
      </c>
      <c r="P277" s="2">
        <v>15.0</v>
      </c>
      <c r="Q277" s="2">
        <v>10.0</v>
      </c>
      <c r="R277" s="2">
        <v>1.0</v>
      </c>
      <c r="S277" s="2" t="s">
        <v>337</v>
      </c>
      <c r="T277" s="2" t="s">
        <v>41</v>
      </c>
      <c r="X277" s="2" t="s">
        <v>660</v>
      </c>
    </row>
    <row r="278">
      <c r="A278" s="2">
        <v>277.0</v>
      </c>
      <c r="B278" s="2">
        <v>277.0</v>
      </c>
      <c r="C278" s="2">
        <v>336.0</v>
      </c>
      <c r="D278" s="2" t="s">
        <v>1496</v>
      </c>
      <c r="E278" s="2" t="s">
        <v>1563</v>
      </c>
      <c r="F278" s="2" t="s">
        <v>1573</v>
      </c>
      <c r="G278" s="2" t="s">
        <v>1574</v>
      </c>
      <c r="H278" s="2" t="s">
        <v>1575</v>
      </c>
      <c r="I278" s="2">
        <f t="shared" si="1"/>
        <v>1</v>
      </c>
      <c r="J278" s="2">
        <v>12.19628</v>
      </c>
      <c r="K278" s="2">
        <v>12.77116</v>
      </c>
      <c r="L278" s="2" t="s">
        <v>38</v>
      </c>
      <c r="M278" s="2" t="s">
        <v>1574</v>
      </c>
      <c r="N278" s="2" t="e">
        <v>#REF!</v>
      </c>
      <c r="O278" s="2" t="e">
        <v>#REF!</v>
      </c>
      <c r="P278" s="2">
        <v>27.0</v>
      </c>
      <c r="Q278" s="2">
        <v>17.0</v>
      </c>
      <c r="R278" s="2">
        <v>2.0</v>
      </c>
      <c r="S278" s="2" t="s">
        <v>337</v>
      </c>
      <c r="T278" s="2" t="s">
        <v>41</v>
      </c>
      <c r="X278" s="2" t="s">
        <v>660</v>
      </c>
    </row>
    <row r="279">
      <c r="A279" s="2">
        <v>278.0</v>
      </c>
      <c r="B279" s="2">
        <v>278.0</v>
      </c>
      <c r="C279" s="2">
        <v>337.0</v>
      </c>
      <c r="D279" s="2" t="s">
        <v>1496</v>
      </c>
      <c r="E279" s="2" t="s">
        <v>1563</v>
      </c>
      <c r="F279" s="2" t="s">
        <v>1576</v>
      </c>
      <c r="G279" s="2" t="s">
        <v>1577</v>
      </c>
      <c r="H279" s="2" t="s">
        <v>1578</v>
      </c>
      <c r="I279" s="2">
        <f t="shared" si="1"/>
        <v>1</v>
      </c>
      <c r="J279" s="2">
        <v>12.17317</v>
      </c>
      <c r="K279" s="2">
        <v>12.78697</v>
      </c>
      <c r="L279" s="2" t="s">
        <v>38</v>
      </c>
      <c r="M279" s="2" t="s">
        <v>1577</v>
      </c>
      <c r="N279" s="2" t="e">
        <v>#REF!</v>
      </c>
      <c r="O279" s="2" t="e">
        <v>#REF!</v>
      </c>
      <c r="P279" s="2">
        <v>57.0</v>
      </c>
      <c r="Q279" s="2">
        <v>36.0</v>
      </c>
      <c r="R279" s="2">
        <v>2.0</v>
      </c>
      <c r="S279" s="2" t="s">
        <v>337</v>
      </c>
      <c r="T279" s="2" t="s">
        <v>41</v>
      </c>
      <c r="X279" s="2" t="s">
        <v>660</v>
      </c>
      <c r="Z279" s="2" t="s">
        <v>60</v>
      </c>
    </row>
    <row r="280">
      <c r="A280" s="2">
        <v>279.0</v>
      </c>
      <c r="B280" s="2">
        <v>279.0</v>
      </c>
      <c r="C280" s="2">
        <v>338.0</v>
      </c>
      <c r="D280" s="2" t="s">
        <v>1496</v>
      </c>
      <c r="E280" s="2" t="s">
        <v>1563</v>
      </c>
      <c r="F280" s="2" t="s">
        <v>1579</v>
      </c>
      <c r="G280" s="2" t="s">
        <v>1580</v>
      </c>
      <c r="H280" s="2" t="s">
        <v>1581</v>
      </c>
      <c r="I280" s="2">
        <f t="shared" si="1"/>
        <v>1</v>
      </c>
      <c r="J280" s="2">
        <v>12.19011</v>
      </c>
      <c r="K280" s="2">
        <v>12.73967</v>
      </c>
      <c r="L280" s="2" t="s">
        <v>38</v>
      </c>
      <c r="M280" s="2" t="s">
        <v>1580</v>
      </c>
      <c r="N280" s="2" t="e">
        <v>#REF!</v>
      </c>
      <c r="O280" s="2" t="e">
        <v>#REF!</v>
      </c>
      <c r="P280" s="2">
        <v>74.0</v>
      </c>
      <c r="Q280" s="2">
        <v>47.0</v>
      </c>
      <c r="R280" s="2">
        <v>1.0</v>
      </c>
      <c r="S280" s="2" t="s">
        <v>337</v>
      </c>
      <c r="T280" s="2" t="s">
        <v>50</v>
      </c>
      <c r="U280" s="2" t="s">
        <v>1582</v>
      </c>
      <c r="V280" s="2" t="s">
        <v>132</v>
      </c>
      <c r="X280" s="2" t="s">
        <v>831</v>
      </c>
      <c r="Y280" s="2" t="s">
        <v>1583</v>
      </c>
      <c r="Z280" s="2" t="s">
        <v>60</v>
      </c>
    </row>
    <row r="281">
      <c r="A281" s="2">
        <v>280.0</v>
      </c>
      <c r="B281" s="2">
        <v>280.0</v>
      </c>
      <c r="C281" s="2">
        <v>339.0</v>
      </c>
      <c r="D281" s="2" t="s">
        <v>1496</v>
      </c>
      <c r="E281" s="2" t="s">
        <v>1563</v>
      </c>
      <c r="F281" s="2" t="s">
        <v>1584</v>
      </c>
      <c r="G281" s="2" t="s">
        <v>1585</v>
      </c>
      <c r="H281" s="2" t="s">
        <v>1586</v>
      </c>
      <c r="I281" s="2">
        <f t="shared" si="1"/>
        <v>1</v>
      </c>
      <c r="J281" s="2">
        <v>12.17809</v>
      </c>
      <c r="K281" s="2">
        <v>12.77014</v>
      </c>
      <c r="L281" s="2" t="s">
        <v>38</v>
      </c>
      <c r="M281" s="2" t="s">
        <v>1585</v>
      </c>
      <c r="N281" s="2" t="e">
        <v>#REF!</v>
      </c>
      <c r="O281" s="2" t="e">
        <v>#REF!</v>
      </c>
      <c r="P281" s="2">
        <v>24.0</v>
      </c>
      <c r="Q281" s="2">
        <v>15.0</v>
      </c>
      <c r="R281" s="2">
        <v>1.0</v>
      </c>
      <c r="S281" s="2" t="s">
        <v>337</v>
      </c>
      <c r="T281" s="2" t="s">
        <v>50</v>
      </c>
      <c r="U281" s="2" t="s">
        <v>1582</v>
      </c>
      <c r="V281" s="2" t="s">
        <v>132</v>
      </c>
      <c r="X281" s="2" t="s">
        <v>831</v>
      </c>
    </row>
    <row r="282">
      <c r="A282" s="2">
        <v>281.0</v>
      </c>
      <c r="B282" s="2">
        <v>281.0</v>
      </c>
      <c r="C282" s="2">
        <v>340.0</v>
      </c>
      <c r="D282" s="2" t="s">
        <v>1496</v>
      </c>
      <c r="E282" s="2" t="s">
        <v>1563</v>
      </c>
      <c r="F282" s="2" t="s">
        <v>1587</v>
      </c>
      <c r="G282" s="2" t="s">
        <v>1588</v>
      </c>
      <c r="H282" s="2" t="s">
        <v>1589</v>
      </c>
      <c r="I282" s="2">
        <f t="shared" si="1"/>
        <v>1</v>
      </c>
      <c r="J282" s="2">
        <v>12.175369</v>
      </c>
      <c r="K282" s="2">
        <v>12.756608</v>
      </c>
      <c r="L282" s="2" t="s">
        <v>38</v>
      </c>
      <c r="M282" s="2" t="s">
        <v>1588</v>
      </c>
      <c r="N282" s="2" t="e">
        <v>#REF!</v>
      </c>
      <c r="O282" s="2" t="e">
        <v>#REF!</v>
      </c>
      <c r="P282" s="2">
        <v>4.0</v>
      </c>
      <c r="Q282" s="2">
        <v>3.0</v>
      </c>
      <c r="R282" s="2">
        <v>1.0</v>
      </c>
      <c r="S282" s="2" t="s">
        <v>337</v>
      </c>
      <c r="T282" s="2" t="s">
        <v>50</v>
      </c>
      <c r="U282" s="2" t="s">
        <v>1590</v>
      </c>
      <c r="V282" s="2" t="s">
        <v>143</v>
      </c>
      <c r="X282" s="2" t="s">
        <v>831</v>
      </c>
      <c r="Y282" s="2" t="s">
        <v>1583</v>
      </c>
      <c r="Z282" s="2" t="s">
        <v>60</v>
      </c>
    </row>
    <row r="283">
      <c r="A283" s="2">
        <v>282.0</v>
      </c>
      <c r="B283" s="2">
        <v>282.0</v>
      </c>
      <c r="C283" s="2">
        <v>341.0</v>
      </c>
      <c r="D283" s="2" t="s">
        <v>1496</v>
      </c>
      <c r="E283" s="2" t="s">
        <v>1563</v>
      </c>
      <c r="F283" s="2" t="s">
        <v>1591</v>
      </c>
      <c r="G283" s="2" t="s">
        <v>1592</v>
      </c>
      <c r="H283" s="2" t="s">
        <v>1593</v>
      </c>
      <c r="I283" s="2">
        <f t="shared" si="1"/>
        <v>1</v>
      </c>
      <c r="J283" s="2">
        <v>12.17919</v>
      </c>
      <c r="K283" s="2">
        <v>12.74821</v>
      </c>
      <c r="L283" s="2" t="s">
        <v>38</v>
      </c>
      <c r="M283" s="2" t="s">
        <v>1592</v>
      </c>
      <c r="N283" s="2" t="e">
        <v>#REF!</v>
      </c>
      <c r="O283" s="2" t="e">
        <v>#REF!</v>
      </c>
      <c r="P283" s="2">
        <v>9.0</v>
      </c>
      <c r="Q283" s="2">
        <v>6.0</v>
      </c>
      <c r="R283" s="2">
        <v>1.0</v>
      </c>
      <c r="S283" s="2" t="s">
        <v>337</v>
      </c>
      <c r="T283" s="2" t="s">
        <v>50</v>
      </c>
      <c r="U283" s="2" t="s">
        <v>1590</v>
      </c>
      <c r="V283" s="2" t="s">
        <v>143</v>
      </c>
      <c r="X283" s="2" t="s">
        <v>831</v>
      </c>
      <c r="Y283" s="2" t="s">
        <v>1583</v>
      </c>
      <c r="Z283" s="2" t="s">
        <v>60</v>
      </c>
    </row>
    <row r="284">
      <c r="A284" s="2">
        <v>283.0</v>
      </c>
      <c r="B284" s="2">
        <v>283.0</v>
      </c>
      <c r="C284" s="2">
        <v>342.0</v>
      </c>
      <c r="D284" s="2" t="s">
        <v>1496</v>
      </c>
      <c r="E284" s="2" t="s">
        <v>1563</v>
      </c>
      <c r="F284" s="2" t="s">
        <v>1594</v>
      </c>
      <c r="G284" s="2" t="s">
        <v>1595</v>
      </c>
      <c r="H284" s="2" t="s">
        <v>1596</v>
      </c>
      <c r="I284" s="2">
        <f t="shared" si="1"/>
        <v>1</v>
      </c>
      <c r="J284" s="2">
        <v>12.17593</v>
      </c>
      <c r="K284" s="2">
        <v>12.76817</v>
      </c>
      <c r="L284" s="2" t="s">
        <v>38</v>
      </c>
      <c r="M284" s="2" t="s">
        <v>1595</v>
      </c>
      <c r="N284" s="2" t="e">
        <v>#REF!</v>
      </c>
      <c r="O284" s="2" t="e">
        <v>#REF!</v>
      </c>
      <c r="P284" s="2">
        <v>16.0</v>
      </c>
      <c r="Q284" s="2">
        <v>10.0</v>
      </c>
      <c r="R284" s="2">
        <v>1.0</v>
      </c>
      <c r="S284" s="2" t="s">
        <v>337</v>
      </c>
      <c r="T284" s="2" t="s">
        <v>50</v>
      </c>
      <c r="U284" s="2" t="s">
        <v>1590</v>
      </c>
      <c r="V284" s="2" t="s">
        <v>143</v>
      </c>
      <c r="X284" s="2" t="s">
        <v>831</v>
      </c>
    </row>
    <row r="285">
      <c r="A285" s="2">
        <v>284.0</v>
      </c>
      <c r="B285" s="2">
        <v>284.0</v>
      </c>
      <c r="C285" s="2">
        <v>343.0</v>
      </c>
      <c r="D285" s="2" t="s">
        <v>1496</v>
      </c>
      <c r="E285" s="2" t="s">
        <v>1563</v>
      </c>
      <c r="F285" s="2" t="s">
        <v>1597</v>
      </c>
      <c r="G285" s="2" t="s">
        <v>1598</v>
      </c>
      <c r="H285" s="2" t="s">
        <v>1599</v>
      </c>
      <c r="I285" s="2">
        <f t="shared" si="1"/>
        <v>1</v>
      </c>
      <c r="J285" s="2">
        <v>12.178623</v>
      </c>
      <c r="K285" s="2">
        <v>12.767104</v>
      </c>
      <c r="L285" s="2" t="s">
        <v>38</v>
      </c>
      <c r="M285" s="2" t="s">
        <v>1598</v>
      </c>
      <c r="N285" s="2" t="e">
        <v>#REF!</v>
      </c>
      <c r="O285" s="2" t="e">
        <v>#REF!</v>
      </c>
      <c r="P285" s="2">
        <v>24.0</v>
      </c>
      <c r="Q285" s="2">
        <v>15.0</v>
      </c>
      <c r="R285" s="2">
        <v>1.0</v>
      </c>
      <c r="S285" s="2" t="s">
        <v>337</v>
      </c>
      <c r="T285" s="2" t="s">
        <v>50</v>
      </c>
      <c r="U285" s="2" t="s">
        <v>1590</v>
      </c>
      <c r="V285" s="2" t="s">
        <v>143</v>
      </c>
      <c r="X285" s="2" t="s">
        <v>831</v>
      </c>
    </row>
    <row r="286">
      <c r="A286" s="2">
        <v>285.0</v>
      </c>
      <c r="B286" s="2">
        <v>285.0</v>
      </c>
      <c r="C286" s="2">
        <v>344.0</v>
      </c>
      <c r="D286" s="2" t="s">
        <v>1496</v>
      </c>
      <c r="E286" s="2" t="s">
        <v>1563</v>
      </c>
      <c r="F286" s="2" t="s">
        <v>1600</v>
      </c>
      <c r="G286" s="2" t="s">
        <v>1601</v>
      </c>
      <c r="H286" s="2" t="s">
        <v>1602</v>
      </c>
      <c r="I286" s="2">
        <f t="shared" si="1"/>
        <v>1</v>
      </c>
      <c r="J286" s="2">
        <v>12.18249</v>
      </c>
      <c r="K286" s="2">
        <v>12.77167</v>
      </c>
      <c r="L286" s="2" t="s">
        <v>38</v>
      </c>
      <c r="M286" s="2" t="s">
        <v>1601</v>
      </c>
      <c r="N286" s="2" t="e">
        <v>#REF!</v>
      </c>
      <c r="O286" s="2" t="e">
        <v>#REF!</v>
      </c>
      <c r="P286" s="2">
        <v>17.0</v>
      </c>
      <c r="Q286" s="2">
        <v>11.0</v>
      </c>
      <c r="R286" s="2">
        <v>1.0</v>
      </c>
      <c r="S286" s="2" t="s">
        <v>337</v>
      </c>
      <c r="T286" s="2" t="s">
        <v>50</v>
      </c>
      <c r="U286" s="2" t="s">
        <v>1590</v>
      </c>
      <c r="V286" s="2" t="s">
        <v>143</v>
      </c>
      <c r="X286" s="2" t="s">
        <v>831</v>
      </c>
    </row>
    <row r="287">
      <c r="A287" s="2">
        <v>286.0</v>
      </c>
      <c r="B287" s="2">
        <v>286.0</v>
      </c>
      <c r="C287" s="2">
        <v>345.0</v>
      </c>
      <c r="D287" s="2" t="s">
        <v>1496</v>
      </c>
      <c r="E287" s="2" t="s">
        <v>1563</v>
      </c>
      <c r="F287" s="2" t="s">
        <v>1603</v>
      </c>
      <c r="G287" s="2" t="s">
        <v>1604</v>
      </c>
      <c r="H287" s="2" t="s">
        <v>1605</v>
      </c>
      <c r="I287" s="2">
        <f t="shared" si="1"/>
        <v>1</v>
      </c>
      <c r="J287" s="2">
        <v>12.17232</v>
      </c>
      <c r="K287" s="2">
        <v>12.79718</v>
      </c>
      <c r="L287" s="2" t="s">
        <v>38</v>
      </c>
      <c r="M287" s="2" t="s">
        <v>1604</v>
      </c>
      <c r="N287" s="2" t="e">
        <v>#REF!</v>
      </c>
      <c r="O287" s="2" t="e">
        <v>#REF!</v>
      </c>
      <c r="P287" s="2">
        <v>85.0</v>
      </c>
      <c r="Q287" s="2">
        <v>54.0</v>
      </c>
      <c r="R287" s="2">
        <v>1.0</v>
      </c>
      <c r="S287" s="2" t="s">
        <v>337</v>
      </c>
      <c r="T287" s="2" t="s">
        <v>50</v>
      </c>
      <c r="U287" s="2" t="s">
        <v>1590</v>
      </c>
      <c r="V287" s="2" t="s">
        <v>143</v>
      </c>
      <c r="X287" s="2" t="s">
        <v>831</v>
      </c>
      <c r="Z287" s="2" t="s">
        <v>60</v>
      </c>
    </row>
    <row r="288">
      <c r="A288" s="2">
        <v>287.0</v>
      </c>
      <c r="B288" s="2">
        <v>287.0</v>
      </c>
      <c r="C288" s="2">
        <v>346.0</v>
      </c>
      <c r="D288" s="2" t="s">
        <v>1496</v>
      </c>
      <c r="E288" s="2" t="s">
        <v>1563</v>
      </c>
      <c r="F288" s="2" t="s">
        <v>1606</v>
      </c>
      <c r="G288" s="2" t="s">
        <v>1607</v>
      </c>
      <c r="H288" s="2" t="s">
        <v>1608</v>
      </c>
      <c r="I288" s="2">
        <f t="shared" si="1"/>
        <v>1</v>
      </c>
      <c r="J288" s="2">
        <v>12.18493</v>
      </c>
      <c r="K288" s="2">
        <v>12.7986</v>
      </c>
      <c r="L288" s="2" t="s">
        <v>38</v>
      </c>
      <c r="M288" s="2" t="s">
        <v>1607</v>
      </c>
      <c r="N288" s="2" t="e">
        <v>#REF!</v>
      </c>
      <c r="O288" s="2" t="e">
        <v>#REF!</v>
      </c>
      <c r="P288" s="2">
        <v>100.0</v>
      </c>
      <c r="Q288" s="2">
        <v>63.0</v>
      </c>
      <c r="R288" s="2">
        <v>1.0</v>
      </c>
      <c r="S288" s="2" t="s">
        <v>337</v>
      </c>
      <c r="T288" s="2" t="s">
        <v>41</v>
      </c>
      <c r="X288" s="2" t="s">
        <v>660</v>
      </c>
    </row>
    <row r="289">
      <c r="A289" s="2">
        <v>288.0</v>
      </c>
      <c r="B289" s="2">
        <v>288.0</v>
      </c>
      <c r="C289" s="2">
        <v>347.0</v>
      </c>
      <c r="D289" s="2" t="s">
        <v>1496</v>
      </c>
      <c r="E289" s="2" t="s">
        <v>1563</v>
      </c>
      <c r="F289" s="2" t="s">
        <v>1609</v>
      </c>
      <c r="G289" s="2" t="s">
        <v>1610</v>
      </c>
      <c r="H289" s="2" t="s">
        <v>1611</v>
      </c>
      <c r="I289" s="2">
        <f t="shared" si="1"/>
        <v>1</v>
      </c>
      <c r="J289" s="2">
        <v>12.16933</v>
      </c>
      <c r="K289" s="2">
        <v>12.76688</v>
      </c>
      <c r="L289" s="2" t="s">
        <v>38</v>
      </c>
      <c r="M289" s="2" t="s">
        <v>1610</v>
      </c>
      <c r="N289" s="2" t="e">
        <v>#REF!</v>
      </c>
      <c r="O289" s="2" t="e">
        <v>#REF!</v>
      </c>
      <c r="P289" s="2">
        <v>19.0</v>
      </c>
      <c r="Q289" s="2">
        <v>12.0</v>
      </c>
      <c r="R289" s="2">
        <v>1.0</v>
      </c>
      <c r="S289" s="2" t="s">
        <v>337</v>
      </c>
      <c r="T289" s="2" t="s">
        <v>41</v>
      </c>
      <c r="X289" s="2" t="s">
        <v>660</v>
      </c>
      <c r="Y289" s="2" t="s">
        <v>1583</v>
      </c>
      <c r="Z289" s="2" t="s">
        <v>60</v>
      </c>
    </row>
    <row r="290">
      <c r="A290" s="2">
        <v>289.0</v>
      </c>
      <c r="B290" s="2">
        <v>289.0</v>
      </c>
      <c r="C290" s="2">
        <v>348.0</v>
      </c>
      <c r="D290" s="2" t="s">
        <v>1496</v>
      </c>
      <c r="E290" s="2" t="s">
        <v>1496</v>
      </c>
      <c r="F290" s="2" t="s">
        <v>333</v>
      </c>
      <c r="G290" s="2" t="s">
        <v>1612</v>
      </c>
      <c r="H290" s="2" t="s">
        <v>1613</v>
      </c>
      <c r="I290" s="2">
        <f t="shared" si="1"/>
        <v>1</v>
      </c>
      <c r="J290" s="2">
        <v>12.05854</v>
      </c>
      <c r="K290" s="2">
        <v>12.81609</v>
      </c>
      <c r="L290" s="2" t="s">
        <v>38</v>
      </c>
      <c r="M290" s="2" t="s">
        <v>1612</v>
      </c>
      <c r="N290" s="2" t="e">
        <v>#REF!</v>
      </c>
      <c r="O290" s="2" t="e">
        <v>#REF!</v>
      </c>
      <c r="P290" s="2">
        <v>15.0</v>
      </c>
      <c r="Q290" s="2">
        <v>10.0</v>
      </c>
      <c r="R290" s="2">
        <v>1.0</v>
      </c>
      <c r="S290" s="2" t="s">
        <v>337</v>
      </c>
      <c r="T290" s="2" t="s">
        <v>41</v>
      </c>
      <c r="X290" s="2" t="s">
        <v>660</v>
      </c>
    </row>
    <row r="291">
      <c r="A291" s="2">
        <v>290.0</v>
      </c>
      <c r="B291" s="2">
        <v>290.0</v>
      </c>
      <c r="C291" s="2">
        <v>350.0</v>
      </c>
      <c r="D291" s="2" t="s">
        <v>1496</v>
      </c>
      <c r="E291" s="2" t="s">
        <v>1496</v>
      </c>
      <c r="F291" s="2" t="s">
        <v>1614</v>
      </c>
      <c r="G291" s="2" t="s">
        <v>1615</v>
      </c>
      <c r="H291" s="2" t="s">
        <v>1616</v>
      </c>
      <c r="I291" s="2">
        <f t="shared" si="1"/>
        <v>1</v>
      </c>
      <c r="J291" s="2">
        <v>12.08439</v>
      </c>
      <c r="K291" s="2">
        <v>12.83153</v>
      </c>
      <c r="L291" s="2" t="s">
        <v>38</v>
      </c>
      <c r="M291" s="2" t="s">
        <v>1615</v>
      </c>
      <c r="N291" s="2" t="e">
        <v>#REF!</v>
      </c>
      <c r="O291" s="2" t="e">
        <v>#REF!</v>
      </c>
      <c r="P291" s="2">
        <v>23.0</v>
      </c>
      <c r="Q291" s="2">
        <v>15.0</v>
      </c>
      <c r="R291" s="2">
        <v>1.0</v>
      </c>
      <c r="S291" s="2" t="s">
        <v>337</v>
      </c>
      <c r="T291" s="2" t="s">
        <v>50</v>
      </c>
      <c r="U291" s="2" t="s">
        <v>1617</v>
      </c>
      <c r="V291" s="2" t="s">
        <v>172</v>
      </c>
      <c r="X291" s="2" t="s">
        <v>831</v>
      </c>
    </row>
    <row r="292">
      <c r="A292" s="2">
        <v>291.0</v>
      </c>
      <c r="B292" s="2">
        <v>291.0</v>
      </c>
      <c r="C292" s="2">
        <v>351.0</v>
      </c>
      <c r="D292" s="2" t="s">
        <v>1496</v>
      </c>
      <c r="E292" s="2" t="s">
        <v>1496</v>
      </c>
      <c r="F292" s="2" t="s">
        <v>1618</v>
      </c>
      <c r="G292" s="2" t="s">
        <v>1619</v>
      </c>
      <c r="H292" s="2" t="s">
        <v>1620</v>
      </c>
      <c r="I292" s="2">
        <f t="shared" si="1"/>
        <v>1</v>
      </c>
      <c r="J292" s="2">
        <v>12.04834</v>
      </c>
      <c r="K292" s="2">
        <v>12.73484</v>
      </c>
      <c r="L292" s="2" t="s">
        <v>38</v>
      </c>
      <c r="M292" s="2" t="s">
        <v>1619</v>
      </c>
      <c r="N292" s="2" t="e">
        <v>#REF!</v>
      </c>
      <c r="O292" s="2" t="e">
        <v>#REF!</v>
      </c>
      <c r="P292" s="2">
        <v>36.0</v>
      </c>
      <c r="Q292" s="2">
        <v>23.0</v>
      </c>
      <c r="R292" s="2">
        <v>1.0</v>
      </c>
      <c r="S292" s="2" t="s">
        <v>337</v>
      </c>
      <c r="T292" s="2" t="s">
        <v>50</v>
      </c>
      <c r="U292" s="2" t="s">
        <v>1617</v>
      </c>
      <c r="V292" s="2" t="s">
        <v>172</v>
      </c>
      <c r="X292" s="2" t="s">
        <v>831</v>
      </c>
    </row>
    <row r="293">
      <c r="A293" s="2">
        <v>292.0</v>
      </c>
      <c r="B293" s="2">
        <v>292.0</v>
      </c>
      <c r="C293" s="2">
        <v>352.0</v>
      </c>
      <c r="D293" s="2" t="s">
        <v>1496</v>
      </c>
      <c r="E293" s="2" t="s">
        <v>1496</v>
      </c>
      <c r="F293" s="2" t="s">
        <v>1621</v>
      </c>
      <c r="G293" s="2" t="s">
        <v>1622</v>
      </c>
      <c r="H293" s="2" t="s">
        <v>1623</v>
      </c>
      <c r="I293" s="2">
        <f t="shared" si="1"/>
        <v>1</v>
      </c>
      <c r="J293" s="2">
        <v>12.11907</v>
      </c>
      <c r="K293" s="2">
        <v>12.72913</v>
      </c>
      <c r="L293" s="2" t="s">
        <v>38</v>
      </c>
      <c r="M293" s="2" t="s">
        <v>1622</v>
      </c>
      <c r="N293" s="2" t="e">
        <v>#REF!</v>
      </c>
      <c r="O293" s="2" t="e">
        <v>#REF!</v>
      </c>
      <c r="P293" s="2">
        <v>31.0</v>
      </c>
      <c r="Q293" s="2">
        <v>20.0</v>
      </c>
      <c r="R293" s="2">
        <v>1.0</v>
      </c>
      <c r="S293" s="2" t="s">
        <v>337</v>
      </c>
      <c r="T293" s="2" t="s">
        <v>50</v>
      </c>
      <c r="X293" s="2" t="s">
        <v>831</v>
      </c>
    </row>
    <row r="294">
      <c r="A294" s="2">
        <v>293.0</v>
      </c>
      <c r="B294" s="2">
        <v>293.0</v>
      </c>
      <c r="C294" s="2">
        <v>353.0</v>
      </c>
      <c r="D294" s="2" t="s">
        <v>1496</v>
      </c>
      <c r="E294" s="2" t="s">
        <v>1496</v>
      </c>
      <c r="F294" s="2" t="s">
        <v>1624</v>
      </c>
      <c r="G294" s="2" t="s">
        <v>1625</v>
      </c>
      <c r="H294" s="2" t="s">
        <v>1626</v>
      </c>
      <c r="I294" s="2">
        <f t="shared" si="1"/>
        <v>1</v>
      </c>
      <c r="J294" s="2">
        <v>12.08552</v>
      </c>
      <c r="K294" s="2">
        <v>12.83105</v>
      </c>
      <c r="L294" s="2" t="s">
        <v>38</v>
      </c>
      <c r="M294" s="2" t="s">
        <v>1625</v>
      </c>
      <c r="N294" s="2" t="e">
        <v>#REF!</v>
      </c>
      <c r="O294" s="2" t="e">
        <v>#REF!</v>
      </c>
      <c r="P294" s="2">
        <v>34.0</v>
      </c>
      <c r="Q294" s="2">
        <v>22.0</v>
      </c>
      <c r="R294" s="2">
        <v>1.0</v>
      </c>
      <c r="S294" s="2" t="s">
        <v>337</v>
      </c>
      <c r="T294" s="2" t="s">
        <v>50</v>
      </c>
      <c r="X294" s="2" t="s">
        <v>831</v>
      </c>
    </row>
    <row r="295">
      <c r="A295" s="2">
        <v>294.0</v>
      </c>
      <c r="B295" s="2">
        <v>294.0</v>
      </c>
      <c r="C295" s="2">
        <v>354.0</v>
      </c>
      <c r="D295" s="2" t="s">
        <v>1496</v>
      </c>
      <c r="E295" s="2" t="s">
        <v>1496</v>
      </c>
      <c r="F295" s="2" t="s">
        <v>1627</v>
      </c>
      <c r="G295" s="2" t="s">
        <v>1628</v>
      </c>
      <c r="H295" s="2" t="s">
        <v>1629</v>
      </c>
      <c r="I295" s="2">
        <f t="shared" si="1"/>
        <v>1</v>
      </c>
      <c r="J295" s="2">
        <v>12.08708</v>
      </c>
      <c r="K295" s="2">
        <v>12.82436</v>
      </c>
      <c r="L295" s="2" t="s">
        <v>38</v>
      </c>
      <c r="M295" s="2" t="s">
        <v>1628</v>
      </c>
      <c r="N295" s="2" t="e">
        <v>#REF!</v>
      </c>
      <c r="O295" s="2" t="e">
        <v>#REF!</v>
      </c>
      <c r="P295" s="2">
        <v>30.0</v>
      </c>
      <c r="Q295" s="2">
        <v>19.0</v>
      </c>
      <c r="R295" s="2">
        <v>1.0</v>
      </c>
      <c r="S295" s="2" t="s">
        <v>337</v>
      </c>
      <c r="T295" s="2" t="s">
        <v>50</v>
      </c>
      <c r="X295" s="2" t="s">
        <v>831</v>
      </c>
    </row>
    <row r="296">
      <c r="A296" s="2">
        <v>295.0</v>
      </c>
      <c r="B296" s="2">
        <v>295.0</v>
      </c>
      <c r="C296" s="2">
        <v>355.0</v>
      </c>
      <c r="D296" s="2" t="s">
        <v>1496</v>
      </c>
      <c r="E296" s="2" t="s">
        <v>1496</v>
      </c>
      <c r="F296" s="2" t="s">
        <v>1630</v>
      </c>
      <c r="G296" s="2" t="s">
        <v>1631</v>
      </c>
      <c r="H296" s="2" t="s">
        <v>1632</v>
      </c>
      <c r="I296" s="2">
        <f t="shared" si="1"/>
        <v>1</v>
      </c>
      <c r="J296" s="2">
        <v>12.08261</v>
      </c>
      <c r="K296" s="2">
        <v>12.83182</v>
      </c>
      <c r="L296" s="2" t="s">
        <v>38</v>
      </c>
      <c r="M296" s="2" t="s">
        <v>1631</v>
      </c>
      <c r="N296" s="2" t="e">
        <v>#REF!</v>
      </c>
      <c r="O296" s="2" t="e">
        <v>#REF!</v>
      </c>
      <c r="P296" s="2">
        <v>27.0</v>
      </c>
      <c r="Q296" s="2">
        <v>17.0</v>
      </c>
      <c r="R296" s="2">
        <v>1.0</v>
      </c>
      <c r="S296" s="2" t="s">
        <v>337</v>
      </c>
      <c r="T296" s="2" t="s">
        <v>50</v>
      </c>
      <c r="U296" s="2" t="s">
        <v>1633</v>
      </c>
      <c r="V296" s="2" t="s">
        <v>198</v>
      </c>
      <c r="X296" s="2" t="s">
        <v>831</v>
      </c>
    </row>
    <row r="297">
      <c r="A297" s="2">
        <v>296.0</v>
      </c>
      <c r="B297" s="2">
        <v>296.0</v>
      </c>
      <c r="C297" s="2">
        <v>356.0</v>
      </c>
      <c r="D297" s="2" t="s">
        <v>1496</v>
      </c>
      <c r="E297" s="2" t="s">
        <v>1496</v>
      </c>
      <c r="F297" s="2" t="s">
        <v>1634</v>
      </c>
      <c r="G297" s="2" t="s">
        <v>1635</v>
      </c>
      <c r="H297" s="2" t="s">
        <v>1636</v>
      </c>
      <c r="I297" s="2">
        <f t="shared" si="1"/>
        <v>1</v>
      </c>
      <c r="J297" s="2">
        <v>12.13565</v>
      </c>
      <c r="K297" s="2">
        <v>12.74023</v>
      </c>
      <c r="L297" s="2" t="s">
        <v>38</v>
      </c>
      <c r="M297" s="2" t="s">
        <v>1635</v>
      </c>
      <c r="N297" s="2" t="e">
        <v>#REF!</v>
      </c>
      <c r="O297" s="2" t="e">
        <v>#REF!</v>
      </c>
      <c r="P297" s="2">
        <v>25.0</v>
      </c>
      <c r="Q297" s="2">
        <v>16.0</v>
      </c>
      <c r="R297" s="2">
        <v>1.0</v>
      </c>
      <c r="S297" s="2" t="s">
        <v>337</v>
      </c>
      <c r="T297" s="2" t="s">
        <v>50</v>
      </c>
      <c r="U297" s="2" t="s">
        <v>1633</v>
      </c>
      <c r="V297" s="2" t="s">
        <v>198</v>
      </c>
      <c r="X297" s="2" t="s">
        <v>831</v>
      </c>
    </row>
    <row r="298">
      <c r="A298" s="2">
        <v>297.0</v>
      </c>
      <c r="B298" s="2">
        <v>297.0</v>
      </c>
      <c r="C298" s="2">
        <v>357.0</v>
      </c>
      <c r="D298" s="2" t="s">
        <v>1496</v>
      </c>
      <c r="E298" s="2" t="s">
        <v>1496</v>
      </c>
      <c r="F298" s="2" t="s">
        <v>1637</v>
      </c>
      <c r="G298" s="2" t="s">
        <v>1638</v>
      </c>
      <c r="H298" s="2" t="s">
        <v>1639</v>
      </c>
      <c r="I298" s="2">
        <f t="shared" si="1"/>
        <v>1</v>
      </c>
      <c r="J298" s="2">
        <v>12.12906573</v>
      </c>
      <c r="K298" s="2">
        <v>12.77092598</v>
      </c>
      <c r="L298" s="2" t="s">
        <v>38</v>
      </c>
      <c r="M298" s="2" t="s">
        <v>1638</v>
      </c>
      <c r="N298" s="2" t="e">
        <v>#REF!</v>
      </c>
      <c r="O298" s="2" t="e">
        <v>#REF!</v>
      </c>
      <c r="P298" s="2">
        <v>9.0</v>
      </c>
      <c r="Q298" s="2">
        <v>6.0</v>
      </c>
      <c r="R298" s="2">
        <v>1.0</v>
      </c>
      <c r="S298" s="2" t="s">
        <v>337</v>
      </c>
      <c r="T298" s="2" t="s">
        <v>50</v>
      </c>
      <c r="U298" s="2" t="s">
        <v>1633</v>
      </c>
      <c r="V298" s="2" t="s">
        <v>198</v>
      </c>
      <c r="X298" s="2" t="s">
        <v>831</v>
      </c>
    </row>
    <row r="299">
      <c r="A299" s="2">
        <v>298.0</v>
      </c>
      <c r="B299" s="2">
        <v>298.0</v>
      </c>
      <c r="C299" s="2">
        <v>358.0</v>
      </c>
      <c r="D299" s="2" t="s">
        <v>1496</v>
      </c>
      <c r="E299" s="2" t="s">
        <v>1640</v>
      </c>
      <c r="F299" s="2" t="s">
        <v>1641</v>
      </c>
      <c r="G299" s="2" t="s">
        <v>1642</v>
      </c>
      <c r="H299" s="2" t="s">
        <v>1643</v>
      </c>
      <c r="I299" s="2">
        <f t="shared" si="1"/>
        <v>1</v>
      </c>
      <c r="J299" s="2">
        <v>12.34862</v>
      </c>
      <c r="K299" s="2">
        <v>12.70235</v>
      </c>
      <c r="L299" s="2" t="s">
        <v>38</v>
      </c>
      <c r="M299" s="2" t="s">
        <v>1642</v>
      </c>
      <c r="N299" s="2" t="e">
        <v>#REF!</v>
      </c>
      <c r="O299" s="2" t="e">
        <v>#REF!</v>
      </c>
      <c r="P299" s="2">
        <v>22.0</v>
      </c>
      <c r="Q299" s="2">
        <v>14.0</v>
      </c>
      <c r="R299" s="2">
        <v>1.0</v>
      </c>
      <c r="S299" s="2" t="s">
        <v>337</v>
      </c>
      <c r="T299" s="2" t="s">
        <v>50</v>
      </c>
      <c r="U299" s="2" t="s">
        <v>1644</v>
      </c>
      <c r="V299" s="2" t="s">
        <v>231</v>
      </c>
      <c r="X299" s="2" t="s">
        <v>831</v>
      </c>
    </row>
    <row r="300">
      <c r="A300" s="2">
        <v>299.0</v>
      </c>
      <c r="B300" s="2">
        <v>299.0</v>
      </c>
      <c r="C300" s="2">
        <v>359.0</v>
      </c>
      <c r="D300" s="2" t="s">
        <v>1496</v>
      </c>
      <c r="E300" s="2" t="s">
        <v>1640</v>
      </c>
      <c r="F300" s="2" t="s">
        <v>1645</v>
      </c>
      <c r="G300" s="2" t="s">
        <v>1646</v>
      </c>
      <c r="H300" s="2" t="s">
        <v>1647</v>
      </c>
      <c r="I300" s="2">
        <f t="shared" si="1"/>
        <v>1</v>
      </c>
      <c r="J300" s="2">
        <v>12.38918</v>
      </c>
      <c r="K300" s="2">
        <v>12.63139</v>
      </c>
      <c r="L300" s="2" t="s">
        <v>38</v>
      </c>
      <c r="M300" s="2" t="s">
        <v>1646</v>
      </c>
      <c r="N300" s="2" t="e">
        <v>#REF!</v>
      </c>
      <c r="O300" s="2" t="e">
        <v>#REF!</v>
      </c>
      <c r="P300" s="2">
        <v>27.0</v>
      </c>
      <c r="Q300" s="2">
        <v>17.0</v>
      </c>
      <c r="R300" s="2">
        <v>1.0</v>
      </c>
      <c r="S300" s="2" t="s">
        <v>337</v>
      </c>
      <c r="T300" s="2" t="s">
        <v>50</v>
      </c>
      <c r="U300" s="2" t="s">
        <v>1644</v>
      </c>
      <c r="V300" s="2" t="s">
        <v>231</v>
      </c>
      <c r="X300" s="2" t="s">
        <v>831</v>
      </c>
    </row>
    <row r="301">
      <c r="A301" s="2">
        <v>300.0</v>
      </c>
      <c r="B301" s="2">
        <v>300.0</v>
      </c>
      <c r="C301" s="2">
        <v>360.0</v>
      </c>
      <c r="D301" s="2" t="s">
        <v>1496</v>
      </c>
      <c r="E301" s="2" t="s">
        <v>1640</v>
      </c>
      <c r="F301" s="2" t="s">
        <v>1648</v>
      </c>
      <c r="G301" s="2" t="s">
        <v>1649</v>
      </c>
      <c r="H301" s="2" t="s">
        <v>1650</v>
      </c>
      <c r="I301" s="2">
        <f t="shared" si="1"/>
        <v>1</v>
      </c>
      <c r="J301" s="2">
        <v>12.3208</v>
      </c>
      <c r="K301" s="2">
        <v>12.67824</v>
      </c>
      <c r="L301" s="2" t="s">
        <v>38</v>
      </c>
      <c r="M301" s="2" t="s">
        <v>1649</v>
      </c>
      <c r="N301" s="2" t="e">
        <v>#REF!</v>
      </c>
      <c r="O301" s="2" t="e">
        <v>#REF!</v>
      </c>
      <c r="P301" s="2">
        <v>13.0</v>
      </c>
      <c r="Q301" s="2">
        <v>9.0</v>
      </c>
      <c r="R301" s="2">
        <v>1.0</v>
      </c>
      <c r="S301" s="2" t="s">
        <v>337</v>
      </c>
      <c r="T301" s="2" t="s">
        <v>50</v>
      </c>
      <c r="U301" s="2" t="s">
        <v>1644</v>
      </c>
      <c r="V301" s="2" t="s">
        <v>231</v>
      </c>
      <c r="X301" s="2" t="s">
        <v>831</v>
      </c>
    </row>
    <row r="302">
      <c r="A302" s="2">
        <v>301.0</v>
      </c>
      <c r="B302" s="2">
        <v>301.0</v>
      </c>
      <c r="C302" s="2">
        <v>361.0</v>
      </c>
      <c r="D302" s="2" t="s">
        <v>1496</v>
      </c>
      <c r="E302" s="2" t="s">
        <v>1640</v>
      </c>
      <c r="F302" s="2" t="s">
        <v>1651</v>
      </c>
      <c r="G302" s="2" t="s">
        <v>1652</v>
      </c>
      <c r="H302" s="2" t="s">
        <v>1653</v>
      </c>
      <c r="I302" s="2">
        <f t="shared" si="1"/>
        <v>1</v>
      </c>
      <c r="J302" s="2">
        <v>12.3909</v>
      </c>
      <c r="K302" s="2">
        <v>12.64544</v>
      </c>
      <c r="L302" s="2" t="s">
        <v>38</v>
      </c>
      <c r="M302" s="2" t="s">
        <v>1652</v>
      </c>
      <c r="N302" s="2" t="e">
        <v>#REF!</v>
      </c>
      <c r="O302" s="2" t="e">
        <v>#REF!</v>
      </c>
      <c r="P302" s="2">
        <v>30.0</v>
      </c>
      <c r="Q302" s="2">
        <v>19.0</v>
      </c>
      <c r="R302" s="2">
        <v>1.0</v>
      </c>
      <c r="S302" s="2" t="s">
        <v>337</v>
      </c>
      <c r="T302" s="2" t="s">
        <v>50</v>
      </c>
      <c r="U302" s="2" t="s">
        <v>1644</v>
      </c>
      <c r="V302" s="2" t="s">
        <v>231</v>
      </c>
      <c r="X302" s="2" t="s">
        <v>831</v>
      </c>
    </row>
    <row r="303">
      <c r="A303" s="2">
        <v>302.0</v>
      </c>
      <c r="B303" s="2">
        <v>302.0</v>
      </c>
      <c r="C303" s="2">
        <v>362.0</v>
      </c>
      <c r="D303" s="2" t="s">
        <v>1496</v>
      </c>
      <c r="E303" s="2" t="s">
        <v>1640</v>
      </c>
      <c r="F303" s="2" t="s">
        <v>1654</v>
      </c>
      <c r="G303" s="2" t="s">
        <v>1655</v>
      </c>
      <c r="H303" s="2" t="s">
        <v>1656</v>
      </c>
      <c r="I303" s="2">
        <f t="shared" si="1"/>
        <v>1</v>
      </c>
      <c r="J303" s="2">
        <v>12.36929</v>
      </c>
      <c r="K303" s="2">
        <v>12.68316</v>
      </c>
      <c r="L303" s="2" t="s">
        <v>38</v>
      </c>
      <c r="M303" s="2" t="s">
        <v>1655</v>
      </c>
      <c r="N303" s="2" t="e">
        <v>#REF!</v>
      </c>
      <c r="O303" s="2" t="e">
        <v>#REF!</v>
      </c>
      <c r="P303" s="2">
        <v>24.0</v>
      </c>
      <c r="Q303" s="2">
        <v>15.0</v>
      </c>
      <c r="R303" s="2">
        <v>2.0</v>
      </c>
      <c r="S303" s="2" t="s">
        <v>337</v>
      </c>
      <c r="T303" s="2" t="s">
        <v>41</v>
      </c>
      <c r="X303" s="2" t="s">
        <v>660</v>
      </c>
    </row>
    <row r="304">
      <c r="A304" s="2">
        <v>303.0</v>
      </c>
      <c r="B304" s="2">
        <v>303.0</v>
      </c>
      <c r="C304" s="2">
        <v>363.0</v>
      </c>
      <c r="D304" s="2" t="s">
        <v>1496</v>
      </c>
      <c r="E304" s="2" t="s">
        <v>1640</v>
      </c>
      <c r="F304" s="2" t="s">
        <v>341</v>
      </c>
      <c r="G304" s="2" t="s">
        <v>1657</v>
      </c>
      <c r="H304" s="2" t="s">
        <v>1658</v>
      </c>
      <c r="I304" s="2">
        <f t="shared" si="1"/>
        <v>1</v>
      </c>
      <c r="J304" s="2">
        <v>12.39762</v>
      </c>
      <c r="K304" s="2">
        <v>12.6501</v>
      </c>
      <c r="L304" s="2" t="s">
        <v>38</v>
      </c>
      <c r="M304" s="2" t="s">
        <v>1657</v>
      </c>
      <c r="N304" s="2" t="e">
        <v>#REF!</v>
      </c>
      <c r="O304" s="2" t="e">
        <v>#REF!</v>
      </c>
      <c r="P304" s="2">
        <v>24.0</v>
      </c>
      <c r="Q304" s="2">
        <v>15.0</v>
      </c>
      <c r="R304" s="2">
        <v>1.0</v>
      </c>
      <c r="S304" s="2" t="s">
        <v>337</v>
      </c>
      <c r="T304" s="2" t="s">
        <v>50</v>
      </c>
      <c r="U304" s="2" t="s">
        <v>1659</v>
      </c>
      <c r="V304" s="2" t="s">
        <v>267</v>
      </c>
      <c r="X304" s="2" t="s">
        <v>831</v>
      </c>
    </row>
    <row r="305">
      <c r="A305" s="2">
        <v>304.0</v>
      </c>
      <c r="B305" s="2">
        <v>304.0</v>
      </c>
      <c r="C305" s="2">
        <v>364.0</v>
      </c>
      <c r="D305" s="2" t="s">
        <v>1496</v>
      </c>
      <c r="E305" s="2" t="s">
        <v>1640</v>
      </c>
      <c r="F305" s="2" t="s">
        <v>344</v>
      </c>
      <c r="G305" s="2" t="s">
        <v>1660</v>
      </c>
      <c r="H305" s="2" t="s">
        <v>1661</v>
      </c>
      <c r="I305" s="2">
        <f t="shared" si="1"/>
        <v>1</v>
      </c>
      <c r="J305" s="2">
        <v>12.3241</v>
      </c>
      <c r="K305" s="2">
        <v>12.67664</v>
      </c>
      <c r="L305" s="2" t="s">
        <v>38</v>
      </c>
      <c r="M305" s="2" t="s">
        <v>1660</v>
      </c>
      <c r="N305" s="2" t="e">
        <v>#REF!</v>
      </c>
      <c r="O305" s="2" t="e">
        <v>#REF!</v>
      </c>
      <c r="P305" s="2">
        <v>13.0</v>
      </c>
      <c r="Q305" s="2">
        <v>9.0</v>
      </c>
      <c r="R305" s="2">
        <v>1.0</v>
      </c>
      <c r="S305" s="2" t="s">
        <v>337</v>
      </c>
      <c r="T305" s="2" t="s">
        <v>50</v>
      </c>
      <c r="U305" s="2" t="s">
        <v>1659</v>
      </c>
      <c r="V305" s="2" t="s">
        <v>267</v>
      </c>
      <c r="X305" s="2" t="s">
        <v>831</v>
      </c>
    </row>
    <row r="306">
      <c r="A306" s="2">
        <v>305.0</v>
      </c>
      <c r="B306" s="2">
        <v>305.0</v>
      </c>
      <c r="C306" s="2">
        <v>365.0</v>
      </c>
      <c r="D306" s="2" t="s">
        <v>1496</v>
      </c>
      <c r="E306" s="2" t="s">
        <v>1640</v>
      </c>
      <c r="F306" s="2" t="s">
        <v>1662</v>
      </c>
      <c r="G306" s="2" t="s">
        <v>1663</v>
      </c>
      <c r="H306" s="2" t="s">
        <v>1664</v>
      </c>
      <c r="I306" s="2">
        <f t="shared" si="1"/>
        <v>1</v>
      </c>
      <c r="J306" s="2">
        <v>12.2973</v>
      </c>
      <c r="K306" s="2">
        <v>12.6683</v>
      </c>
      <c r="L306" s="2" t="s">
        <v>38</v>
      </c>
      <c r="M306" s="2" t="s">
        <v>1663</v>
      </c>
      <c r="N306" s="2" t="e">
        <v>#REF!</v>
      </c>
      <c r="O306" s="2" t="e">
        <v>#REF!</v>
      </c>
      <c r="P306" s="2">
        <v>27.0</v>
      </c>
      <c r="Q306" s="2">
        <v>17.0</v>
      </c>
      <c r="R306" s="2">
        <v>1.0</v>
      </c>
      <c r="S306" s="2" t="s">
        <v>337</v>
      </c>
      <c r="T306" s="2" t="s">
        <v>50</v>
      </c>
      <c r="U306" s="2" t="s">
        <v>1659</v>
      </c>
      <c r="V306" s="2" t="s">
        <v>267</v>
      </c>
      <c r="X306" s="2" t="s">
        <v>831</v>
      </c>
    </row>
    <row r="307">
      <c r="A307" s="2">
        <v>306.0</v>
      </c>
      <c r="B307" s="2">
        <v>306.0</v>
      </c>
      <c r="C307" s="2">
        <v>366.0</v>
      </c>
      <c r="D307" s="2" t="s">
        <v>1496</v>
      </c>
      <c r="E307" s="2" t="s">
        <v>1640</v>
      </c>
      <c r="F307" s="2" t="s">
        <v>1665</v>
      </c>
      <c r="G307" s="2" t="s">
        <v>1666</v>
      </c>
      <c r="H307" s="2" t="s">
        <v>1667</v>
      </c>
      <c r="I307" s="2">
        <f t="shared" si="1"/>
        <v>1</v>
      </c>
      <c r="J307" s="2">
        <v>12.39585</v>
      </c>
      <c r="K307" s="2">
        <v>12.69158</v>
      </c>
      <c r="L307" s="2" t="s">
        <v>38</v>
      </c>
      <c r="M307" s="2" t="s">
        <v>1666</v>
      </c>
      <c r="N307" s="2" t="e">
        <v>#REF!</v>
      </c>
      <c r="O307" s="2" t="e">
        <v>#REF!</v>
      </c>
      <c r="P307" s="2">
        <v>26.0</v>
      </c>
      <c r="Q307" s="2">
        <v>17.0</v>
      </c>
      <c r="R307" s="2">
        <v>1.0</v>
      </c>
      <c r="S307" s="2" t="s">
        <v>337</v>
      </c>
      <c r="T307" s="2" t="s">
        <v>50</v>
      </c>
      <c r="U307" s="2" t="s">
        <v>1659</v>
      </c>
      <c r="V307" s="2" t="s">
        <v>267</v>
      </c>
      <c r="X307" s="2" t="s">
        <v>831</v>
      </c>
    </row>
    <row r="308">
      <c r="A308" s="2">
        <v>307.0</v>
      </c>
      <c r="B308" s="2">
        <v>307.0</v>
      </c>
      <c r="C308" s="2">
        <v>367.0</v>
      </c>
      <c r="D308" s="2" t="s">
        <v>1496</v>
      </c>
      <c r="E308" s="2" t="s">
        <v>1640</v>
      </c>
      <c r="F308" s="2" t="s">
        <v>1668</v>
      </c>
      <c r="G308" s="2" t="s">
        <v>1669</v>
      </c>
      <c r="H308" s="2" t="s">
        <v>1670</v>
      </c>
      <c r="I308" s="2">
        <f t="shared" si="1"/>
        <v>1</v>
      </c>
      <c r="J308" s="2">
        <v>12.34496</v>
      </c>
      <c r="K308" s="2">
        <v>12.65947</v>
      </c>
      <c r="L308" s="2" t="s">
        <v>38</v>
      </c>
      <c r="M308" s="2" t="s">
        <v>1669</v>
      </c>
      <c r="N308" s="2" t="e">
        <v>#REF!</v>
      </c>
      <c r="O308" s="2" t="e">
        <v>#REF!</v>
      </c>
      <c r="P308" s="2">
        <v>26.0</v>
      </c>
      <c r="Q308" s="2">
        <v>17.0</v>
      </c>
      <c r="R308" s="2">
        <v>1.0</v>
      </c>
      <c r="S308" s="2" t="s">
        <v>337</v>
      </c>
      <c r="T308" s="2" t="s">
        <v>50</v>
      </c>
      <c r="U308" s="2" t="s">
        <v>1659</v>
      </c>
      <c r="V308" s="2" t="s">
        <v>267</v>
      </c>
      <c r="X308" s="2" t="s">
        <v>831</v>
      </c>
    </row>
    <row r="309">
      <c r="A309" s="2">
        <v>308.0</v>
      </c>
      <c r="B309" s="2">
        <v>308.0</v>
      </c>
      <c r="C309" s="2">
        <v>368.0</v>
      </c>
      <c r="D309" s="2" t="s">
        <v>1496</v>
      </c>
      <c r="E309" s="2" t="s">
        <v>1640</v>
      </c>
      <c r="F309" s="2" t="s">
        <v>1671</v>
      </c>
      <c r="G309" s="2" t="s">
        <v>1672</v>
      </c>
      <c r="H309" s="2" t="s">
        <v>1673</v>
      </c>
      <c r="I309" s="2">
        <f t="shared" si="1"/>
        <v>1</v>
      </c>
      <c r="J309" s="2">
        <v>12.29526</v>
      </c>
      <c r="K309" s="2">
        <v>12.6795</v>
      </c>
      <c r="L309" s="2" t="s">
        <v>38</v>
      </c>
      <c r="M309" s="2" t="s">
        <v>1672</v>
      </c>
      <c r="N309" s="2" t="e">
        <v>#REF!</v>
      </c>
      <c r="O309" s="2" t="e">
        <v>#REF!</v>
      </c>
      <c r="P309" s="2">
        <v>39.0</v>
      </c>
      <c r="Q309" s="2">
        <v>25.0</v>
      </c>
      <c r="R309" s="2">
        <v>2.0</v>
      </c>
      <c r="S309" s="2" t="s">
        <v>337</v>
      </c>
      <c r="T309" s="2" t="s">
        <v>41</v>
      </c>
      <c r="X309" s="2" t="s">
        <v>660</v>
      </c>
    </row>
    <row r="310">
      <c r="A310" s="2">
        <v>309.0</v>
      </c>
      <c r="B310" s="2">
        <v>309.0</v>
      </c>
      <c r="C310" s="2">
        <v>369.0</v>
      </c>
      <c r="D310" s="2" t="s">
        <v>1496</v>
      </c>
      <c r="E310" s="2" t="s">
        <v>1640</v>
      </c>
      <c r="F310" s="2" t="s">
        <v>1674</v>
      </c>
      <c r="G310" s="2" t="s">
        <v>1675</v>
      </c>
      <c r="H310" s="2" t="s">
        <v>1676</v>
      </c>
      <c r="I310" s="2">
        <f t="shared" si="1"/>
        <v>1</v>
      </c>
      <c r="J310" s="2">
        <v>12.37251</v>
      </c>
      <c r="K310" s="2">
        <v>12.6205</v>
      </c>
      <c r="L310" s="2" t="s">
        <v>38</v>
      </c>
      <c r="M310" s="2" t="s">
        <v>1675</v>
      </c>
      <c r="N310" s="2" t="e">
        <v>#REF!</v>
      </c>
      <c r="O310" s="2" t="e">
        <v>#REF!</v>
      </c>
      <c r="P310" s="2">
        <v>39.0</v>
      </c>
      <c r="Q310" s="2">
        <v>25.0</v>
      </c>
      <c r="R310" s="2">
        <v>2.0</v>
      </c>
      <c r="S310" s="2" t="s">
        <v>337</v>
      </c>
      <c r="T310" s="2" t="s">
        <v>41</v>
      </c>
      <c r="X310" s="2" t="s">
        <v>660</v>
      </c>
    </row>
    <row r="311">
      <c r="A311" s="2">
        <v>310.0</v>
      </c>
      <c r="B311" s="2">
        <v>310.0</v>
      </c>
      <c r="C311" s="2">
        <v>370.0</v>
      </c>
      <c r="D311" s="2" t="s">
        <v>1496</v>
      </c>
      <c r="E311" s="2" t="s">
        <v>1640</v>
      </c>
      <c r="F311" s="2" t="s">
        <v>1677</v>
      </c>
      <c r="G311" s="2" t="s">
        <v>1678</v>
      </c>
      <c r="H311" s="2" t="s">
        <v>1679</v>
      </c>
      <c r="I311" s="2">
        <f t="shared" si="1"/>
        <v>1</v>
      </c>
      <c r="J311" s="2">
        <v>12.37664</v>
      </c>
      <c r="K311" s="2">
        <v>12.68437</v>
      </c>
      <c r="L311" s="2" t="s">
        <v>38</v>
      </c>
      <c r="M311" s="2" t="s">
        <v>1678</v>
      </c>
      <c r="N311" s="2" t="e">
        <v>#REF!</v>
      </c>
      <c r="O311" s="2" t="e">
        <v>#REF!</v>
      </c>
      <c r="P311" s="2">
        <v>24.0</v>
      </c>
      <c r="Q311" s="2">
        <v>15.0</v>
      </c>
      <c r="R311" s="2">
        <v>2.0</v>
      </c>
      <c r="S311" s="2" t="s">
        <v>337</v>
      </c>
      <c r="T311" s="2" t="s">
        <v>41</v>
      </c>
      <c r="X311" s="2" t="s">
        <v>660</v>
      </c>
    </row>
    <row r="312">
      <c r="A312" s="2">
        <v>311.0</v>
      </c>
      <c r="B312" s="2">
        <v>311.0</v>
      </c>
      <c r="C312" s="2">
        <v>371.0</v>
      </c>
      <c r="D312" s="2" t="s">
        <v>1496</v>
      </c>
      <c r="E312" s="2" t="s">
        <v>1640</v>
      </c>
      <c r="F312" s="2" t="s">
        <v>1680</v>
      </c>
      <c r="G312" s="2" t="s">
        <v>1681</v>
      </c>
      <c r="H312" s="2" t="s">
        <v>1682</v>
      </c>
      <c r="I312" s="2">
        <f t="shared" si="1"/>
        <v>1</v>
      </c>
      <c r="J312" s="2">
        <v>12.321</v>
      </c>
      <c r="K312" s="2">
        <v>12.72289</v>
      </c>
      <c r="L312" s="2" t="s">
        <v>38</v>
      </c>
      <c r="M312" s="2" t="s">
        <v>1681</v>
      </c>
      <c r="N312" s="2" t="e">
        <v>#REF!</v>
      </c>
      <c r="O312" s="2" t="e">
        <v>#REF!</v>
      </c>
      <c r="P312" s="2">
        <v>16.0</v>
      </c>
      <c r="Q312" s="2">
        <v>10.0</v>
      </c>
      <c r="R312" s="2">
        <v>2.0</v>
      </c>
      <c r="S312" s="2" t="s">
        <v>337</v>
      </c>
      <c r="T312" s="2" t="s">
        <v>41</v>
      </c>
      <c r="X312" s="2" t="s">
        <v>660</v>
      </c>
    </row>
    <row r="313">
      <c r="A313" s="2">
        <v>312.0</v>
      </c>
      <c r="B313" s="2">
        <v>312.0</v>
      </c>
      <c r="C313" s="2">
        <v>372.0</v>
      </c>
      <c r="D313" s="2" t="s">
        <v>1496</v>
      </c>
      <c r="E313" s="2" t="s">
        <v>1640</v>
      </c>
      <c r="F313" s="2" t="s">
        <v>576</v>
      </c>
      <c r="G313" s="2" t="s">
        <v>1683</v>
      </c>
      <c r="H313" s="2" t="s">
        <v>1684</v>
      </c>
      <c r="I313" s="2">
        <f t="shared" si="1"/>
        <v>1</v>
      </c>
      <c r="J313" s="2">
        <v>12.3979</v>
      </c>
      <c r="K313" s="2">
        <v>12.63033</v>
      </c>
      <c r="L313" s="2" t="s">
        <v>38</v>
      </c>
      <c r="M313" s="2" t="s">
        <v>1683</v>
      </c>
      <c r="N313" s="2" t="e">
        <v>#REF!</v>
      </c>
      <c r="O313" s="2" t="e">
        <v>#REF!</v>
      </c>
      <c r="P313" s="2">
        <v>33.0</v>
      </c>
      <c r="Q313" s="2">
        <v>21.0</v>
      </c>
      <c r="R313" s="2">
        <v>2.0</v>
      </c>
      <c r="S313" s="2" t="s">
        <v>337</v>
      </c>
      <c r="T313" s="2" t="s">
        <v>41</v>
      </c>
      <c r="X313" s="2" t="s">
        <v>660</v>
      </c>
    </row>
    <row r="314">
      <c r="A314" s="2">
        <v>313.0</v>
      </c>
      <c r="B314" s="2">
        <v>313.0</v>
      </c>
      <c r="C314" s="2">
        <v>373.0</v>
      </c>
      <c r="D314" s="2" t="s">
        <v>1496</v>
      </c>
      <c r="E314" s="2" t="s">
        <v>1640</v>
      </c>
      <c r="F314" s="2" t="s">
        <v>1685</v>
      </c>
      <c r="G314" s="2" t="s">
        <v>1686</v>
      </c>
      <c r="H314" s="2" t="s">
        <v>1687</v>
      </c>
      <c r="I314" s="2">
        <f t="shared" si="1"/>
        <v>1</v>
      </c>
      <c r="J314" s="2">
        <v>12.28926</v>
      </c>
      <c r="K314" s="2">
        <v>12.6783</v>
      </c>
      <c r="L314" s="2" t="s">
        <v>38</v>
      </c>
      <c r="M314" s="2" t="s">
        <v>1686</v>
      </c>
      <c r="N314" s="2" t="e">
        <v>#REF!</v>
      </c>
      <c r="O314" s="2" t="e">
        <v>#REF!</v>
      </c>
      <c r="P314" s="2">
        <v>28.0</v>
      </c>
      <c r="Q314" s="2">
        <v>18.0</v>
      </c>
      <c r="R314" s="2">
        <v>2.0</v>
      </c>
      <c r="S314" s="2" t="s">
        <v>337</v>
      </c>
      <c r="T314" s="2" t="s">
        <v>41</v>
      </c>
      <c r="X314" s="2" t="s">
        <v>660</v>
      </c>
    </row>
    <row r="315">
      <c r="A315" s="2">
        <v>314.0</v>
      </c>
      <c r="B315" s="2">
        <v>314.0</v>
      </c>
      <c r="C315" s="2">
        <v>374.0</v>
      </c>
      <c r="D315" s="2" t="s">
        <v>1496</v>
      </c>
      <c r="E315" s="2" t="s">
        <v>1640</v>
      </c>
      <c r="F315" s="2" t="s">
        <v>1688</v>
      </c>
      <c r="G315" s="2" t="s">
        <v>1689</v>
      </c>
      <c r="H315" s="2" t="s">
        <v>1690</v>
      </c>
      <c r="I315" s="2">
        <f t="shared" si="1"/>
        <v>1</v>
      </c>
      <c r="J315" s="2">
        <v>12.36707</v>
      </c>
      <c r="K315" s="2">
        <v>12.62275</v>
      </c>
      <c r="L315" s="2" t="s">
        <v>38</v>
      </c>
      <c r="M315" s="2" t="s">
        <v>1689</v>
      </c>
      <c r="N315" s="2" t="e">
        <v>#REF!</v>
      </c>
      <c r="O315" s="2" t="e">
        <v>#REF!</v>
      </c>
      <c r="P315" s="2">
        <v>29.0</v>
      </c>
      <c r="Q315" s="2">
        <v>19.0</v>
      </c>
      <c r="R315" s="2">
        <v>2.0</v>
      </c>
      <c r="S315" s="2" t="s">
        <v>337</v>
      </c>
      <c r="T315" s="2" t="s">
        <v>41</v>
      </c>
      <c r="X315" s="2" t="s">
        <v>660</v>
      </c>
    </row>
    <row r="316">
      <c r="A316" s="2">
        <v>315.0</v>
      </c>
      <c r="B316" s="2">
        <v>315.0</v>
      </c>
      <c r="C316" s="2">
        <v>375.0</v>
      </c>
      <c r="D316" s="2" t="s">
        <v>1496</v>
      </c>
      <c r="E316" s="2" t="s">
        <v>1508</v>
      </c>
      <c r="F316" s="2" t="s">
        <v>1691</v>
      </c>
      <c r="G316" s="2" t="s">
        <v>1692</v>
      </c>
      <c r="H316" s="2" t="s">
        <v>1693</v>
      </c>
      <c r="I316" s="2">
        <f t="shared" si="1"/>
        <v>1</v>
      </c>
      <c r="J316" s="2">
        <v>12.31484513</v>
      </c>
      <c r="K316" s="2">
        <v>12.78276978</v>
      </c>
      <c r="L316" s="2" t="s">
        <v>38</v>
      </c>
      <c r="M316" s="2" t="s">
        <v>1692</v>
      </c>
      <c r="N316" s="2" t="e">
        <v>#REF!</v>
      </c>
      <c r="O316" s="2" t="e">
        <v>#REF!</v>
      </c>
      <c r="Q316" s="2">
        <v>0.0</v>
      </c>
      <c r="R316" s="2">
        <v>1.0</v>
      </c>
      <c r="S316" s="2" t="s">
        <v>337</v>
      </c>
      <c r="T316" s="2" t="s">
        <v>41</v>
      </c>
      <c r="X316" s="2" t="s">
        <v>660</v>
      </c>
    </row>
    <row r="317">
      <c r="A317" s="2">
        <v>316.0</v>
      </c>
      <c r="B317" s="2">
        <v>316.0</v>
      </c>
      <c r="C317" s="2">
        <v>378.0</v>
      </c>
      <c r="D317" s="2" t="s">
        <v>1496</v>
      </c>
      <c r="E317" s="2" t="s">
        <v>1563</v>
      </c>
      <c r="F317" s="2" t="s">
        <v>1694</v>
      </c>
      <c r="G317" s="2" t="s">
        <v>1695</v>
      </c>
      <c r="H317" s="2" t="s">
        <v>1696</v>
      </c>
      <c r="I317" s="2">
        <f t="shared" si="1"/>
        <v>1</v>
      </c>
      <c r="J317" s="2">
        <v>12.18921</v>
      </c>
      <c r="K317" s="2">
        <v>12.79472</v>
      </c>
      <c r="L317" s="2" t="s">
        <v>38</v>
      </c>
      <c r="M317" s="2" t="s">
        <v>1695</v>
      </c>
      <c r="N317" s="2" t="e">
        <v>#REF!</v>
      </c>
      <c r="O317" s="2" t="e">
        <v>#REF!</v>
      </c>
      <c r="Q317" s="2">
        <v>0.0</v>
      </c>
      <c r="R317" s="2">
        <v>1.0</v>
      </c>
      <c r="S317" s="2" t="s">
        <v>337</v>
      </c>
      <c r="T317" s="2" t="s">
        <v>41</v>
      </c>
      <c r="X317" s="2" t="s">
        <v>660</v>
      </c>
    </row>
    <row r="318">
      <c r="A318" s="2">
        <v>317.0</v>
      </c>
      <c r="B318" s="2">
        <v>317.0</v>
      </c>
      <c r="C318" s="2">
        <v>379.0</v>
      </c>
      <c r="D318" s="2" t="s">
        <v>1496</v>
      </c>
      <c r="E318" s="2" t="s">
        <v>1496</v>
      </c>
      <c r="F318" s="2" t="s">
        <v>1697</v>
      </c>
      <c r="G318" s="2" t="s">
        <v>1698</v>
      </c>
      <c r="H318" s="2" t="s">
        <v>1699</v>
      </c>
      <c r="I318" s="2">
        <f t="shared" si="1"/>
        <v>1</v>
      </c>
      <c r="J318" s="2">
        <v>12.13063679</v>
      </c>
      <c r="K318" s="2">
        <v>12.7714642</v>
      </c>
      <c r="L318" s="2" t="s">
        <v>38</v>
      </c>
      <c r="M318" s="2" t="s">
        <v>1698</v>
      </c>
      <c r="N318" s="2" t="e">
        <v>#REF!</v>
      </c>
      <c r="O318" s="2" t="e">
        <v>#REF!</v>
      </c>
      <c r="Q318" s="2">
        <v>0.0</v>
      </c>
      <c r="R318" s="2">
        <v>1.0</v>
      </c>
      <c r="S318" s="2" t="s">
        <v>337</v>
      </c>
      <c r="T318" s="2" t="s">
        <v>41</v>
      </c>
      <c r="X318" s="2" t="s">
        <v>660</v>
      </c>
    </row>
    <row r="319">
      <c r="A319" s="2">
        <v>318.0</v>
      </c>
      <c r="B319" s="2">
        <v>318.0</v>
      </c>
      <c r="C319" s="2">
        <v>381.0</v>
      </c>
      <c r="D319" s="2" t="s">
        <v>1496</v>
      </c>
      <c r="E319" s="2" t="s">
        <v>1640</v>
      </c>
      <c r="F319" s="2" t="s">
        <v>1700</v>
      </c>
      <c r="G319" s="2" t="s">
        <v>1701</v>
      </c>
      <c r="H319" s="2" t="s">
        <v>1702</v>
      </c>
      <c r="I319" s="2">
        <f t="shared" si="1"/>
        <v>1</v>
      </c>
      <c r="J319" s="2">
        <v>12.288649</v>
      </c>
      <c r="K319" s="2">
        <v>12.68151</v>
      </c>
      <c r="L319" s="2" t="s">
        <v>38</v>
      </c>
      <c r="M319" s="2" t="s">
        <v>1701</v>
      </c>
      <c r="N319" s="2" t="e">
        <v>#REF!</v>
      </c>
      <c r="O319" s="2" t="e">
        <v>#REF!</v>
      </c>
      <c r="Q319" s="2">
        <v>0.0</v>
      </c>
      <c r="R319" s="2">
        <v>1.0</v>
      </c>
      <c r="S319" s="2" t="s">
        <v>337</v>
      </c>
      <c r="T319" s="2" t="s">
        <v>50</v>
      </c>
      <c r="U319" s="2" t="s">
        <v>1703</v>
      </c>
      <c r="V319" s="2" t="s">
        <v>281</v>
      </c>
      <c r="X319" s="2" t="s">
        <v>831</v>
      </c>
    </row>
    <row r="320">
      <c r="A320" s="2">
        <v>319.0</v>
      </c>
      <c r="B320" s="2">
        <v>319.0</v>
      </c>
      <c r="C320" s="2">
        <v>382.0</v>
      </c>
      <c r="D320" s="2" t="s">
        <v>1496</v>
      </c>
      <c r="E320" s="2" t="s">
        <v>1640</v>
      </c>
      <c r="F320" s="2" t="s">
        <v>1704</v>
      </c>
      <c r="G320" s="2" t="s">
        <v>1705</v>
      </c>
      <c r="H320" s="2" t="s">
        <v>1706</v>
      </c>
      <c r="I320" s="2">
        <f t="shared" si="1"/>
        <v>1</v>
      </c>
      <c r="J320" s="2">
        <v>12.31281</v>
      </c>
      <c r="K320" s="2">
        <v>12.71159</v>
      </c>
      <c r="L320" s="2" t="s">
        <v>38</v>
      </c>
      <c r="M320" s="2" t="s">
        <v>1705</v>
      </c>
      <c r="N320" s="2" t="e">
        <v>#REF!</v>
      </c>
      <c r="O320" s="2" t="e">
        <v>#REF!</v>
      </c>
      <c r="Q320" s="2">
        <v>0.0</v>
      </c>
      <c r="R320" s="2">
        <v>1.0</v>
      </c>
      <c r="S320" s="2" t="s">
        <v>337</v>
      </c>
      <c r="T320" s="2" t="s">
        <v>50</v>
      </c>
      <c r="U320" s="2" t="s">
        <v>1703</v>
      </c>
      <c r="V320" s="2" t="s">
        <v>281</v>
      </c>
      <c r="X320" s="2" t="s">
        <v>831</v>
      </c>
    </row>
    <row r="321">
      <c r="A321" s="2">
        <v>320.0</v>
      </c>
      <c r="B321" s="2">
        <v>320.0</v>
      </c>
      <c r="C321" s="2">
        <v>383.0</v>
      </c>
      <c r="D321" s="2" t="s">
        <v>1707</v>
      </c>
      <c r="E321" s="2" t="s">
        <v>1707</v>
      </c>
      <c r="F321" s="2" t="s">
        <v>1708</v>
      </c>
      <c r="G321" s="2" t="s">
        <v>1709</v>
      </c>
      <c r="H321" s="2" t="s">
        <v>1710</v>
      </c>
      <c r="I321" s="2">
        <f t="shared" si="1"/>
        <v>1</v>
      </c>
      <c r="J321" s="2">
        <v>12.71989</v>
      </c>
      <c r="K321" s="2">
        <v>13.56616</v>
      </c>
      <c r="L321" s="2" t="s">
        <v>38</v>
      </c>
      <c r="M321" s="2" t="s">
        <v>1709</v>
      </c>
      <c r="N321" s="2" t="e">
        <v>#REF!</v>
      </c>
      <c r="O321" s="2" t="e">
        <v>#REF!</v>
      </c>
      <c r="P321" s="2">
        <v>43.0</v>
      </c>
      <c r="Q321" s="2">
        <v>27.0</v>
      </c>
      <c r="R321" s="2">
        <v>20.0</v>
      </c>
      <c r="S321" s="2" t="s">
        <v>231</v>
      </c>
      <c r="T321" s="2" t="s">
        <v>41</v>
      </c>
      <c r="X321" s="2" t="s">
        <v>660</v>
      </c>
    </row>
    <row r="322">
      <c r="A322" s="2">
        <v>321.0</v>
      </c>
      <c r="B322" s="2">
        <v>321.0</v>
      </c>
      <c r="C322" s="2">
        <v>384.0</v>
      </c>
      <c r="D322" s="2" t="s">
        <v>34</v>
      </c>
      <c r="E322" s="2" t="s">
        <v>35</v>
      </c>
      <c r="F322" s="2" t="s">
        <v>36</v>
      </c>
      <c r="G322" s="2" t="s">
        <v>39</v>
      </c>
      <c r="H322" s="2" t="s">
        <v>37</v>
      </c>
      <c r="I322" s="2">
        <f t="shared" si="1"/>
        <v>1</v>
      </c>
      <c r="J322" s="2">
        <v>12.74226</v>
      </c>
      <c r="K322" s="2">
        <v>13.19336</v>
      </c>
      <c r="L322" s="2" t="s">
        <v>38</v>
      </c>
      <c r="M322" s="2" t="s">
        <v>39</v>
      </c>
      <c r="N322" s="2" t="e">
        <v>#REF!</v>
      </c>
      <c r="O322" s="2" t="e">
        <v>#REF!</v>
      </c>
      <c r="P322" s="2">
        <v>2.0</v>
      </c>
      <c r="Q322" s="2">
        <v>2.0</v>
      </c>
      <c r="R322" s="2">
        <v>3.0</v>
      </c>
      <c r="S322" s="2" t="s">
        <v>40</v>
      </c>
      <c r="T322" s="2" t="s">
        <v>41</v>
      </c>
      <c r="X322" s="2" t="s">
        <v>660</v>
      </c>
    </row>
    <row r="323">
      <c r="A323" s="2">
        <v>322.0</v>
      </c>
      <c r="B323" s="2">
        <v>322.0</v>
      </c>
      <c r="C323" s="2">
        <v>385.0</v>
      </c>
      <c r="D323" s="2" t="s">
        <v>34</v>
      </c>
      <c r="E323" s="2" t="s">
        <v>35</v>
      </c>
      <c r="F323" s="2" t="s">
        <v>44</v>
      </c>
      <c r="G323" s="2" t="s">
        <v>46</v>
      </c>
      <c r="H323" s="2" t="s">
        <v>45</v>
      </c>
      <c r="I323" s="2">
        <f t="shared" si="1"/>
        <v>1</v>
      </c>
      <c r="J323" s="2">
        <v>12.72791</v>
      </c>
      <c r="K323" s="2">
        <v>13.18303</v>
      </c>
      <c r="L323" s="2" t="s">
        <v>38</v>
      </c>
      <c r="M323" s="2" t="s">
        <v>46</v>
      </c>
      <c r="N323" s="2" t="e">
        <v>#REF!</v>
      </c>
      <c r="O323" s="2" t="e">
        <v>#REF!</v>
      </c>
      <c r="P323" s="2">
        <v>14.0</v>
      </c>
      <c r="Q323" s="2">
        <v>9.0</v>
      </c>
      <c r="R323" s="2">
        <v>3.0</v>
      </c>
      <c r="S323" s="2" t="s">
        <v>40</v>
      </c>
      <c r="T323" s="2" t="s">
        <v>41</v>
      </c>
      <c r="X323" s="2" t="s">
        <v>660</v>
      </c>
    </row>
    <row r="324">
      <c r="A324" s="2">
        <v>323.0</v>
      </c>
      <c r="B324" s="2">
        <v>323.0</v>
      </c>
      <c r="C324" s="2">
        <v>386.0</v>
      </c>
      <c r="D324" s="2" t="s">
        <v>34</v>
      </c>
      <c r="E324" s="2" t="s">
        <v>35</v>
      </c>
      <c r="F324" s="2" t="s">
        <v>47</v>
      </c>
      <c r="G324" s="2" t="s">
        <v>49</v>
      </c>
      <c r="H324" s="2" t="s">
        <v>48</v>
      </c>
      <c r="I324" s="2">
        <f t="shared" si="1"/>
        <v>1</v>
      </c>
      <c r="J324" s="2">
        <v>12.63301</v>
      </c>
      <c r="K324" s="2">
        <v>13.19676</v>
      </c>
      <c r="L324" s="2" t="s">
        <v>38</v>
      </c>
      <c r="M324" s="2" t="s">
        <v>49</v>
      </c>
      <c r="N324" s="2" t="e">
        <v>#REF!</v>
      </c>
      <c r="O324" s="2" t="e">
        <v>#REF!</v>
      </c>
      <c r="P324" s="2">
        <v>10.0</v>
      </c>
      <c r="Q324" s="2">
        <v>7.0</v>
      </c>
      <c r="R324" s="2">
        <v>3.0</v>
      </c>
      <c r="S324" s="2" t="s">
        <v>40</v>
      </c>
      <c r="T324" s="2" t="s">
        <v>50</v>
      </c>
      <c r="U324" s="2" t="s">
        <v>51</v>
      </c>
      <c r="V324" s="2" t="s">
        <v>52</v>
      </c>
      <c r="X324" s="2" t="s">
        <v>831</v>
      </c>
    </row>
    <row r="325">
      <c r="A325" s="2">
        <v>324.0</v>
      </c>
      <c r="B325" s="2">
        <v>324.0</v>
      </c>
      <c r="C325" s="2">
        <v>387.0</v>
      </c>
      <c r="D325" s="2" t="s">
        <v>34</v>
      </c>
      <c r="E325" s="2" t="s">
        <v>35</v>
      </c>
      <c r="F325" s="2" t="s">
        <v>54</v>
      </c>
      <c r="G325" s="2" t="s">
        <v>56</v>
      </c>
      <c r="H325" s="2" t="s">
        <v>55</v>
      </c>
      <c r="I325" s="2">
        <f t="shared" si="1"/>
        <v>1</v>
      </c>
      <c r="J325" s="2">
        <v>12.67845</v>
      </c>
      <c r="K325" s="2">
        <v>13.14859</v>
      </c>
      <c r="L325" s="2" t="s">
        <v>38</v>
      </c>
      <c r="M325" s="2" t="s">
        <v>56</v>
      </c>
      <c r="N325" s="2" t="e">
        <v>#REF!</v>
      </c>
      <c r="O325" s="2" t="e">
        <v>#REF!</v>
      </c>
      <c r="P325" s="2">
        <v>15.0</v>
      </c>
      <c r="Q325" s="2">
        <v>10.0</v>
      </c>
      <c r="R325" s="2">
        <v>3.0</v>
      </c>
      <c r="S325" s="2" t="s">
        <v>40</v>
      </c>
      <c r="T325" s="2" t="s">
        <v>50</v>
      </c>
      <c r="U325" s="2" t="s">
        <v>51</v>
      </c>
      <c r="V325" s="2" t="s">
        <v>52</v>
      </c>
      <c r="X325" s="2" t="s">
        <v>831</v>
      </c>
    </row>
    <row r="326">
      <c r="A326" s="2">
        <v>325.0</v>
      </c>
      <c r="B326" s="2">
        <v>325.0</v>
      </c>
      <c r="C326" s="2">
        <v>388.0</v>
      </c>
      <c r="D326" s="2" t="s">
        <v>34</v>
      </c>
      <c r="E326" s="2" t="s">
        <v>35</v>
      </c>
      <c r="F326" s="2" t="s">
        <v>57</v>
      </c>
      <c r="G326" s="2" t="s">
        <v>59</v>
      </c>
      <c r="H326" s="2" t="s">
        <v>58</v>
      </c>
      <c r="I326" s="2">
        <f t="shared" si="1"/>
        <v>1</v>
      </c>
      <c r="J326" s="2">
        <v>12.70782</v>
      </c>
      <c r="K326" s="2">
        <v>13.21679</v>
      </c>
      <c r="L326" s="2" t="s">
        <v>38</v>
      </c>
      <c r="M326" s="2" t="s">
        <v>59</v>
      </c>
      <c r="N326" s="2" t="e">
        <v>#REF!</v>
      </c>
      <c r="O326" s="2" t="e">
        <v>#REF!</v>
      </c>
      <c r="P326" s="2">
        <v>16.0</v>
      </c>
      <c r="Q326" s="2">
        <v>10.0</v>
      </c>
      <c r="R326" s="2">
        <v>3.0</v>
      </c>
      <c r="S326" s="2" t="s">
        <v>40</v>
      </c>
      <c r="T326" s="2" t="s">
        <v>50</v>
      </c>
      <c r="U326" s="2" t="s">
        <v>51</v>
      </c>
      <c r="V326" s="2" t="s">
        <v>52</v>
      </c>
      <c r="X326" s="2" t="s">
        <v>831</v>
      </c>
      <c r="Z326" s="2" t="s">
        <v>60</v>
      </c>
    </row>
    <row r="327">
      <c r="A327" s="2">
        <v>326.0</v>
      </c>
      <c r="B327" s="2">
        <v>326.0</v>
      </c>
      <c r="C327" s="2">
        <v>389.0</v>
      </c>
      <c r="D327" s="2" t="s">
        <v>34</v>
      </c>
      <c r="E327" s="2" t="s">
        <v>35</v>
      </c>
      <c r="F327" s="2" t="s">
        <v>61</v>
      </c>
      <c r="G327" s="2" t="s">
        <v>63</v>
      </c>
      <c r="H327" s="2" t="s">
        <v>62</v>
      </c>
      <c r="I327" s="2">
        <f t="shared" si="1"/>
        <v>1</v>
      </c>
      <c r="J327" s="2">
        <v>12.65612</v>
      </c>
      <c r="K327" s="2">
        <v>13.19439</v>
      </c>
      <c r="L327" s="2" t="s">
        <v>38</v>
      </c>
      <c r="M327" s="2" t="s">
        <v>63</v>
      </c>
      <c r="N327" s="2" t="e">
        <v>#REF!</v>
      </c>
      <c r="O327" s="2" t="e">
        <v>#REF!</v>
      </c>
      <c r="P327" s="2">
        <v>26.0</v>
      </c>
      <c r="Q327" s="2">
        <v>17.0</v>
      </c>
      <c r="R327" s="2">
        <v>3.0</v>
      </c>
      <c r="S327" s="2" t="s">
        <v>40</v>
      </c>
      <c r="T327" s="2" t="s">
        <v>50</v>
      </c>
      <c r="U327" s="2" t="s">
        <v>51</v>
      </c>
      <c r="V327" s="2" t="s">
        <v>52</v>
      </c>
      <c r="X327" s="2" t="s">
        <v>831</v>
      </c>
      <c r="Z327" s="2" t="s">
        <v>60</v>
      </c>
    </row>
    <row r="328">
      <c r="A328" s="2">
        <v>327.0</v>
      </c>
      <c r="B328" s="2">
        <v>327.0</v>
      </c>
      <c r="C328" s="2">
        <v>390.0</v>
      </c>
      <c r="D328" s="2" t="s">
        <v>34</v>
      </c>
      <c r="E328" s="2" t="s">
        <v>35</v>
      </c>
      <c r="F328" s="2" t="s">
        <v>64</v>
      </c>
      <c r="G328" s="2" t="s">
        <v>66</v>
      </c>
      <c r="H328" s="2" t="s">
        <v>65</v>
      </c>
      <c r="I328" s="2">
        <f t="shared" si="1"/>
        <v>1</v>
      </c>
      <c r="J328" s="2">
        <v>12.70299</v>
      </c>
      <c r="K328" s="2">
        <v>13.21874</v>
      </c>
      <c r="L328" s="2" t="s">
        <v>38</v>
      </c>
      <c r="M328" s="2" t="s">
        <v>66</v>
      </c>
      <c r="N328" s="2" t="e">
        <v>#REF!</v>
      </c>
      <c r="O328" s="2" t="e">
        <v>#REF!</v>
      </c>
      <c r="P328" s="2">
        <v>16.0</v>
      </c>
      <c r="Q328" s="2">
        <v>10.0</v>
      </c>
      <c r="R328" s="2">
        <v>3.0</v>
      </c>
      <c r="S328" s="2" t="s">
        <v>40</v>
      </c>
      <c r="T328" s="2" t="s">
        <v>50</v>
      </c>
      <c r="U328" s="2" t="s">
        <v>51</v>
      </c>
      <c r="V328" s="2" t="s">
        <v>52</v>
      </c>
      <c r="X328" s="2" t="s">
        <v>831</v>
      </c>
      <c r="Z328" s="2" t="s">
        <v>60</v>
      </c>
    </row>
    <row r="329">
      <c r="A329" s="2">
        <v>328.0</v>
      </c>
      <c r="B329" s="2">
        <v>328.0</v>
      </c>
      <c r="C329" s="2">
        <v>391.0</v>
      </c>
      <c r="D329" s="2" t="s">
        <v>34</v>
      </c>
      <c r="E329" s="2" t="s">
        <v>35</v>
      </c>
      <c r="F329" s="2" t="s">
        <v>67</v>
      </c>
      <c r="G329" s="2" t="s">
        <v>69</v>
      </c>
      <c r="H329" s="2" t="s">
        <v>68</v>
      </c>
      <c r="I329" s="2">
        <f t="shared" si="1"/>
        <v>1</v>
      </c>
      <c r="J329" s="2">
        <v>12.71584</v>
      </c>
      <c r="K329" s="2">
        <v>13.2164</v>
      </c>
      <c r="L329" s="2" t="s">
        <v>38</v>
      </c>
      <c r="M329" s="2" t="s">
        <v>69</v>
      </c>
      <c r="N329" s="2" t="e">
        <v>#REF!</v>
      </c>
      <c r="O329" s="2" t="e">
        <v>#REF!</v>
      </c>
      <c r="P329" s="2">
        <v>9.0</v>
      </c>
      <c r="Q329" s="2">
        <v>6.0</v>
      </c>
      <c r="R329" s="2">
        <v>3.0</v>
      </c>
      <c r="S329" s="2" t="s">
        <v>40</v>
      </c>
      <c r="T329" s="2" t="s">
        <v>50</v>
      </c>
      <c r="U329" s="2" t="s">
        <v>51</v>
      </c>
      <c r="V329" s="2" t="s">
        <v>52</v>
      </c>
      <c r="X329" s="2" t="s">
        <v>831</v>
      </c>
      <c r="Z329" s="2" t="s">
        <v>60</v>
      </c>
    </row>
    <row r="330">
      <c r="A330" s="2">
        <v>329.0</v>
      </c>
      <c r="B330" s="2">
        <v>329.0</v>
      </c>
      <c r="C330" s="2">
        <v>392.0</v>
      </c>
      <c r="D330" s="2" t="s">
        <v>34</v>
      </c>
      <c r="E330" s="2" t="s">
        <v>35</v>
      </c>
      <c r="F330" s="2" t="s">
        <v>70</v>
      </c>
      <c r="G330" s="2" t="s">
        <v>72</v>
      </c>
      <c r="H330" s="2" t="s">
        <v>71</v>
      </c>
      <c r="I330" s="2">
        <f t="shared" si="1"/>
        <v>1</v>
      </c>
      <c r="J330" s="2">
        <v>12.64732</v>
      </c>
      <c r="K330" s="2">
        <v>13.16482</v>
      </c>
      <c r="L330" s="2" t="s">
        <v>38</v>
      </c>
      <c r="M330" s="2" t="s">
        <v>72</v>
      </c>
      <c r="N330" s="2" t="e">
        <v>#REF!</v>
      </c>
      <c r="O330" s="2" t="e">
        <v>#REF!</v>
      </c>
      <c r="P330" s="2">
        <v>12.0</v>
      </c>
      <c r="Q330" s="2">
        <v>8.0</v>
      </c>
      <c r="R330" s="2">
        <v>3.0</v>
      </c>
      <c r="S330" s="2" t="s">
        <v>40</v>
      </c>
      <c r="T330" s="2" t="s">
        <v>50</v>
      </c>
      <c r="U330" s="2" t="s">
        <v>73</v>
      </c>
      <c r="V330" s="2" t="s">
        <v>74</v>
      </c>
      <c r="X330" s="2" t="s">
        <v>831</v>
      </c>
    </row>
    <row r="331">
      <c r="A331" s="2">
        <v>330.0</v>
      </c>
      <c r="B331" s="2">
        <v>330.0</v>
      </c>
      <c r="C331" s="2">
        <v>393.0</v>
      </c>
      <c r="D331" s="2" t="s">
        <v>34</v>
      </c>
      <c r="E331" s="2" t="s">
        <v>35</v>
      </c>
      <c r="F331" s="2" t="s">
        <v>75</v>
      </c>
      <c r="G331" s="2" t="s">
        <v>77</v>
      </c>
      <c r="H331" s="2" t="s">
        <v>76</v>
      </c>
      <c r="I331" s="2">
        <f t="shared" si="1"/>
        <v>1</v>
      </c>
      <c r="J331" s="2">
        <v>12.66521</v>
      </c>
      <c r="K331" s="2">
        <v>13.13774</v>
      </c>
      <c r="L331" s="2" t="s">
        <v>38</v>
      </c>
      <c r="M331" s="2" t="s">
        <v>77</v>
      </c>
      <c r="N331" s="2" t="e">
        <v>#REF!</v>
      </c>
      <c r="O331" s="2" t="e">
        <v>#REF!</v>
      </c>
      <c r="P331" s="2">
        <v>1.0</v>
      </c>
      <c r="Q331" s="2">
        <v>1.0</v>
      </c>
      <c r="R331" s="2">
        <v>3.0</v>
      </c>
      <c r="S331" s="2" t="s">
        <v>40</v>
      </c>
      <c r="T331" s="2" t="s">
        <v>50</v>
      </c>
      <c r="U331" s="2" t="s">
        <v>73</v>
      </c>
      <c r="V331" s="2" t="s">
        <v>74</v>
      </c>
      <c r="X331" s="2" t="s">
        <v>831</v>
      </c>
    </row>
    <row r="332">
      <c r="A332" s="2">
        <v>331.0</v>
      </c>
      <c r="B332" s="2">
        <v>331.0</v>
      </c>
      <c r="C332" s="2">
        <v>394.0</v>
      </c>
      <c r="D332" s="2" t="s">
        <v>34</v>
      </c>
      <c r="E332" s="2" t="s">
        <v>35</v>
      </c>
      <c r="F332" s="2" t="s">
        <v>78</v>
      </c>
      <c r="G332" s="2" t="s">
        <v>80</v>
      </c>
      <c r="H332" s="2" t="s">
        <v>79</v>
      </c>
      <c r="I332" s="2">
        <f t="shared" si="1"/>
        <v>1</v>
      </c>
      <c r="J332" s="2">
        <v>12.67446</v>
      </c>
      <c r="K332" s="2">
        <v>13.11279</v>
      </c>
      <c r="L332" s="2" t="s">
        <v>38</v>
      </c>
      <c r="M332" s="2" t="s">
        <v>80</v>
      </c>
      <c r="N332" s="2" t="e">
        <v>#REF!</v>
      </c>
      <c r="O332" s="2" t="e">
        <v>#REF!</v>
      </c>
      <c r="P332" s="2">
        <v>30.0</v>
      </c>
      <c r="Q332" s="2">
        <v>19.0</v>
      </c>
      <c r="R332" s="2">
        <v>3.0</v>
      </c>
      <c r="S332" s="2" t="s">
        <v>40</v>
      </c>
      <c r="T332" s="2" t="s">
        <v>50</v>
      </c>
      <c r="U332" s="2" t="s">
        <v>73</v>
      </c>
      <c r="V332" s="2" t="s">
        <v>74</v>
      </c>
      <c r="X332" s="2" t="s">
        <v>831</v>
      </c>
    </row>
    <row r="333">
      <c r="A333" s="2">
        <v>332.0</v>
      </c>
      <c r="B333" s="2">
        <v>332.0</v>
      </c>
      <c r="C333" s="2">
        <v>395.0</v>
      </c>
      <c r="D333" s="2" t="s">
        <v>34</v>
      </c>
      <c r="E333" s="2" t="s">
        <v>35</v>
      </c>
      <c r="F333" s="2" t="s">
        <v>81</v>
      </c>
      <c r="G333" s="2" t="s">
        <v>83</v>
      </c>
      <c r="H333" s="2" t="s">
        <v>82</v>
      </c>
      <c r="I333" s="2">
        <f t="shared" si="1"/>
        <v>1</v>
      </c>
      <c r="J333" s="2">
        <v>12.68149</v>
      </c>
      <c r="K333" s="2">
        <v>13.19598</v>
      </c>
      <c r="L333" s="2" t="s">
        <v>38</v>
      </c>
      <c r="M333" s="2" t="s">
        <v>83</v>
      </c>
      <c r="N333" s="2" t="e">
        <v>#REF!</v>
      </c>
      <c r="O333" s="2" t="e">
        <v>#REF!</v>
      </c>
      <c r="P333" s="2">
        <v>30.0</v>
      </c>
      <c r="Q333" s="2">
        <v>19.0</v>
      </c>
      <c r="R333" s="2">
        <v>3.0</v>
      </c>
      <c r="S333" s="2" t="s">
        <v>40</v>
      </c>
      <c r="T333" s="2" t="s">
        <v>50</v>
      </c>
      <c r="U333" s="2" t="s">
        <v>73</v>
      </c>
      <c r="V333" s="2" t="s">
        <v>74</v>
      </c>
      <c r="X333" s="2" t="s">
        <v>831</v>
      </c>
      <c r="Z333" s="2" t="s">
        <v>60</v>
      </c>
    </row>
    <row r="334">
      <c r="A334" s="2">
        <v>333.0</v>
      </c>
      <c r="B334" s="2">
        <v>333.0</v>
      </c>
      <c r="C334" s="2">
        <v>396.0</v>
      </c>
      <c r="D334" s="2" t="s">
        <v>34</v>
      </c>
      <c r="E334" s="2" t="s">
        <v>35</v>
      </c>
      <c r="F334" s="2" t="s">
        <v>84</v>
      </c>
      <c r="G334" s="2" t="s">
        <v>86</v>
      </c>
      <c r="H334" s="2" t="s">
        <v>85</v>
      </c>
      <c r="I334" s="2">
        <f t="shared" si="1"/>
        <v>1</v>
      </c>
      <c r="J334" s="2">
        <v>12.7165698</v>
      </c>
      <c r="K334" s="2">
        <v>13.2240233</v>
      </c>
      <c r="L334" s="2" t="s">
        <v>38</v>
      </c>
      <c r="M334" s="2" t="s">
        <v>86</v>
      </c>
      <c r="N334" s="2" t="e">
        <v>#REF!</v>
      </c>
      <c r="O334" s="2" t="e">
        <v>#REF!</v>
      </c>
      <c r="P334" s="2">
        <v>18.0</v>
      </c>
      <c r="Q334" s="2">
        <v>12.0</v>
      </c>
      <c r="R334" s="2">
        <v>3.0</v>
      </c>
      <c r="S334" s="2" t="s">
        <v>40</v>
      </c>
      <c r="T334" s="2" t="s">
        <v>50</v>
      </c>
      <c r="U334" s="2" t="s">
        <v>73</v>
      </c>
      <c r="V334" s="2" t="s">
        <v>74</v>
      </c>
      <c r="X334" s="2" t="s">
        <v>831</v>
      </c>
    </row>
    <row r="335">
      <c r="A335" s="2">
        <v>334.0</v>
      </c>
      <c r="B335" s="2">
        <v>334.0</v>
      </c>
      <c r="C335" s="2">
        <v>397.0</v>
      </c>
      <c r="D335" s="2" t="s">
        <v>34</v>
      </c>
      <c r="E335" s="2" t="s">
        <v>35</v>
      </c>
      <c r="F335" s="2" t="s">
        <v>87</v>
      </c>
      <c r="G335" s="2" t="s">
        <v>89</v>
      </c>
      <c r="H335" s="2" t="s">
        <v>88</v>
      </c>
      <c r="I335" s="2">
        <f t="shared" si="1"/>
        <v>1</v>
      </c>
      <c r="J335" s="2">
        <v>12.69327</v>
      </c>
      <c r="K335" s="2">
        <v>13.11425</v>
      </c>
      <c r="L335" s="2" t="s">
        <v>38</v>
      </c>
      <c r="M335" s="2" t="s">
        <v>89</v>
      </c>
      <c r="N335" s="2" t="e">
        <v>#REF!</v>
      </c>
      <c r="O335" s="2" t="e">
        <v>#REF!</v>
      </c>
      <c r="P335" s="2">
        <v>8.0</v>
      </c>
      <c r="Q335" s="2">
        <v>5.0</v>
      </c>
      <c r="R335" s="2">
        <v>3.0</v>
      </c>
      <c r="S335" s="2" t="s">
        <v>40</v>
      </c>
      <c r="T335" s="2" t="s">
        <v>41</v>
      </c>
      <c r="X335" s="2" t="s">
        <v>660</v>
      </c>
    </row>
    <row r="336">
      <c r="A336" s="2">
        <v>335.0</v>
      </c>
      <c r="B336" s="2">
        <v>335.0</v>
      </c>
      <c r="C336" s="2">
        <v>398.0</v>
      </c>
      <c r="D336" s="2" t="s">
        <v>34</v>
      </c>
      <c r="E336" s="2" t="s">
        <v>35</v>
      </c>
      <c r="F336" s="2" t="s">
        <v>90</v>
      </c>
      <c r="G336" s="2" t="s">
        <v>92</v>
      </c>
      <c r="H336" s="2" t="s">
        <v>91</v>
      </c>
      <c r="I336" s="2">
        <f t="shared" si="1"/>
        <v>1</v>
      </c>
      <c r="J336" s="2">
        <v>12.70412</v>
      </c>
      <c r="K336" s="2">
        <v>13.2428</v>
      </c>
      <c r="L336" s="2" t="s">
        <v>38</v>
      </c>
      <c r="M336" s="2" t="s">
        <v>92</v>
      </c>
      <c r="N336" s="2" t="e">
        <v>#REF!</v>
      </c>
      <c r="O336" s="2" t="e">
        <v>#REF!</v>
      </c>
      <c r="P336" s="2">
        <v>20.0</v>
      </c>
      <c r="Q336" s="2">
        <v>13.0</v>
      </c>
      <c r="R336" s="2">
        <v>3.0</v>
      </c>
      <c r="S336" s="2" t="s">
        <v>40</v>
      </c>
      <c r="T336" s="2" t="s">
        <v>41</v>
      </c>
      <c r="X336" s="2" t="s">
        <v>660</v>
      </c>
    </row>
    <row r="337">
      <c r="A337" s="2">
        <v>336.0</v>
      </c>
      <c r="B337" s="2">
        <v>336.0</v>
      </c>
      <c r="C337" s="2">
        <v>399.0</v>
      </c>
      <c r="D337" s="2" t="s">
        <v>34</v>
      </c>
      <c r="E337" s="2" t="s">
        <v>35</v>
      </c>
      <c r="F337" s="2" t="s">
        <v>93</v>
      </c>
      <c r="G337" s="2" t="s">
        <v>95</v>
      </c>
      <c r="H337" s="2" t="s">
        <v>94</v>
      </c>
      <c r="I337" s="2">
        <f t="shared" si="1"/>
        <v>1</v>
      </c>
      <c r="J337" s="2">
        <v>12.716804</v>
      </c>
      <c r="K337" s="2">
        <v>13.194299</v>
      </c>
      <c r="L337" s="2" t="s">
        <v>38</v>
      </c>
      <c r="M337" s="2" t="s">
        <v>95</v>
      </c>
      <c r="N337" s="2" t="e">
        <v>#REF!</v>
      </c>
      <c r="O337" s="2" t="e">
        <v>#REF!</v>
      </c>
      <c r="P337" s="2">
        <v>12.0</v>
      </c>
      <c r="Q337" s="2">
        <v>8.0</v>
      </c>
      <c r="R337" s="2">
        <v>3.0</v>
      </c>
      <c r="S337" s="2" t="s">
        <v>40</v>
      </c>
      <c r="T337" s="2" t="s">
        <v>50</v>
      </c>
      <c r="U337" s="2" t="s">
        <v>96</v>
      </c>
      <c r="V337" s="2" t="s">
        <v>97</v>
      </c>
      <c r="X337" s="2" t="s">
        <v>831</v>
      </c>
    </row>
    <row r="338">
      <c r="A338" s="2">
        <v>337.0</v>
      </c>
      <c r="B338" s="2">
        <v>337.0</v>
      </c>
      <c r="C338" s="2">
        <v>400.0</v>
      </c>
      <c r="D338" s="2" t="s">
        <v>34</v>
      </c>
      <c r="E338" s="2" t="s">
        <v>35</v>
      </c>
      <c r="F338" s="2" t="s">
        <v>98</v>
      </c>
      <c r="G338" s="2" t="s">
        <v>100</v>
      </c>
      <c r="H338" s="2" t="s">
        <v>99</v>
      </c>
      <c r="I338" s="2">
        <f t="shared" si="1"/>
        <v>1</v>
      </c>
      <c r="J338" s="2">
        <v>12.72243</v>
      </c>
      <c r="K338" s="2">
        <v>13.21577</v>
      </c>
      <c r="L338" s="2" t="s">
        <v>38</v>
      </c>
      <c r="M338" s="2" t="s">
        <v>100</v>
      </c>
      <c r="N338" s="2" t="e">
        <v>#REF!</v>
      </c>
      <c r="O338" s="2" t="e">
        <v>#REF!</v>
      </c>
      <c r="P338" s="2">
        <v>24.0</v>
      </c>
      <c r="Q338" s="2">
        <v>15.0</v>
      </c>
      <c r="R338" s="2">
        <v>3.0</v>
      </c>
      <c r="S338" s="2" t="s">
        <v>40</v>
      </c>
      <c r="T338" s="2" t="s">
        <v>50</v>
      </c>
      <c r="U338" s="2" t="s">
        <v>96</v>
      </c>
      <c r="V338" s="2" t="s">
        <v>97</v>
      </c>
      <c r="X338" s="2" t="s">
        <v>831</v>
      </c>
      <c r="Y338" s="2" t="s">
        <v>671</v>
      </c>
      <c r="Z338" s="2" t="s">
        <v>60</v>
      </c>
    </row>
    <row r="339">
      <c r="A339" s="2">
        <v>338.0</v>
      </c>
      <c r="B339" s="2">
        <v>338.0</v>
      </c>
      <c r="C339" s="2">
        <v>401.0</v>
      </c>
      <c r="D339" s="2" t="s">
        <v>34</v>
      </c>
      <c r="E339" s="2" t="s">
        <v>35</v>
      </c>
      <c r="F339" s="2" t="s">
        <v>101</v>
      </c>
      <c r="G339" s="2" t="s">
        <v>103</v>
      </c>
      <c r="H339" s="2" t="s">
        <v>102</v>
      </c>
      <c r="I339" s="2">
        <f t="shared" si="1"/>
        <v>1</v>
      </c>
      <c r="J339" s="2">
        <v>12.66769</v>
      </c>
      <c r="K339" s="2">
        <v>13.20109</v>
      </c>
      <c r="L339" s="2" t="s">
        <v>38</v>
      </c>
      <c r="M339" s="2" t="s">
        <v>103</v>
      </c>
      <c r="N339" s="2" t="e">
        <v>#REF!</v>
      </c>
      <c r="O339" s="2" t="e">
        <v>#REF!</v>
      </c>
      <c r="P339" s="2">
        <v>16.0</v>
      </c>
      <c r="Q339" s="2">
        <v>10.0</v>
      </c>
      <c r="R339" s="2">
        <v>3.0</v>
      </c>
      <c r="S339" s="2" t="s">
        <v>40</v>
      </c>
      <c r="T339" s="2" t="s">
        <v>50</v>
      </c>
      <c r="U339" s="2" t="s">
        <v>96</v>
      </c>
      <c r="V339" s="2" t="s">
        <v>97</v>
      </c>
      <c r="X339" s="2" t="s">
        <v>831</v>
      </c>
      <c r="Y339" s="2" t="s">
        <v>832</v>
      </c>
      <c r="Z339" s="2" t="s">
        <v>60</v>
      </c>
    </row>
    <row r="340">
      <c r="A340" s="2">
        <v>339.0</v>
      </c>
      <c r="B340" s="2">
        <v>339.0</v>
      </c>
      <c r="C340" s="2">
        <v>402.0</v>
      </c>
      <c r="D340" s="2" t="s">
        <v>34</v>
      </c>
      <c r="E340" s="2" t="s">
        <v>35</v>
      </c>
      <c r="F340" s="2" t="s">
        <v>104</v>
      </c>
      <c r="G340" s="2" t="s">
        <v>106</v>
      </c>
      <c r="H340" s="2" t="s">
        <v>105</v>
      </c>
      <c r="I340" s="2">
        <f t="shared" si="1"/>
        <v>1</v>
      </c>
      <c r="J340" s="2">
        <v>12.72145</v>
      </c>
      <c r="K340" s="2">
        <v>13.23636</v>
      </c>
      <c r="L340" s="2" t="s">
        <v>38</v>
      </c>
      <c r="M340" s="2" t="s">
        <v>106</v>
      </c>
      <c r="N340" s="2" t="e">
        <v>#REF!</v>
      </c>
      <c r="O340" s="2" t="e">
        <v>#REF!</v>
      </c>
      <c r="P340" s="2">
        <v>19.0</v>
      </c>
      <c r="Q340" s="2">
        <v>12.0</v>
      </c>
      <c r="R340" s="2">
        <v>3.0</v>
      </c>
      <c r="S340" s="2" t="s">
        <v>40</v>
      </c>
      <c r="T340" s="2" t="s">
        <v>50</v>
      </c>
      <c r="U340" s="2" t="s">
        <v>96</v>
      </c>
      <c r="V340" s="2" t="s">
        <v>97</v>
      </c>
      <c r="X340" s="2" t="s">
        <v>831</v>
      </c>
    </row>
    <row r="341">
      <c r="A341" s="2">
        <v>340.0</v>
      </c>
      <c r="B341" s="2">
        <v>340.0</v>
      </c>
      <c r="C341" s="2">
        <v>403.0</v>
      </c>
      <c r="D341" s="2" t="s">
        <v>34</v>
      </c>
      <c r="E341" s="2" t="s">
        <v>35</v>
      </c>
      <c r="F341" s="2" t="s">
        <v>107</v>
      </c>
      <c r="G341" s="2" t="s">
        <v>109</v>
      </c>
      <c r="H341" s="2" t="s">
        <v>108</v>
      </c>
      <c r="I341" s="2">
        <f t="shared" si="1"/>
        <v>1</v>
      </c>
      <c r="J341" s="2">
        <v>12.65788</v>
      </c>
      <c r="K341" s="2">
        <v>13.12919</v>
      </c>
      <c r="L341" s="2" t="s">
        <v>38</v>
      </c>
      <c r="M341" s="2" t="s">
        <v>109</v>
      </c>
      <c r="N341" s="2" t="e">
        <v>#REF!</v>
      </c>
      <c r="O341" s="2" t="e">
        <v>#REF!</v>
      </c>
      <c r="P341" s="2">
        <v>12.0</v>
      </c>
      <c r="Q341" s="2">
        <v>8.0</v>
      </c>
      <c r="R341" s="2">
        <v>3.0</v>
      </c>
      <c r="S341" s="2" t="s">
        <v>40</v>
      </c>
      <c r="T341" s="2" t="s">
        <v>50</v>
      </c>
      <c r="U341" s="2" t="s">
        <v>96</v>
      </c>
      <c r="V341" s="2" t="s">
        <v>97</v>
      </c>
      <c r="X341" s="2" t="s">
        <v>831</v>
      </c>
    </row>
    <row r="342">
      <c r="A342" s="2">
        <v>341.0</v>
      </c>
      <c r="B342" s="2">
        <v>341.0</v>
      </c>
      <c r="C342" s="2">
        <v>404.0</v>
      </c>
      <c r="D342" s="2" t="s">
        <v>34</v>
      </c>
      <c r="E342" s="2" t="s">
        <v>35</v>
      </c>
      <c r="F342" s="2" t="s">
        <v>110</v>
      </c>
      <c r="G342" s="2" t="s">
        <v>112</v>
      </c>
      <c r="H342" s="2" t="s">
        <v>111</v>
      </c>
      <c r="I342" s="2">
        <f t="shared" si="1"/>
        <v>1</v>
      </c>
      <c r="J342" s="2">
        <v>12.77054</v>
      </c>
      <c r="K342" s="2">
        <v>13.1204</v>
      </c>
      <c r="L342" s="2" t="s">
        <v>38</v>
      </c>
      <c r="M342" s="2" t="s">
        <v>112</v>
      </c>
      <c r="N342" s="2" t="e">
        <v>#REF!</v>
      </c>
      <c r="O342" s="2" t="e">
        <v>#REF!</v>
      </c>
      <c r="P342" s="2">
        <v>13.0</v>
      </c>
      <c r="Q342" s="2">
        <v>9.0</v>
      </c>
      <c r="R342" s="2">
        <v>3.0</v>
      </c>
      <c r="S342" s="2" t="s">
        <v>40</v>
      </c>
      <c r="T342" s="2" t="s">
        <v>41</v>
      </c>
      <c r="X342" s="2" t="s">
        <v>660</v>
      </c>
    </row>
    <row r="343">
      <c r="A343" s="2">
        <v>342.0</v>
      </c>
      <c r="B343" s="2">
        <v>342.0</v>
      </c>
      <c r="C343" s="2">
        <v>405.0</v>
      </c>
      <c r="D343" s="2" t="s">
        <v>34</v>
      </c>
      <c r="E343" s="2" t="s">
        <v>35</v>
      </c>
      <c r="F343" s="2" t="s">
        <v>113</v>
      </c>
      <c r="G343" s="2" t="s">
        <v>115</v>
      </c>
      <c r="H343" s="2" t="s">
        <v>114</v>
      </c>
      <c r="I343" s="2">
        <f t="shared" si="1"/>
        <v>1</v>
      </c>
      <c r="J343" s="2">
        <v>12.70912</v>
      </c>
      <c r="K343" s="2">
        <v>13.13249</v>
      </c>
      <c r="L343" s="2" t="s">
        <v>38</v>
      </c>
      <c r="M343" s="2" t="s">
        <v>115</v>
      </c>
      <c r="N343" s="2" t="e">
        <v>#REF!</v>
      </c>
      <c r="O343" s="2" t="e">
        <v>#REF!</v>
      </c>
      <c r="P343" s="2">
        <v>15.0</v>
      </c>
      <c r="Q343" s="2">
        <v>10.0</v>
      </c>
      <c r="R343" s="2">
        <v>3.0</v>
      </c>
      <c r="S343" s="2" t="s">
        <v>40</v>
      </c>
      <c r="T343" s="2" t="s">
        <v>41</v>
      </c>
      <c r="X343" s="2" t="s">
        <v>660</v>
      </c>
    </row>
    <row r="344">
      <c r="A344" s="2">
        <v>343.0</v>
      </c>
      <c r="B344" s="2">
        <v>343.0</v>
      </c>
      <c r="C344" s="2">
        <v>406.0</v>
      </c>
      <c r="D344" s="2" t="s">
        <v>34</v>
      </c>
      <c r="E344" s="2" t="s">
        <v>35</v>
      </c>
      <c r="F344" s="2" t="s">
        <v>116</v>
      </c>
      <c r="G344" s="2" t="s">
        <v>118</v>
      </c>
      <c r="H344" s="2" t="s">
        <v>117</v>
      </c>
      <c r="I344" s="2">
        <f t="shared" si="1"/>
        <v>1</v>
      </c>
      <c r="J344" s="2">
        <v>12.70822</v>
      </c>
      <c r="K344" s="2">
        <v>13.1823</v>
      </c>
      <c r="L344" s="2" t="s">
        <v>38</v>
      </c>
      <c r="M344" s="2" t="s">
        <v>118</v>
      </c>
      <c r="N344" s="2" t="e">
        <v>#REF!</v>
      </c>
      <c r="O344" s="2" t="e">
        <v>#REF!</v>
      </c>
      <c r="P344" s="2">
        <v>16.0</v>
      </c>
      <c r="Q344" s="2">
        <v>10.0</v>
      </c>
      <c r="R344" s="2">
        <v>4.0</v>
      </c>
      <c r="S344" s="2" t="s">
        <v>40</v>
      </c>
      <c r="T344" s="2" t="s">
        <v>41</v>
      </c>
      <c r="X344" s="2" t="s">
        <v>660</v>
      </c>
    </row>
    <row r="345">
      <c r="A345" s="2">
        <v>344.0</v>
      </c>
      <c r="B345" s="2">
        <v>344.0</v>
      </c>
      <c r="C345" s="2">
        <v>407.0</v>
      </c>
      <c r="D345" s="2" t="s">
        <v>34</v>
      </c>
      <c r="E345" s="2" t="s">
        <v>35</v>
      </c>
      <c r="F345" s="2" t="s">
        <v>119</v>
      </c>
      <c r="G345" s="2" t="s">
        <v>121</v>
      </c>
      <c r="H345" s="2" t="s">
        <v>120</v>
      </c>
      <c r="I345" s="2">
        <f t="shared" si="1"/>
        <v>1</v>
      </c>
      <c r="J345" s="2">
        <v>12.69662</v>
      </c>
      <c r="K345" s="2">
        <v>13.22325</v>
      </c>
      <c r="L345" s="2" t="s">
        <v>38</v>
      </c>
      <c r="M345" s="2" t="s">
        <v>121</v>
      </c>
      <c r="N345" s="2" t="e">
        <v>#REF!</v>
      </c>
      <c r="O345" s="2" t="e">
        <v>#REF!</v>
      </c>
      <c r="P345" s="2">
        <v>13.0</v>
      </c>
      <c r="Q345" s="2">
        <v>9.0</v>
      </c>
      <c r="R345" s="2">
        <v>4.0</v>
      </c>
      <c r="S345" s="2" t="s">
        <v>40</v>
      </c>
      <c r="T345" s="2" t="s">
        <v>41</v>
      </c>
      <c r="X345" s="2" t="s">
        <v>660</v>
      </c>
    </row>
    <row r="346">
      <c r="A346" s="2">
        <v>345.0</v>
      </c>
      <c r="B346" s="2">
        <v>345.0</v>
      </c>
      <c r="C346" s="2">
        <v>408.0</v>
      </c>
      <c r="D346" s="2" t="s">
        <v>34</v>
      </c>
      <c r="E346" s="2" t="s">
        <v>35</v>
      </c>
      <c r="F346" s="2" t="s">
        <v>122</v>
      </c>
      <c r="G346" s="2" t="s">
        <v>124</v>
      </c>
      <c r="H346" s="2" t="s">
        <v>123</v>
      </c>
      <c r="I346" s="2">
        <f t="shared" si="1"/>
        <v>1</v>
      </c>
      <c r="J346" s="2">
        <v>12.71959</v>
      </c>
      <c r="K346" s="2">
        <v>13.18117667</v>
      </c>
      <c r="L346" s="2" t="s">
        <v>38</v>
      </c>
      <c r="M346" s="2" t="s">
        <v>124</v>
      </c>
      <c r="N346" s="2" t="e">
        <v>#REF!</v>
      </c>
      <c r="O346" s="2" t="e">
        <v>#REF!</v>
      </c>
      <c r="P346" s="2">
        <v>3.0</v>
      </c>
      <c r="Q346" s="2">
        <v>2.0</v>
      </c>
      <c r="R346" s="2">
        <v>4.0</v>
      </c>
      <c r="S346" s="2" t="s">
        <v>40</v>
      </c>
      <c r="T346" s="2" t="s">
        <v>41</v>
      </c>
      <c r="X346" s="2" t="s">
        <v>660</v>
      </c>
    </row>
    <row r="347">
      <c r="A347" s="2">
        <v>346.0</v>
      </c>
      <c r="B347" s="2">
        <v>346.0</v>
      </c>
      <c r="C347" s="2">
        <v>409.0</v>
      </c>
      <c r="D347" s="2" t="s">
        <v>34</v>
      </c>
      <c r="E347" s="2" t="s">
        <v>35</v>
      </c>
      <c r="F347" s="2" t="s">
        <v>125</v>
      </c>
      <c r="G347" s="2" t="s">
        <v>127</v>
      </c>
      <c r="H347" s="2" t="s">
        <v>126</v>
      </c>
      <c r="I347" s="2">
        <f t="shared" si="1"/>
        <v>1</v>
      </c>
      <c r="J347" s="2">
        <v>12.67647975</v>
      </c>
      <c r="K347" s="2">
        <v>13.13956</v>
      </c>
      <c r="L347" s="2" t="s">
        <v>38</v>
      </c>
      <c r="M347" s="2" t="s">
        <v>127</v>
      </c>
      <c r="N347" s="2" t="e">
        <v>#REF!</v>
      </c>
      <c r="O347" s="2" t="e">
        <v>#REF!</v>
      </c>
      <c r="P347" s="2">
        <v>8.0</v>
      </c>
      <c r="Q347" s="2">
        <v>5.0</v>
      </c>
      <c r="R347" s="2">
        <v>4.0</v>
      </c>
      <c r="S347" s="2" t="s">
        <v>40</v>
      </c>
      <c r="T347" s="2" t="s">
        <v>41</v>
      </c>
      <c r="X347" s="2" t="s">
        <v>660</v>
      </c>
    </row>
    <row r="348">
      <c r="A348" s="2">
        <v>347.0</v>
      </c>
      <c r="B348" s="2">
        <v>347.0</v>
      </c>
      <c r="C348" s="2">
        <v>410.0</v>
      </c>
      <c r="D348" s="2" t="s">
        <v>34</v>
      </c>
      <c r="E348" s="2" t="s">
        <v>35</v>
      </c>
      <c r="F348" s="2" t="s">
        <v>128</v>
      </c>
      <c r="G348" s="2" t="s">
        <v>130</v>
      </c>
      <c r="H348" s="2" t="s">
        <v>129</v>
      </c>
      <c r="I348" s="2">
        <f t="shared" si="1"/>
        <v>1</v>
      </c>
      <c r="J348" s="2">
        <v>12.67521897</v>
      </c>
      <c r="K348" s="2">
        <v>13.14008937</v>
      </c>
      <c r="L348" s="2" t="s">
        <v>38</v>
      </c>
      <c r="M348" s="2" t="s">
        <v>130</v>
      </c>
      <c r="N348" s="2" t="e">
        <v>#REF!</v>
      </c>
      <c r="O348" s="2" t="e">
        <v>#REF!</v>
      </c>
      <c r="P348" s="2">
        <v>8.0</v>
      </c>
      <c r="Q348" s="2">
        <v>5.0</v>
      </c>
      <c r="R348" s="2">
        <v>4.0</v>
      </c>
      <c r="S348" s="2" t="s">
        <v>40</v>
      </c>
      <c r="T348" s="2" t="s">
        <v>50</v>
      </c>
      <c r="U348" s="2" t="s">
        <v>131</v>
      </c>
      <c r="V348" s="2" t="s">
        <v>132</v>
      </c>
      <c r="X348" s="2" t="s">
        <v>831</v>
      </c>
    </row>
    <row r="349">
      <c r="A349" s="2">
        <v>348.0</v>
      </c>
      <c r="B349" s="2">
        <v>348.0</v>
      </c>
      <c r="C349" s="2">
        <v>411.0</v>
      </c>
      <c r="D349" s="2" t="s">
        <v>34</v>
      </c>
      <c r="E349" s="2" t="s">
        <v>35</v>
      </c>
      <c r="F349" s="2" t="s">
        <v>133</v>
      </c>
      <c r="G349" s="2" t="s">
        <v>135</v>
      </c>
      <c r="H349" s="2" t="s">
        <v>134</v>
      </c>
      <c r="I349" s="2">
        <f t="shared" si="1"/>
        <v>1</v>
      </c>
      <c r="J349" s="2">
        <v>12.62737</v>
      </c>
      <c r="K349" s="2">
        <v>13.15893</v>
      </c>
      <c r="L349" s="2" t="s">
        <v>38</v>
      </c>
      <c r="M349" s="2" t="s">
        <v>135</v>
      </c>
      <c r="N349" s="2" t="e">
        <v>#REF!</v>
      </c>
      <c r="O349" s="2" t="e">
        <v>#REF!</v>
      </c>
      <c r="P349" s="2">
        <v>10.0</v>
      </c>
      <c r="Q349" s="2">
        <v>7.0</v>
      </c>
      <c r="R349" s="2">
        <v>4.0</v>
      </c>
      <c r="S349" s="2" t="s">
        <v>40</v>
      </c>
      <c r="T349" s="2" t="s">
        <v>50</v>
      </c>
      <c r="U349" s="2" t="s">
        <v>131</v>
      </c>
      <c r="V349" s="2" t="s">
        <v>132</v>
      </c>
      <c r="X349" s="2" t="s">
        <v>831</v>
      </c>
    </row>
    <row r="350">
      <c r="A350" s="2">
        <v>349.0</v>
      </c>
      <c r="B350" s="2">
        <v>349.0</v>
      </c>
      <c r="C350" s="2">
        <v>412.0</v>
      </c>
      <c r="D350" s="2" t="s">
        <v>34</v>
      </c>
      <c r="E350" s="2" t="s">
        <v>35</v>
      </c>
      <c r="F350" s="2" t="s">
        <v>136</v>
      </c>
      <c r="G350" s="2" t="s">
        <v>138</v>
      </c>
      <c r="H350" s="2" t="s">
        <v>137</v>
      </c>
      <c r="I350" s="2">
        <f t="shared" si="1"/>
        <v>1</v>
      </c>
      <c r="J350" s="2">
        <v>12.72944</v>
      </c>
      <c r="K350" s="2">
        <v>13.20733</v>
      </c>
      <c r="L350" s="2" t="s">
        <v>38</v>
      </c>
      <c r="M350" s="2" t="s">
        <v>138</v>
      </c>
      <c r="N350" s="2" t="e">
        <v>#REF!</v>
      </c>
      <c r="O350" s="2" t="e">
        <v>#REF!</v>
      </c>
      <c r="P350" s="2">
        <v>5.0</v>
      </c>
      <c r="Q350" s="2">
        <v>4.0</v>
      </c>
      <c r="R350" s="2">
        <v>5.0</v>
      </c>
      <c r="S350" s="2" t="s">
        <v>40</v>
      </c>
      <c r="T350" s="2" t="s">
        <v>50</v>
      </c>
      <c r="U350" s="2" t="s">
        <v>131</v>
      </c>
      <c r="V350" s="2" t="s">
        <v>132</v>
      </c>
      <c r="X350" s="2" t="s">
        <v>831</v>
      </c>
      <c r="Y350" s="2" t="s">
        <v>832</v>
      </c>
      <c r="Z350" s="2" t="s">
        <v>60</v>
      </c>
    </row>
    <row r="351">
      <c r="A351" s="2">
        <v>350.0</v>
      </c>
      <c r="B351" s="2">
        <v>350.0</v>
      </c>
      <c r="C351" s="2">
        <v>413.0</v>
      </c>
      <c r="D351" s="2" t="s">
        <v>34</v>
      </c>
      <c r="E351" s="2" t="s">
        <v>35</v>
      </c>
      <c r="F351" s="2" t="s">
        <v>139</v>
      </c>
      <c r="G351" s="2" t="s">
        <v>141</v>
      </c>
      <c r="H351" s="2" t="s">
        <v>140</v>
      </c>
      <c r="I351" s="2">
        <f t="shared" si="1"/>
        <v>1</v>
      </c>
      <c r="J351" s="2">
        <v>12.79004</v>
      </c>
      <c r="K351" s="2">
        <v>13.15352</v>
      </c>
      <c r="L351" s="2" t="s">
        <v>38</v>
      </c>
      <c r="M351" s="2" t="s">
        <v>141</v>
      </c>
      <c r="N351" s="2" t="e">
        <v>#REF!</v>
      </c>
      <c r="O351" s="2" t="e">
        <v>#REF!</v>
      </c>
      <c r="P351" s="2">
        <v>15.0</v>
      </c>
      <c r="Q351" s="2">
        <v>10.0</v>
      </c>
      <c r="R351" s="2">
        <v>5.0</v>
      </c>
      <c r="S351" s="2" t="s">
        <v>40</v>
      </c>
      <c r="T351" s="2" t="s">
        <v>41</v>
      </c>
      <c r="U351" s="2" t="s">
        <v>142</v>
      </c>
      <c r="V351" s="2" t="s">
        <v>143</v>
      </c>
      <c r="X351" s="2" t="s">
        <v>660</v>
      </c>
    </row>
    <row r="352">
      <c r="A352" s="2">
        <v>351.0</v>
      </c>
      <c r="B352" s="2">
        <v>351.0</v>
      </c>
      <c r="C352" s="2">
        <v>414.0</v>
      </c>
      <c r="D352" s="2" t="s">
        <v>34</v>
      </c>
      <c r="E352" s="2" t="s">
        <v>35</v>
      </c>
      <c r="F352" s="2" t="s">
        <v>144</v>
      </c>
      <c r="G352" s="2" t="s">
        <v>146</v>
      </c>
      <c r="H352" s="2" t="s">
        <v>145</v>
      </c>
      <c r="I352" s="2">
        <f t="shared" si="1"/>
        <v>1</v>
      </c>
      <c r="J352" s="2">
        <v>12.736572</v>
      </c>
      <c r="K352" s="2">
        <v>13.202587</v>
      </c>
      <c r="L352" s="2" t="s">
        <v>38</v>
      </c>
      <c r="M352" s="2" t="s">
        <v>146</v>
      </c>
      <c r="N352" s="2" t="e">
        <v>#REF!</v>
      </c>
      <c r="O352" s="2" t="e">
        <v>#REF!</v>
      </c>
      <c r="P352" s="2">
        <v>2.0</v>
      </c>
      <c r="Q352" s="2">
        <v>2.0</v>
      </c>
      <c r="R352" s="2">
        <v>5.0</v>
      </c>
      <c r="S352" s="2" t="s">
        <v>40</v>
      </c>
      <c r="T352" s="2" t="s">
        <v>41</v>
      </c>
      <c r="U352" s="2" t="s">
        <v>142</v>
      </c>
      <c r="V352" s="2" t="s">
        <v>143</v>
      </c>
      <c r="X352" s="2" t="s">
        <v>660</v>
      </c>
    </row>
    <row r="353">
      <c r="A353" s="2">
        <v>352.0</v>
      </c>
      <c r="B353" s="2">
        <v>352.0</v>
      </c>
      <c r="C353" s="2">
        <v>415.0</v>
      </c>
      <c r="D353" s="2" t="s">
        <v>34</v>
      </c>
      <c r="E353" s="2" t="s">
        <v>35</v>
      </c>
      <c r="F353" s="2" t="s">
        <v>147</v>
      </c>
      <c r="G353" s="2" t="s">
        <v>149</v>
      </c>
      <c r="H353" s="2" t="s">
        <v>148</v>
      </c>
      <c r="I353" s="2">
        <f t="shared" si="1"/>
        <v>1</v>
      </c>
      <c r="J353" s="2">
        <v>12.73094</v>
      </c>
      <c r="K353" s="2">
        <v>13.20016</v>
      </c>
      <c r="L353" s="2" t="s">
        <v>38</v>
      </c>
      <c r="M353" s="2" t="s">
        <v>149</v>
      </c>
      <c r="N353" s="2" t="e">
        <v>#REF!</v>
      </c>
      <c r="O353" s="2" t="e">
        <v>#REF!</v>
      </c>
      <c r="P353" s="2">
        <v>20.0</v>
      </c>
      <c r="Q353" s="2">
        <v>13.0</v>
      </c>
      <c r="R353" s="2">
        <v>5.0</v>
      </c>
      <c r="S353" s="2" t="s">
        <v>40</v>
      </c>
      <c r="T353" s="2" t="s">
        <v>50</v>
      </c>
      <c r="U353" s="2" t="s">
        <v>142</v>
      </c>
      <c r="V353" s="2" t="s">
        <v>143</v>
      </c>
      <c r="X353" s="2" t="s">
        <v>831</v>
      </c>
      <c r="Y353" s="2" t="s">
        <v>832</v>
      </c>
      <c r="Z353" s="2" t="s">
        <v>60</v>
      </c>
    </row>
    <row r="354">
      <c r="A354" s="2">
        <v>353.0</v>
      </c>
      <c r="B354" s="2">
        <v>353.0</v>
      </c>
      <c r="C354" s="2">
        <v>416.0</v>
      </c>
      <c r="D354" s="2" t="s">
        <v>34</v>
      </c>
      <c r="E354" s="2" t="s">
        <v>35</v>
      </c>
      <c r="F354" s="2" t="s">
        <v>150</v>
      </c>
      <c r="G354" s="2" t="s">
        <v>152</v>
      </c>
      <c r="H354" s="2" t="s">
        <v>151</v>
      </c>
      <c r="I354" s="2">
        <f t="shared" si="1"/>
        <v>1</v>
      </c>
      <c r="J354" s="2">
        <v>12.63954</v>
      </c>
      <c r="K354" s="2">
        <v>13.161552</v>
      </c>
      <c r="L354" s="2" t="s">
        <v>38</v>
      </c>
      <c r="M354" s="2" t="s">
        <v>152</v>
      </c>
      <c r="N354" s="2" t="e">
        <v>#REF!</v>
      </c>
      <c r="O354" s="2" t="e">
        <v>#REF!</v>
      </c>
      <c r="P354" s="2">
        <v>21.0</v>
      </c>
      <c r="Q354" s="2">
        <v>14.0</v>
      </c>
      <c r="R354" s="2">
        <v>5.0</v>
      </c>
      <c r="S354" s="2" t="s">
        <v>40</v>
      </c>
      <c r="T354" s="2" t="s">
        <v>50</v>
      </c>
      <c r="U354" s="2" t="s">
        <v>142</v>
      </c>
      <c r="V354" s="2" t="s">
        <v>143</v>
      </c>
      <c r="X354" s="2" t="s">
        <v>831</v>
      </c>
    </row>
    <row r="355">
      <c r="A355" s="2">
        <v>354.0</v>
      </c>
      <c r="B355" s="2">
        <v>354.0</v>
      </c>
      <c r="C355" s="2">
        <v>417.0</v>
      </c>
      <c r="D355" s="2" t="s">
        <v>34</v>
      </c>
      <c r="E355" s="2" t="s">
        <v>153</v>
      </c>
      <c r="F355" s="2" t="s">
        <v>154</v>
      </c>
      <c r="G355" s="2" t="s">
        <v>156</v>
      </c>
      <c r="H355" s="2" t="s">
        <v>155</v>
      </c>
      <c r="I355" s="2">
        <f t="shared" si="1"/>
        <v>1</v>
      </c>
      <c r="J355" s="2">
        <v>12.58162806</v>
      </c>
      <c r="K355" s="2">
        <v>13.21240179</v>
      </c>
      <c r="L355" s="2" t="s">
        <v>38</v>
      </c>
      <c r="M355" s="2" t="s">
        <v>156</v>
      </c>
      <c r="N355" s="2" t="e">
        <v>#REF!</v>
      </c>
      <c r="O355" s="2" t="e">
        <v>#REF!</v>
      </c>
      <c r="P355" s="2">
        <v>7.0</v>
      </c>
      <c r="Q355" s="2">
        <v>5.0</v>
      </c>
      <c r="R355" s="2">
        <v>5.0</v>
      </c>
      <c r="S355" s="2" t="s">
        <v>40</v>
      </c>
      <c r="T355" s="2" t="s">
        <v>41</v>
      </c>
      <c r="X355" s="2" t="s">
        <v>660</v>
      </c>
    </row>
    <row r="356">
      <c r="A356" s="2">
        <v>355.0</v>
      </c>
      <c r="B356" s="2">
        <v>355.0</v>
      </c>
      <c r="C356" s="2">
        <v>418.0</v>
      </c>
      <c r="D356" s="2" t="s">
        <v>34</v>
      </c>
      <c r="E356" s="2" t="s">
        <v>153</v>
      </c>
      <c r="F356" s="2" t="s">
        <v>160</v>
      </c>
      <c r="G356" s="2" t="s">
        <v>162</v>
      </c>
      <c r="H356" s="2" t="s">
        <v>161</v>
      </c>
      <c r="I356" s="2">
        <f t="shared" si="1"/>
        <v>1</v>
      </c>
      <c r="J356" s="2">
        <v>12.570973</v>
      </c>
      <c r="K356" s="2">
        <v>13.19976</v>
      </c>
      <c r="L356" s="2" t="s">
        <v>38</v>
      </c>
      <c r="M356" s="2" t="s">
        <v>162</v>
      </c>
      <c r="N356" s="2" t="e">
        <v>#REF!</v>
      </c>
      <c r="O356" s="2" t="e">
        <v>#REF!</v>
      </c>
      <c r="P356" s="2">
        <v>7.0</v>
      </c>
      <c r="Q356" s="2">
        <v>5.0</v>
      </c>
      <c r="R356" s="2">
        <v>5.0</v>
      </c>
      <c r="S356" s="2" t="s">
        <v>40</v>
      </c>
      <c r="T356" s="2" t="s">
        <v>41</v>
      </c>
      <c r="X356" s="2" t="s">
        <v>660</v>
      </c>
      <c r="Y356" s="2" t="s">
        <v>671</v>
      </c>
      <c r="Z356" s="2" t="s">
        <v>60</v>
      </c>
    </row>
    <row r="357">
      <c r="A357" s="2">
        <v>356.0</v>
      </c>
      <c r="B357" s="2">
        <v>356.0</v>
      </c>
      <c r="C357" s="2">
        <v>419.0</v>
      </c>
      <c r="D357" s="2" t="s">
        <v>34</v>
      </c>
      <c r="E357" s="2" t="s">
        <v>153</v>
      </c>
      <c r="F357" s="2" t="s">
        <v>165</v>
      </c>
      <c r="G357" s="2" t="s">
        <v>167</v>
      </c>
      <c r="H357" s="2" t="s">
        <v>166</v>
      </c>
      <c r="I357" s="2">
        <f t="shared" si="1"/>
        <v>1</v>
      </c>
      <c r="J357" s="2">
        <v>12.56637</v>
      </c>
      <c r="K357" s="2">
        <v>13.21133</v>
      </c>
      <c r="L357" s="2" t="s">
        <v>38</v>
      </c>
      <c r="M357" s="2" t="s">
        <v>167</v>
      </c>
      <c r="N357" s="2" t="e">
        <v>#REF!</v>
      </c>
      <c r="O357" s="2" t="e">
        <v>#REF!</v>
      </c>
      <c r="P357" s="2">
        <v>24.0</v>
      </c>
      <c r="Q357" s="2">
        <v>15.0</v>
      </c>
      <c r="R357" s="2">
        <v>5.0</v>
      </c>
      <c r="S357" s="2" t="s">
        <v>40</v>
      </c>
      <c r="T357" s="2" t="s">
        <v>41</v>
      </c>
      <c r="X357" s="2" t="s">
        <v>660</v>
      </c>
      <c r="Y357" s="2" t="s">
        <v>832</v>
      </c>
      <c r="Z357" s="2" t="s">
        <v>60</v>
      </c>
    </row>
    <row r="358">
      <c r="A358" s="2">
        <v>357.0</v>
      </c>
      <c r="B358" s="2">
        <v>357.0</v>
      </c>
      <c r="C358" s="2">
        <v>420.0</v>
      </c>
      <c r="D358" s="2" t="s">
        <v>34</v>
      </c>
      <c r="E358" s="2" t="s">
        <v>153</v>
      </c>
      <c r="F358" s="2" t="s">
        <v>168</v>
      </c>
      <c r="G358" s="2" t="s">
        <v>170</v>
      </c>
      <c r="H358" s="2" t="s">
        <v>169</v>
      </c>
      <c r="I358" s="2">
        <f t="shared" si="1"/>
        <v>1</v>
      </c>
      <c r="J358" s="2">
        <v>12.55741</v>
      </c>
      <c r="K358" s="2">
        <v>13.22394</v>
      </c>
      <c r="L358" s="2" t="s">
        <v>38</v>
      </c>
      <c r="M358" s="2" t="s">
        <v>170</v>
      </c>
      <c r="N358" s="2" t="e">
        <v>#REF!</v>
      </c>
      <c r="O358" s="2" t="e">
        <v>#REF!</v>
      </c>
      <c r="P358" s="2">
        <v>24.0</v>
      </c>
      <c r="Q358" s="2">
        <v>15.0</v>
      </c>
      <c r="R358" s="2">
        <v>5.0</v>
      </c>
      <c r="S358" s="2" t="s">
        <v>40</v>
      </c>
      <c r="T358" s="2" t="s">
        <v>50</v>
      </c>
      <c r="U358" s="2" t="s">
        <v>171</v>
      </c>
      <c r="V358" s="2" t="s">
        <v>172</v>
      </c>
      <c r="X358" s="2" t="s">
        <v>831</v>
      </c>
    </row>
    <row r="359">
      <c r="A359" s="2">
        <v>358.0</v>
      </c>
      <c r="B359" s="2">
        <v>358.0</v>
      </c>
      <c r="C359" s="2">
        <v>421.0</v>
      </c>
      <c r="D359" s="2" t="s">
        <v>34</v>
      </c>
      <c r="E359" s="2" t="s">
        <v>153</v>
      </c>
      <c r="F359" s="2" t="s">
        <v>173</v>
      </c>
      <c r="G359" s="2" t="s">
        <v>175</v>
      </c>
      <c r="H359" s="2" t="s">
        <v>174</v>
      </c>
      <c r="I359" s="2">
        <f t="shared" si="1"/>
        <v>1</v>
      </c>
      <c r="J359" s="2">
        <v>12.56309</v>
      </c>
      <c r="K359" s="2">
        <v>13.18715</v>
      </c>
      <c r="L359" s="2" t="s">
        <v>38</v>
      </c>
      <c r="M359" s="2" t="s">
        <v>175</v>
      </c>
      <c r="N359" s="2" t="e">
        <v>#REF!</v>
      </c>
      <c r="O359" s="2" t="e">
        <v>#REF!</v>
      </c>
      <c r="P359" s="2">
        <v>4.0</v>
      </c>
      <c r="Q359" s="2">
        <v>3.0</v>
      </c>
      <c r="R359" s="2">
        <v>5.0</v>
      </c>
      <c r="S359" s="2" t="s">
        <v>40</v>
      </c>
      <c r="T359" s="2" t="s">
        <v>50</v>
      </c>
      <c r="U359" s="2" t="s">
        <v>171</v>
      </c>
      <c r="V359" s="2" t="s">
        <v>172</v>
      </c>
      <c r="X359" s="2" t="s">
        <v>831</v>
      </c>
    </row>
    <row r="360">
      <c r="A360" s="2">
        <v>359.0</v>
      </c>
      <c r="B360" s="2">
        <v>359.0</v>
      </c>
      <c r="C360" s="2">
        <v>422.0</v>
      </c>
      <c r="D360" s="2" t="s">
        <v>34</v>
      </c>
      <c r="E360" s="2" t="s">
        <v>153</v>
      </c>
      <c r="F360" s="2" t="s">
        <v>176</v>
      </c>
      <c r="G360" s="2" t="s">
        <v>178</v>
      </c>
      <c r="H360" s="2" t="s">
        <v>177</v>
      </c>
      <c r="I360" s="2">
        <f t="shared" si="1"/>
        <v>1</v>
      </c>
      <c r="J360" s="2">
        <v>12.55042</v>
      </c>
      <c r="K360" s="2">
        <v>13.16824</v>
      </c>
      <c r="L360" s="2" t="s">
        <v>38</v>
      </c>
      <c r="M360" s="2" t="s">
        <v>178</v>
      </c>
      <c r="N360" s="2" t="e">
        <v>#REF!</v>
      </c>
      <c r="O360" s="2" t="e">
        <v>#REF!</v>
      </c>
      <c r="P360" s="2">
        <v>23.0</v>
      </c>
      <c r="Q360" s="2">
        <v>15.0</v>
      </c>
      <c r="R360" s="2">
        <v>5.0</v>
      </c>
      <c r="S360" s="2" t="s">
        <v>40</v>
      </c>
      <c r="T360" s="2" t="s">
        <v>50</v>
      </c>
      <c r="U360" s="2" t="s">
        <v>171</v>
      </c>
      <c r="V360" s="2" t="s">
        <v>172</v>
      </c>
      <c r="X360" s="2" t="s">
        <v>831</v>
      </c>
    </row>
    <row r="361">
      <c r="A361" s="2">
        <v>360.0</v>
      </c>
      <c r="B361" s="2">
        <v>360.0</v>
      </c>
      <c r="C361" s="2">
        <v>423.0</v>
      </c>
      <c r="D361" s="2" t="s">
        <v>34</v>
      </c>
      <c r="E361" s="2" t="s">
        <v>153</v>
      </c>
      <c r="F361" s="2" t="s">
        <v>179</v>
      </c>
      <c r="G361" s="2" t="s">
        <v>181</v>
      </c>
      <c r="H361" s="2" t="s">
        <v>180</v>
      </c>
      <c r="I361" s="2">
        <f t="shared" si="1"/>
        <v>1</v>
      </c>
      <c r="J361" s="2">
        <v>12.57451</v>
      </c>
      <c r="K361" s="2">
        <v>13.19959</v>
      </c>
      <c r="L361" s="2" t="s">
        <v>38</v>
      </c>
      <c r="M361" s="2" t="s">
        <v>181</v>
      </c>
      <c r="N361" s="2" t="e">
        <v>#REF!</v>
      </c>
      <c r="O361" s="2" t="e">
        <v>#REF!</v>
      </c>
      <c r="P361" s="2">
        <v>7.0</v>
      </c>
      <c r="Q361" s="2">
        <v>5.0</v>
      </c>
      <c r="R361" s="2">
        <v>5.0</v>
      </c>
      <c r="S361" s="2" t="s">
        <v>40</v>
      </c>
      <c r="T361" s="2" t="s">
        <v>50</v>
      </c>
      <c r="U361" s="2" t="s">
        <v>171</v>
      </c>
      <c r="V361" s="2" t="s">
        <v>172</v>
      </c>
      <c r="X361" s="2" t="s">
        <v>831</v>
      </c>
      <c r="Y361" s="2" t="s">
        <v>671</v>
      </c>
      <c r="Z361" s="2" t="s">
        <v>60</v>
      </c>
    </row>
    <row r="362">
      <c r="A362" s="2">
        <v>361.0</v>
      </c>
      <c r="B362" s="2">
        <v>361.0</v>
      </c>
      <c r="C362" s="2">
        <v>424.0</v>
      </c>
      <c r="D362" s="2" t="s">
        <v>34</v>
      </c>
      <c r="E362" s="2" t="s">
        <v>153</v>
      </c>
      <c r="F362" s="2" t="s">
        <v>182</v>
      </c>
      <c r="G362" s="2" t="s">
        <v>184</v>
      </c>
      <c r="H362" s="2" t="s">
        <v>183</v>
      </c>
      <c r="I362" s="2">
        <f t="shared" si="1"/>
        <v>1</v>
      </c>
      <c r="J362" s="2">
        <v>12.58264</v>
      </c>
      <c r="K362" s="2">
        <v>13.17468</v>
      </c>
      <c r="L362" s="2" t="s">
        <v>38</v>
      </c>
      <c r="M362" s="2" t="s">
        <v>184</v>
      </c>
      <c r="N362" s="2" t="e">
        <v>#REF!</v>
      </c>
      <c r="O362" s="2" t="e">
        <v>#REF!</v>
      </c>
      <c r="P362" s="2">
        <v>7.0</v>
      </c>
      <c r="Q362" s="2">
        <v>5.0</v>
      </c>
      <c r="R362" s="2">
        <v>5.0</v>
      </c>
      <c r="S362" s="2" t="s">
        <v>40</v>
      </c>
      <c r="T362" s="2" t="s">
        <v>41</v>
      </c>
      <c r="X362" s="2" t="s">
        <v>660</v>
      </c>
    </row>
    <row r="363">
      <c r="A363" s="2">
        <v>362.0</v>
      </c>
      <c r="B363" s="2">
        <v>362.0</v>
      </c>
      <c r="C363" s="2">
        <v>425.0</v>
      </c>
      <c r="D363" s="2" t="s">
        <v>34</v>
      </c>
      <c r="E363" s="2" t="s">
        <v>153</v>
      </c>
      <c r="F363" s="2" t="s">
        <v>188</v>
      </c>
      <c r="G363" s="2" t="s">
        <v>190</v>
      </c>
      <c r="H363" s="2" t="s">
        <v>189</v>
      </c>
      <c r="I363" s="2">
        <f t="shared" si="1"/>
        <v>1</v>
      </c>
      <c r="J363" s="2">
        <v>12.585</v>
      </c>
      <c r="K363" s="2">
        <v>13.24876</v>
      </c>
      <c r="L363" s="2" t="s">
        <v>38</v>
      </c>
      <c r="M363" s="2" t="s">
        <v>190</v>
      </c>
      <c r="N363" s="2" t="e">
        <v>#REF!</v>
      </c>
      <c r="O363" s="2" t="e">
        <v>#REF!</v>
      </c>
      <c r="P363" s="2">
        <v>23.0</v>
      </c>
      <c r="Q363" s="2">
        <v>15.0</v>
      </c>
      <c r="R363" s="2">
        <v>5.0</v>
      </c>
      <c r="S363" s="2" t="s">
        <v>40</v>
      </c>
      <c r="T363" s="2" t="s">
        <v>41</v>
      </c>
      <c r="X363" s="2" t="s">
        <v>660</v>
      </c>
    </row>
    <row r="364">
      <c r="A364" s="2">
        <v>363.0</v>
      </c>
      <c r="B364" s="2">
        <v>363.0</v>
      </c>
      <c r="C364" s="2">
        <v>426.0</v>
      </c>
      <c r="D364" s="2" t="s">
        <v>34</v>
      </c>
      <c r="E364" s="2" t="s">
        <v>153</v>
      </c>
      <c r="F364" s="2" t="s">
        <v>191</v>
      </c>
      <c r="G364" s="2" t="s">
        <v>193</v>
      </c>
      <c r="H364" s="2" t="s">
        <v>192</v>
      </c>
      <c r="I364" s="2">
        <f t="shared" si="1"/>
        <v>1</v>
      </c>
      <c r="J364" s="2">
        <v>12.57223</v>
      </c>
      <c r="K364" s="2">
        <v>13.18233</v>
      </c>
      <c r="L364" s="2" t="s">
        <v>38</v>
      </c>
      <c r="M364" s="2" t="s">
        <v>193</v>
      </c>
      <c r="N364" s="2" t="e">
        <v>#REF!</v>
      </c>
      <c r="O364" s="2" t="e">
        <v>#REF!</v>
      </c>
      <c r="P364" s="2">
        <v>8.0</v>
      </c>
      <c r="Q364" s="2">
        <v>5.0</v>
      </c>
      <c r="R364" s="2">
        <v>5.0</v>
      </c>
      <c r="S364" s="2" t="s">
        <v>40</v>
      </c>
      <c r="T364" s="2" t="s">
        <v>41</v>
      </c>
      <c r="X364" s="2" t="s">
        <v>660</v>
      </c>
    </row>
    <row r="365">
      <c r="A365" s="2">
        <v>364.0</v>
      </c>
      <c r="B365" s="2">
        <v>364.0</v>
      </c>
      <c r="C365" s="2">
        <v>427.0</v>
      </c>
      <c r="D365" s="2" t="s">
        <v>34</v>
      </c>
      <c r="E365" s="2" t="s">
        <v>153</v>
      </c>
      <c r="F365" s="2" t="s">
        <v>194</v>
      </c>
      <c r="G365" s="2" t="s">
        <v>196</v>
      </c>
      <c r="H365" s="2" t="s">
        <v>195</v>
      </c>
      <c r="I365" s="2">
        <f t="shared" si="1"/>
        <v>1</v>
      </c>
      <c r="J365" s="2">
        <v>12.58211</v>
      </c>
      <c r="K365" s="2">
        <v>13.18743</v>
      </c>
      <c r="L365" s="2" t="s">
        <v>38</v>
      </c>
      <c r="M365" s="2" t="s">
        <v>196</v>
      </c>
      <c r="N365" s="2" t="e">
        <v>#REF!</v>
      </c>
      <c r="O365" s="2" t="e">
        <v>#REF!</v>
      </c>
      <c r="P365" s="2">
        <v>14.0</v>
      </c>
      <c r="Q365" s="2">
        <v>9.0</v>
      </c>
      <c r="R365" s="2">
        <v>3.0</v>
      </c>
      <c r="S365" s="2" t="s">
        <v>40</v>
      </c>
      <c r="T365" s="2" t="s">
        <v>50</v>
      </c>
      <c r="U365" s="2" t="s">
        <v>197</v>
      </c>
      <c r="V365" s="2" t="s">
        <v>198</v>
      </c>
      <c r="X365" s="2" t="s">
        <v>831</v>
      </c>
    </row>
    <row r="366">
      <c r="A366" s="2">
        <v>365.0</v>
      </c>
      <c r="B366" s="2">
        <v>365.0</v>
      </c>
      <c r="C366" s="2">
        <v>428.0</v>
      </c>
      <c r="D366" s="2" t="s">
        <v>34</v>
      </c>
      <c r="E366" s="2" t="s">
        <v>153</v>
      </c>
      <c r="F366" s="2" t="s">
        <v>199</v>
      </c>
      <c r="G366" s="2" t="s">
        <v>201</v>
      </c>
      <c r="H366" s="2" t="s">
        <v>200</v>
      </c>
      <c r="I366" s="2">
        <f t="shared" si="1"/>
        <v>1</v>
      </c>
      <c r="J366" s="2">
        <v>12.565221</v>
      </c>
      <c r="K366" s="2">
        <v>13.202025</v>
      </c>
      <c r="L366" s="2" t="s">
        <v>38</v>
      </c>
      <c r="M366" s="2" t="s">
        <v>201</v>
      </c>
      <c r="N366" s="2" t="e">
        <v>#REF!</v>
      </c>
      <c r="O366" s="2" t="e">
        <v>#REF!</v>
      </c>
      <c r="P366" s="2">
        <v>16.0</v>
      </c>
      <c r="Q366" s="2">
        <v>10.0</v>
      </c>
      <c r="R366" s="2">
        <v>3.0</v>
      </c>
      <c r="S366" s="2" t="s">
        <v>40</v>
      </c>
      <c r="T366" s="2" t="s">
        <v>50</v>
      </c>
      <c r="U366" s="2" t="s">
        <v>197</v>
      </c>
      <c r="V366" s="2" t="s">
        <v>198</v>
      </c>
      <c r="X366" s="2" t="s">
        <v>831</v>
      </c>
      <c r="Y366" s="2" t="s">
        <v>671</v>
      </c>
      <c r="Z366" s="2" t="s">
        <v>60</v>
      </c>
    </row>
    <row r="367">
      <c r="A367" s="2">
        <v>366.0</v>
      </c>
      <c r="B367" s="2">
        <v>366.0</v>
      </c>
      <c r="C367" s="2">
        <v>429.0</v>
      </c>
      <c r="D367" s="2" t="s">
        <v>34</v>
      </c>
      <c r="E367" s="2" t="s">
        <v>153</v>
      </c>
      <c r="F367" s="2" t="s">
        <v>202</v>
      </c>
      <c r="G367" s="2" t="s">
        <v>204</v>
      </c>
      <c r="H367" s="2" t="s">
        <v>203</v>
      </c>
      <c r="I367" s="2">
        <f t="shared" si="1"/>
        <v>1</v>
      </c>
      <c r="J367" s="2">
        <v>12.59629</v>
      </c>
      <c r="K367" s="2">
        <v>13.20591</v>
      </c>
      <c r="L367" s="2" t="s">
        <v>38</v>
      </c>
      <c r="M367" s="2" t="s">
        <v>204</v>
      </c>
      <c r="N367" s="2" t="e">
        <v>#REF!</v>
      </c>
      <c r="O367" s="2" t="e">
        <v>#REF!</v>
      </c>
      <c r="P367" s="2">
        <v>22.0</v>
      </c>
      <c r="Q367" s="2">
        <v>14.0</v>
      </c>
      <c r="R367" s="2">
        <v>3.0</v>
      </c>
      <c r="S367" s="2" t="s">
        <v>40</v>
      </c>
      <c r="T367" s="2" t="s">
        <v>50</v>
      </c>
      <c r="U367" s="2" t="s">
        <v>197</v>
      </c>
      <c r="V367" s="2" t="s">
        <v>198</v>
      </c>
      <c r="X367" s="2" t="s">
        <v>831</v>
      </c>
      <c r="Y367" s="2" t="s">
        <v>671</v>
      </c>
      <c r="Z367" s="2" t="s">
        <v>60</v>
      </c>
    </row>
    <row r="368">
      <c r="A368" s="2">
        <v>367.0</v>
      </c>
      <c r="B368" s="2">
        <v>367.0</v>
      </c>
      <c r="C368" s="2">
        <v>430.0</v>
      </c>
      <c r="D368" s="2" t="s">
        <v>34</v>
      </c>
      <c r="E368" s="2" t="s">
        <v>153</v>
      </c>
      <c r="F368" s="2" t="s">
        <v>205</v>
      </c>
      <c r="G368" s="2" t="s">
        <v>207</v>
      </c>
      <c r="H368" s="2" t="s">
        <v>206</v>
      </c>
      <c r="I368" s="2">
        <f t="shared" si="1"/>
        <v>1</v>
      </c>
      <c r="J368" s="2">
        <v>12.58658</v>
      </c>
      <c r="K368" s="2">
        <v>13.20723</v>
      </c>
      <c r="L368" s="2" t="s">
        <v>38</v>
      </c>
      <c r="M368" s="2" t="s">
        <v>207</v>
      </c>
      <c r="N368" s="2" t="e">
        <v>#REF!</v>
      </c>
      <c r="O368" s="2" t="e">
        <v>#REF!</v>
      </c>
      <c r="P368" s="2">
        <v>22.0</v>
      </c>
      <c r="Q368" s="2">
        <v>14.0</v>
      </c>
      <c r="R368" s="2">
        <v>3.0</v>
      </c>
      <c r="S368" s="2" t="s">
        <v>40</v>
      </c>
      <c r="T368" s="2" t="s">
        <v>50</v>
      </c>
      <c r="U368" s="2" t="s">
        <v>197</v>
      </c>
      <c r="V368" s="2" t="s">
        <v>198</v>
      </c>
      <c r="X368" s="2" t="s">
        <v>831</v>
      </c>
      <c r="Y368" s="2" t="s">
        <v>832</v>
      </c>
      <c r="Z368" s="2" t="s">
        <v>60</v>
      </c>
    </row>
    <row r="369">
      <c r="A369" s="2">
        <v>368.0</v>
      </c>
      <c r="B369" s="2">
        <v>368.0</v>
      </c>
      <c r="C369" s="2">
        <v>431.0</v>
      </c>
      <c r="D369" s="2" t="s">
        <v>34</v>
      </c>
      <c r="E369" s="2" t="s">
        <v>153</v>
      </c>
      <c r="F369" s="2" t="s">
        <v>208</v>
      </c>
      <c r="G369" s="2" t="s">
        <v>210</v>
      </c>
      <c r="H369" s="2" t="s">
        <v>209</v>
      </c>
      <c r="I369" s="2">
        <f t="shared" si="1"/>
        <v>1</v>
      </c>
      <c r="J369" s="2">
        <v>12.5966</v>
      </c>
      <c r="K369" s="2">
        <v>13.1773</v>
      </c>
      <c r="L369" s="2" t="s">
        <v>38</v>
      </c>
      <c r="M369" s="2" t="s">
        <v>210</v>
      </c>
      <c r="N369" s="2" t="e">
        <v>#REF!</v>
      </c>
      <c r="O369" s="2" t="e">
        <v>#REF!</v>
      </c>
      <c r="P369" s="2">
        <v>3.0</v>
      </c>
      <c r="Q369" s="2">
        <v>2.0</v>
      </c>
      <c r="R369" s="2">
        <v>5.0</v>
      </c>
      <c r="S369" s="2" t="s">
        <v>40</v>
      </c>
      <c r="T369" s="2" t="s">
        <v>50</v>
      </c>
      <c r="U369" s="2" t="s">
        <v>197</v>
      </c>
      <c r="V369" s="2" t="s">
        <v>198</v>
      </c>
      <c r="X369" s="2" t="s">
        <v>831</v>
      </c>
    </row>
    <row r="370">
      <c r="A370" s="2">
        <v>369.0</v>
      </c>
      <c r="B370" s="2">
        <v>369.0</v>
      </c>
      <c r="C370" s="2">
        <v>432.0</v>
      </c>
      <c r="D370" s="2" t="s">
        <v>34</v>
      </c>
      <c r="E370" s="2" t="s">
        <v>153</v>
      </c>
      <c r="F370" s="2" t="s">
        <v>157</v>
      </c>
      <c r="G370" s="2" t="s">
        <v>159</v>
      </c>
      <c r="H370" s="2" t="s">
        <v>158</v>
      </c>
      <c r="I370" s="2">
        <f t="shared" si="1"/>
        <v>1</v>
      </c>
      <c r="J370" s="2">
        <v>12.57921</v>
      </c>
      <c r="K370" s="2">
        <v>13.17507</v>
      </c>
      <c r="L370" s="2" t="s">
        <v>38</v>
      </c>
      <c r="M370" s="2" t="s">
        <v>159</v>
      </c>
      <c r="N370" s="2" t="e">
        <v>#REF!</v>
      </c>
      <c r="O370" s="2" t="e">
        <v>#REF!</v>
      </c>
      <c r="P370" s="2">
        <v>20.0</v>
      </c>
      <c r="Q370" s="2">
        <v>13.0</v>
      </c>
      <c r="R370" s="2">
        <v>5.0</v>
      </c>
      <c r="S370" s="2" t="s">
        <v>40</v>
      </c>
      <c r="T370" s="2" t="s">
        <v>41</v>
      </c>
      <c r="X370" s="2" t="s">
        <v>660</v>
      </c>
    </row>
    <row r="371">
      <c r="A371" s="2">
        <v>370.0</v>
      </c>
      <c r="B371" s="2">
        <v>370.0</v>
      </c>
      <c r="C371" s="2">
        <v>434.0</v>
      </c>
      <c r="D371" s="2" t="s">
        <v>34</v>
      </c>
      <c r="E371" s="2" t="s">
        <v>153</v>
      </c>
      <c r="F371" s="2" t="s">
        <v>211</v>
      </c>
      <c r="G371" s="2" t="s">
        <v>213</v>
      </c>
      <c r="H371" s="2" t="s">
        <v>212</v>
      </c>
      <c r="I371" s="2">
        <f t="shared" si="1"/>
        <v>1</v>
      </c>
      <c r="J371" s="2">
        <v>12.53465</v>
      </c>
      <c r="K371" s="2">
        <v>13.17048</v>
      </c>
      <c r="L371" s="2" t="s">
        <v>38</v>
      </c>
      <c r="M371" s="2" t="s">
        <v>213</v>
      </c>
      <c r="N371" s="2" t="e">
        <v>#REF!</v>
      </c>
      <c r="O371" s="2" t="e">
        <v>#REF!</v>
      </c>
      <c r="P371" s="2">
        <v>20.0</v>
      </c>
      <c r="Q371" s="2">
        <v>13.0</v>
      </c>
      <c r="R371" s="2">
        <v>5.0</v>
      </c>
      <c r="S371" s="2" t="s">
        <v>40</v>
      </c>
      <c r="T371" s="2" t="s">
        <v>41</v>
      </c>
      <c r="X371" s="2" t="s">
        <v>660</v>
      </c>
    </row>
    <row r="372">
      <c r="A372" s="2">
        <v>371.0</v>
      </c>
      <c r="B372" s="2">
        <v>371.0</v>
      </c>
      <c r="C372" s="2">
        <v>435.0</v>
      </c>
      <c r="D372" s="2" t="s">
        <v>34</v>
      </c>
      <c r="E372" s="2" t="s">
        <v>153</v>
      </c>
      <c r="F372" s="2" t="s">
        <v>214</v>
      </c>
      <c r="G372" s="2" t="s">
        <v>216</v>
      </c>
      <c r="H372" s="2" t="s">
        <v>215</v>
      </c>
      <c r="I372" s="2">
        <f t="shared" si="1"/>
        <v>1</v>
      </c>
      <c r="J372" s="2">
        <v>12.59864</v>
      </c>
      <c r="K372" s="2">
        <v>13.21627</v>
      </c>
      <c r="L372" s="2" t="s">
        <v>38</v>
      </c>
      <c r="M372" s="2" t="s">
        <v>216</v>
      </c>
      <c r="N372" s="2" t="e">
        <v>#REF!</v>
      </c>
      <c r="O372" s="2" t="e">
        <v>#REF!</v>
      </c>
      <c r="P372" s="2">
        <v>23.0</v>
      </c>
      <c r="Q372" s="2">
        <v>15.0</v>
      </c>
      <c r="R372" s="2">
        <v>5.0</v>
      </c>
      <c r="S372" s="2" t="s">
        <v>40</v>
      </c>
      <c r="T372" s="2" t="s">
        <v>41</v>
      </c>
      <c r="X372" s="2" t="s">
        <v>660</v>
      </c>
    </row>
    <row r="373">
      <c r="A373" s="2">
        <v>372.0</v>
      </c>
      <c r="B373" s="2">
        <v>372.0</v>
      </c>
      <c r="C373" s="2">
        <v>436.0</v>
      </c>
      <c r="D373" s="2" t="s">
        <v>34</v>
      </c>
      <c r="E373" s="2" t="s">
        <v>153</v>
      </c>
      <c r="F373" s="2" t="s">
        <v>217</v>
      </c>
      <c r="G373" s="2" t="s">
        <v>219</v>
      </c>
      <c r="H373" s="2" t="s">
        <v>218</v>
      </c>
      <c r="I373" s="2">
        <f t="shared" si="1"/>
        <v>1</v>
      </c>
      <c r="J373" s="2">
        <v>12.60972</v>
      </c>
      <c r="K373" s="2">
        <v>13.1778</v>
      </c>
      <c r="L373" s="2" t="s">
        <v>38</v>
      </c>
      <c r="M373" s="2" t="s">
        <v>219</v>
      </c>
      <c r="N373" s="2" t="e">
        <v>#REF!</v>
      </c>
      <c r="O373" s="2" t="e">
        <v>#REF!</v>
      </c>
      <c r="P373" s="2">
        <v>18.0</v>
      </c>
      <c r="Q373" s="2">
        <v>12.0</v>
      </c>
      <c r="R373" s="2">
        <v>5.0</v>
      </c>
      <c r="S373" s="2" t="s">
        <v>40</v>
      </c>
      <c r="T373" s="2" t="s">
        <v>41</v>
      </c>
      <c r="X373" s="2" t="s">
        <v>660</v>
      </c>
    </row>
    <row r="374">
      <c r="A374" s="2">
        <v>373.0</v>
      </c>
      <c r="B374" s="2">
        <v>373.0</v>
      </c>
      <c r="C374" s="2">
        <v>437.0</v>
      </c>
      <c r="D374" s="2" t="s">
        <v>34</v>
      </c>
      <c r="E374" s="2" t="s">
        <v>220</v>
      </c>
      <c r="F374" s="2" t="s">
        <v>221</v>
      </c>
      <c r="G374" s="2" t="s">
        <v>223</v>
      </c>
      <c r="H374" s="2" t="s">
        <v>222</v>
      </c>
      <c r="I374" s="2">
        <f t="shared" si="1"/>
        <v>1</v>
      </c>
      <c r="J374" s="2">
        <v>12.42681</v>
      </c>
      <c r="K374" s="2">
        <v>12.91355</v>
      </c>
      <c r="L374" s="2" t="s">
        <v>38</v>
      </c>
      <c r="M374" s="2" t="s">
        <v>223</v>
      </c>
      <c r="N374" s="2" t="e">
        <v>#REF!</v>
      </c>
      <c r="O374" s="2" t="e">
        <v>#REF!</v>
      </c>
      <c r="P374" s="2">
        <v>9.0</v>
      </c>
      <c r="Q374" s="2">
        <v>6.0</v>
      </c>
      <c r="R374" s="2">
        <v>5.0</v>
      </c>
      <c r="S374" s="2" t="s">
        <v>40</v>
      </c>
      <c r="T374" s="2" t="s">
        <v>41</v>
      </c>
      <c r="X374" s="2" t="s">
        <v>660</v>
      </c>
    </row>
    <row r="375">
      <c r="A375" s="2">
        <v>374.0</v>
      </c>
      <c r="B375" s="2">
        <v>374.0</v>
      </c>
      <c r="C375" s="2">
        <v>438.0</v>
      </c>
      <c r="D375" s="2" t="s">
        <v>34</v>
      </c>
      <c r="E375" s="2" t="s">
        <v>220</v>
      </c>
      <c r="F375" s="2" t="s">
        <v>224</v>
      </c>
      <c r="G375" s="2" t="s">
        <v>226</v>
      </c>
      <c r="H375" s="2" t="s">
        <v>225</v>
      </c>
      <c r="I375" s="2">
        <f t="shared" si="1"/>
        <v>1</v>
      </c>
      <c r="J375" s="2">
        <v>12.36314</v>
      </c>
      <c r="K375" s="2">
        <v>12.93643</v>
      </c>
      <c r="L375" s="2" t="s">
        <v>38</v>
      </c>
      <c r="M375" s="2" t="s">
        <v>226</v>
      </c>
      <c r="N375" s="2" t="e">
        <v>#REF!</v>
      </c>
      <c r="O375" s="2" t="e">
        <v>#REF!</v>
      </c>
      <c r="P375" s="2">
        <v>3.0</v>
      </c>
      <c r="Q375" s="2">
        <v>2.0</v>
      </c>
      <c r="R375" s="2">
        <v>5.0</v>
      </c>
      <c r="S375" s="2" t="s">
        <v>40</v>
      </c>
      <c r="T375" s="2" t="s">
        <v>41</v>
      </c>
      <c r="X375" s="2" t="s">
        <v>660</v>
      </c>
      <c r="Y375" s="2" t="s">
        <v>671</v>
      </c>
      <c r="Z375" s="2" t="s">
        <v>60</v>
      </c>
    </row>
    <row r="376">
      <c r="A376" s="2">
        <v>375.0</v>
      </c>
      <c r="B376" s="2">
        <v>375.0</v>
      </c>
      <c r="C376" s="2">
        <v>439.0</v>
      </c>
      <c r="D376" s="2" t="s">
        <v>34</v>
      </c>
      <c r="E376" s="2" t="s">
        <v>220</v>
      </c>
      <c r="F376" s="2" t="s">
        <v>227</v>
      </c>
      <c r="G376" s="2" t="s">
        <v>229</v>
      </c>
      <c r="H376" s="2" t="s">
        <v>228</v>
      </c>
      <c r="I376" s="2">
        <f t="shared" si="1"/>
        <v>1</v>
      </c>
      <c r="J376" s="2">
        <v>12.35639323</v>
      </c>
      <c r="K376" s="2">
        <v>12.97775644</v>
      </c>
      <c r="L376" s="2" t="s">
        <v>38</v>
      </c>
      <c r="M376" s="2" t="s">
        <v>229</v>
      </c>
      <c r="N376" s="2" t="e">
        <v>#REF!</v>
      </c>
      <c r="O376" s="2" t="e">
        <v>#REF!</v>
      </c>
      <c r="P376" s="2">
        <v>13.0</v>
      </c>
      <c r="Q376" s="2">
        <v>9.0</v>
      </c>
      <c r="R376" s="2">
        <v>5.0</v>
      </c>
      <c r="S376" s="2" t="s">
        <v>40</v>
      </c>
      <c r="T376" s="2" t="s">
        <v>50</v>
      </c>
      <c r="U376" s="2" t="s">
        <v>230</v>
      </c>
      <c r="V376" s="2" t="s">
        <v>231</v>
      </c>
      <c r="X376" s="2" t="s">
        <v>831</v>
      </c>
    </row>
    <row r="377">
      <c r="A377" s="2">
        <v>376.0</v>
      </c>
      <c r="B377" s="2">
        <v>376.0</v>
      </c>
      <c r="C377" s="2">
        <v>440.0</v>
      </c>
      <c r="D377" s="2" t="s">
        <v>34</v>
      </c>
      <c r="E377" s="2" t="s">
        <v>220</v>
      </c>
      <c r="F377" s="2" t="s">
        <v>232</v>
      </c>
      <c r="G377" s="2" t="s">
        <v>234</v>
      </c>
      <c r="H377" s="2" t="s">
        <v>233</v>
      </c>
      <c r="I377" s="2">
        <f t="shared" si="1"/>
        <v>1</v>
      </c>
      <c r="J377" s="2">
        <v>12.4665</v>
      </c>
      <c r="K377" s="2">
        <v>12.95012</v>
      </c>
      <c r="L377" s="2" t="s">
        <v>38</v>
      </c>
      <c r="M377" s="2" t="s">
        <v>234</v>
      </c>
      <c r="N377" s="2" t="e">
        <v>#REF!</v>
      </c>
      <c r="O377" s="2" t="e">
        <v>#REF!</v>
      </c>
      <c r="P377" s="2">
        <v>14.0</v>
      </c>
      <c r="Q377" s="2">
        <v>9.0</v>
      </c>
      <c r="R377" s="2">
        <v>5.0</v>
      </c>
      <c r="S377" s="2" t="s">
        <v>40</v>
      </c>
      <c r="T377" s="2" t="s">
        <v>50</v>
      </c>
      <c r="U377" s="2" t="s">
        <v>230</v>
      </c>
      <c r="V377" s="2" t="s">
        <v>231</v>
      </c>
      <c r="X377" s="2" t="s">
        <v>831</v>
      </c>
      <c r="Z377" s="2" t="s">
        <v>60</v>
      </c>
    </row>
    <row r="378">
      <c r="A378" s="2">
        <v>377.0</v>
      </c>
      <c r="B378" s="2">
        <v>377.0</v>
      </c>
      <c r="C378" s="2">
        <v>441.0</v>
      </c>
      <c r="D378" s="2" t="s">
        <v>34</v>
      </c>
      <c r="E378" s="2" t="s">
        <v>220</v>
      </c>
      <c r="F378" s="2" t="s">
        <v>235</v>
      </c>
      <c r="G378" s="2" t="s">
        <v>237</v>
      </c>
      <c r="H378" s="2" t="s">
        <v>236</v>
      </c>
      <c r="I378" s="2">
        <f t="shared" si="1"/>
        <v>1</v>
      </c>
      <c r="J378" s="2">
        <v>12.39691833</v>
      </c>
      <c r="K378" s="2">
        <v>12.947205</v>
      </c>
      <c r="L378" s="2" t="s">
        <v>38</v>
      </c>
      <c r="M378" s="2" t="s">
        <v>237</v>
      </c>
      <c r="N378" s="2" t="e">
        <v>#REF!</v>
      </c>
      <c r="O378" s="2" t="e">
        <v>#REF!</v>
      </c>
      <c r="P378" s="2">
        <v>2.0</v>
      </c>
      <c r="Q378" s="2">
        <v>2.0</v>
      </c>
      <c r="R378" s="2">
        <v>5.0</v>
      </c>
      <c r="S378" s="2" t="s">
        <v>40</v>
      </c>
      <c r="T378" s="2" t="s">
        <v>50</v>
      </c>
      <c r="U378" s="2" t="s">
        <v>230</v>
      </c>
      <c r="V378" s="2" t="s">
        <v>231</v>
      </c>
      <c r="X378" s="2" t="s">
        <v>831</v>
      </c>
    </row>
    <row r="379">
      <c r="A379" s="2">
        <v>378.0</v>
      </c>
      <c r="B379" s="2">
        <v>378.0</v>
      </c>
      <c r="C379" s="2">
        <v>442.0</v>
      </c>
      <c r="D379" s="2" t="s">
        <v>34</v>
      </c>
      <c r="E379" s="2" t="s">
        <v>220</v>
      </c>
      <c r="F379" s="2" t="s">
        <v>240</v>
      </c>
      <c r="G379" s="2" t="s">
        <v>242</v>
      </c>
      <c r="H379" s="2" t="s">
        <v>241</v>
      </c>
      <c r="I379" s="2">
        <f t="shared" si="1"/>
        <v>1</v>
      </c>
      <c r="J379" s="2">
        <v>12.38432</v>
      </c>
      <c r="K379" s="2">
        <v>12.90104</v>
      </c>
      <c r="L379" s="2" t="s">
        <v>38</v>
      </c>
      <c r="M379" s="2" t="s">
        <v>242</v>
      </c>
      <c r="N379" s="2" t="e">
        <v>#REF!</v>
      </c>
      <c r="O379" s="2" t="e">
        <v>#REF!</v>
      </c>
      <c r="P379" s="2">
        <v>27.0</v>
      </c>
      <c r="Q379" s="2">
        <v>17.0</v>
      </c>
      <c r="R379" s="2">
        <v>5.0</v>
      </c>
      <c r="S379" s="2" t="s">
        <v>40</v>
      </c>
      <c r="T379" s="2" t="s">
        <v>50</v>
      </c>
      <c r="U379" s="2" t="s">
        <v>230</v>
      </c>
      <c r="V379" s="2" t="s">
        <v>231</v>
      </c>
      <c r="X379" s="2" t="s">
        <v>831</v>
      </c>
      <c r="Z379" s="2" t="s">
        <v>60</v>
      </c>
    </row>
    <row r="380">
      <c r="A380" s="2">
        <v>379.0</v>
      </c>
      <c r="B380" s="2">
        <v>379.0</v>
      </c>
      <c r="C380" s="2">
        <v>443.0</v>
      </c>
      <c r="D380" s="2" t="s">
        <v>34</v>
      </c>
      <c r="E380" s="2" t="s">
        <v>220</v>
      </c>
      <c r="F380" s="2" t="s">
        <v>246</v>
      </c>
      <c r="G380" s="2" t="s">
        <v>248</v>
      </c>
      <c r="H380" s="2" t="s">
        <v>247</v>
      </c>
      <c r="I380" s="2">
        <f t="shared" si="1"/>
        <v>1</v>
      </c>
      <c r="J380" s="2">
        <v>12.36723</v>
      </c>
      <c r="K380" s="2">
        <v>12.87945</v>
      </c>
      <c r="L380" s="2" t="s">
        <v>38</v>
      </c>
      <c r="M380" s="2" t="s">
        <v>248</v>
      </c>
      <c r="N380" s="2" t="e">
        <v>#REF!</v>
      </c>
      <c r="O380" s="2" t="e">
        <v>#REF!</v>
      </c>
      <c r="P380" s="2">
        <v>21.0</v>
      </c>
      <c r="Q380" s="2">
        <v>14.0</v>
      </c>
      <c r="R380" s="2">
        <v>5.0</v>
      </c>
      <c r="S380" s="2" t="s">
        <v>40</v>
      </c>
      <c r="T380" s="2" t="s">
        <v>50</v>
      </c>
      <c r="U380" s="2" t="s">
        <v>230</v>
      </c>
      <c r="V380" s="2" t="s">
        <v>231</v>
      </c>
      <c r="X380" s="2" t="s">
        <v>831</v>
      </c>
      <c r="Y380" s="2" t="s">
        <v>832</v>
      </c>
      <c r="Z380" s="2" t="s">
        <v>60</v>
      </c>
    </row>
    <row r="381">
      <c r="A381" s="2">
        <v>380.0</v>
      </c>
      <c r="B381" s="2">
        <v>380.0</v>
      </c>
      <c r="C381" s="2">
        <v>444.0</v>
      </c>
      <c r="D381" s="2" t="s">
        <v>34</v>
      </c>
      <c r="E381" s="2" t="s">
        <v>220</v>
      </c>
      <c r="F381" s="2" t="s">
        <v>249</v>
      </c>
      <c r="G381" s="2" t="s">
        <v>251</v>
      </c>
      <c r="H381" s="2" t="s">
        <v>250</v>
      </c>
      <c r="I381" s="2">
        <f t="shared" si="1"/>
        <v>1</v>
      </c>
      <c r="J381" s="2">
        <v>12.32984</v>
      </c>
      <c r="K381" s="2">
        <v>12.91816</v>
      </c>
      <c r="L381" s="2" t="s">
        <v>38</v>
      </c>
      <c r="M381" s="2" t="s">
        <v>251</v>
      </c>
      <c r="N381" s="2" t="e">
        <v>#REF!</v>
      </c>
      <c r="O381" s="2" t="e">
        <v>#REF!</v>
      </c>
      <c r="P381" s="2">
        <v>13.0</v>
      </c>
      <c r="Q381" s="2">
        <v>9.0</v>
      </c>
      <c r="R381" s="2">
        <v>5.0</v>
      </c>
      <c r="S381" s="2" t="s">
        <v>40</v>
      </c>
      <c r="T381" s="2" t="s">
        <v>50</v>
      </c>
      <c r="U381" s="2" t="s">
        <v>230</v>
      </c>
      <c r="V381" s="2" t="s">
        <v>231</v>
      </c>
      <c r="X381" s="2" t="s">
        <v>831</v>
      </c>
    </row>
    <row r="382">
      <c r="A382" s="2">
        <v>381.0</v>
      </c>
      <c r="B382" s="2">
        <v>381.0</v>
      </c>
      <c r="C382" s="2">
        <v>445.0</v>
      </c>
      <c r="D382" s="2" t="s">
        <v>34</v>
      </c>
      <c r="E382" s="2" t="s">
        <v>220</v>
      </c>
      <c r="F382" s="2" t="s">
        <v>252</v>
      </c>
      <c r="G382" s="2" t="s">
        <v>254</v>
      </c>
      <c r="H382" s="2" t="s">
        <v>253</v>
      </c>
      <c r="I382" s="2">
        <f t="shared" si="1"/>
        <v>1</v>
      </c>
      <c r="J382" s="2">
        <v>12.39036</v>
      </c>
      <c r="K382" s="2">
        <v>12.90784</v>
      </c>
      <c r="L382" s="2" t="s">
        <v>38</v>
      </c>
      <c r="M382" s="2" t="s">
        <v>254</v>
      </c>
      <c r="N382" s="2" t="e">
        <v>#REF!</v>
      </c>
      <c r="O382" s="2" t="e">
        <v>#REF!</v>
      </c>
      <c r="P382" s="2">
        <v>10.0</v>
      </c>
      <c r="Q382" s="2">
        <v>7.0</v>
      </c>
      <c r="R382" s="2">
        <v>5.0</v>
      </c>
      <c r="S382" s="2" t="s">
        <v>40</v>
      </c>
      <c r="T382" s="2" t="s">
        <v>50</v>
      </c>
      <c r="U382" s="2" t="s">
        <v>230</v>
      </c>
      <c r="V382" s="2" t="s">
        <v>231</v>
      </c>
      <c r="X382" s="2" t="s">
        <v>831</v>
      </c>
    </row>
    <row r="383">
      <c r="A383" s="2">
        <v>382.0</v>
      </c>
      <c r="B383" s="2">
        <v>382.0</v>
      </c>
      <c r="C383" s="2">
        <v>446.0</v>
      </c>
      <c r="D383" s="2" t="s">
        <v>34</v>
      </c>
      <c r="E383" s="2" t="s">
        <v>220</v>
      </c>
      <c r="F383" s="2" t="s">
        <v>139</v>
      </c>
      <c r="G383" s="2" t="s">
        <v>256</v>
      </c>
      <c r="H383" s="2" t="s">
        <v>255</v>
      </c>
      <c r="I383" s="2">
        <f t="shared" si="1"/>
        <v>1</v>
      </c>
      <c r="J383" s="2">
        <v>12.3817</v>
      </c>
      <c r="K383" s="2">
        <v>12.88891</v>
      </c>
      <c r="L383" s="2" t="s">
        <v>38</v>
      </c>
      <c r="M383" s="2" t="s">
        <v>256</v>
      </c>
      <c r="N383" s="2" t="e">
        <v>#REF!</v>
      </c>
      <c r="O383" s="2" t="e">
        <v>#REF!</v>
      </c>
      <c r="P383" s="2">
        <v>12.0</v>
      </c>
      <c r="Q383" s="2">
        <v>8.0</v>
      </c>
      <c r="R383" s="2">
        <v>5.0</v>
      </c>
      <c r="S383" s="2" t="s">
        <v>40</v>
      </c>
      <c r="T383" s="2" t="s">
        <v>41</v>
      </c>
      <c r="X383" s="2" t="s">
        <v>660</v>
      </c>
      <c r="Y383" s="2" t="s">
        <v>671</v>
      </c>
      <c r="Z383" s="2" t="s">
        <v>60</v>
      </c>
    </row>
    <row r="384">
      <c r="A384" s="2">
        <v>383.0</v>
      </c>
      <c r="B384" s="2">
        <v>383.0</v>
      </c>
      <c r="C384" s="2">
        <v>447.0</v>
      </c>
      <c r="D384" s="2" t="s">
        <v>34</v>
      </c>
      <c r="E384" s="2" t="s">
        <v>220</v>
      </c>
      <c r="F384" s="2" t="s">
        <v>257</v>
      </c>
      <c r="G384" s="2" t="s">
        <v>259</v>
      </c>
      <c r="H384" s="2" t="s">
        <v>258</v>
      </c>
      <c r="I384" s="2">
        <f t="shared" si="1"/>
        <v>1</v>
      </c>
      <c r="J384" s="2">
        <v>12.50691</v>
      </c>
      <c r="K384" s="2">
        <v>12.97781</v>
      </c>
      <c r="L384" s="2" t="s">
        <v>38</v>
      </c>
      <c r="M384" s="2" t="s">
        <v>259</v>
      </c>
      <c r="N384" s="2" t="e">
        <v>#REF!</v>
      </c>
      <c r="O384" s="2" t="e">
        <v>#REF!</v>
      </c>
      <c r="P384" s="2">
        <v>4.0</v>
      </c>
      <c r="Q384" s="2">
        <v>3.0</v>
      </c>
      <c r="R384" s="2">
        <v>5.0</v>
      </c>
      <c r="S384" s="2" t="s">
        <v>40</v>
      </c>
      <c r="T384" s="2" t="s">
        <v>41</v>
      </c>
      <c r="X384" s="2" t="s">
        <v>660</v>
      </c>
      <c r="Y384" s="2" t="s">
        <v>671</v>
      </c>
      <c r="Z384" s="2" t="s">
        <v>60</v>
      </c>
    </row>
    <row r="385">
      <c r="A385" s="2">
        <v>384.0</v>
      </c>
      <c r="B385" s="2">
        <v>384.0</v>
      </c>
      <c r="C385" s="2">
        <v>448.0</v>
      </c>
      <c r="D385" s="2" t="s">
        <v>34</v>
      </c>
      <c r="E385" s="2" t="s">
        <v>220</v>
      </c>
      <c r="F385" s="2" t="s">
        <v>260</v>
      </c>
      <c r="G385" s="2" t="s">
        <v>262</v>
      </c>
      <c r="H385" s="2" t="s">
        <v>261</v>
      </c>
      <c r="I385" s="2">
        <f t="shared" si="1"/>
        <v>1</v>
      </c>
      <c r="J385" s="2">
        <v>12.49994</v>
      </c>
      <c r="K385" s="2">
        <v>12.95647</v>
      </c>
      <c r="L385" s="2" t="s">
        <v>38</v>
      </c>
      <c r="M385" s="2" t="s">
        <v>262</v>
      </c>
      <c r="N385" s="2" t="e">
        <v>#REF!</v>
      </c>
      <c r="O385" s="2" t="e">
        <v>#REF!</v>
      </c>
      <c r="P385" s="2">
        <v>7.0</v>
      </c>
      <c r="Q385" s="2">
        <v>5.0</v>
      </c>
      <c r="R385" s="2">
        <v>3.0</v>
      </c>
      <c r="S385" s="2" t="s">
        <v>40</v>
      </c>
      <c r="T385" s="2" t="s">
        <v>41</v>
      </c>
      <c r="X385" s="2" t="s">
        <v>660</v>
      </c>
      <c r="Y385" s="2" t="s">
        <v>671</v>
      </c>
      <c r="Z385" s="2" t="s">
        <v>60</v>
      </c>
    </row>
    <row r="386">
      <c r="A386" s="2">
        <v>385.0</v>
      </c>
      <c r="B386" s="2">
        <v>385.0</v>
      </c>
      <c r="C386" s="2">
        <v>449.0</v>
      </c>
      <c r="D386" s="2" t="s">
        <v>34</v>
      </c>
      <c r="E386" s="2" t="s">
        <v>220</v>
      </c>
      <c r="F386" s="2" t="s">
        <v>263</v>
      </c>
      <c r="G386" s="2" t="s">
        <v>265</v>
      </c>
      <c r="H386" s="2" t="s">
        <v>264</v>
      </c>
      <c r="I386" s="2">
        <f t="shared" si="1"/>
        <v>1</v>
      </c>
      <c r="J386" s="2">
        <v>12.50569</v>
      </c>
      <c r="K386" s="2">
        <v>12.96961</v>
      </c>
      <c r="L386" s="2" t="s">
        <v>38</v>
      </c>
      <c r="M386" s="2" t="s">
        <v>265</v>
      </c>
      <c r="N386" s="2" t="e">
        <v>#REF!</v>
      </c>
      <c r="O386" s="2" t="e">
        <v>#REF!</v>
      </c>
      <c r="P386" s="2">
        <v>2.0</v>
      </c>
      <c r="Q386" s="2">
        <v>2.0</v>
      </c>
      <c r="R386" s="2">
        <v>3.0</v>
      </c>
      <c r="S386" s="2" t="s">
        <v>40</v>
      </c>
      <c r="T386" s="2" t="s">
        <v>50</v>
      </c>
      <c r="U386" s="2" t="s">
        <v>266</v>
      </c>
      <c r="V386" s="2" t="s">
        <v>267</v>
      </c>
      <c r="X386" s="2" t="s">
        <v>831</v>
      </c>
      <c r="Y386" s="2" t="s">
        <v>832</v>
      </c>
      <c r="Z386" s="2" t="s">
        <v>60</v>
      </c>
    </row>
    <row r="387">
      <c r="A387" s="2">
        <v>386.0</v>
      </c>
      <c r="B387" s="2">
        <v>386.0</v>
      </c>
      <c r="C387" s="2">
        <v>450.0</v>
      </c>
      <c r="D387" s="2" t="s">
        <v>34</v>
      </c>
      <c r="E387" s="2" t="s">
        <v>220</v>
      </c>
      <c r="F387" s="2" t="s">
        <v>268</v>
      </c>
      <c r="G387" s="2" t="s">
        <v>270</v>
      </c>
      <c r="H387" s="2" t="s">
        <v>269</v>
      </c>
      <c r="I387" s="2">
        <f t="shared" si="1"/>
        <v>1</v>
      </c>
      <c r="J387" s="2">
        <v>12.35757</v>
      </c>
      <c r="K387" s="2">
        <v>12.99525</v>
      </c>
      <c r="L387" s="2" t="s">
        <v>38</v>
      </c>
      <c r="M387" s="2" t="s">
        <v>270</v>
      </c>
      <c r="N387" s="2" t="e">
        <v>#REF!</v>
      </c>
      <c r="O387" s="2" t="e">
        <v>#REF!</v>
      </c>
      <c r="P387" s="2">
        <v>6.0</v>
      </c>
      <c r="Q387" s="2">
        <v>4.0</v>
      </c>
      <c r="R387" s="2">
        <v>3.0</v>
      </c>
      <c r="S387" s="2" t="s">
        <v>40</v>
      </c>
      <c r="T387" s="2" t="s">
        <v>50</v>
      </c>
      <c r="U387" s="2" t="s">
        <v>266</v>
      </c>
      <c r="V387" s="2" t="s">
        <v>267</v>
      </c>
      <c r="X387" s="2" t="s">
        <v>831</v>
      </c>
    </row>
    <row r="388">
      <c r="A388" s="2">
        <v>387.0</v>
      </c>
      <c r="B388" s="2">
        <v>387.0</v>
      </c>
      <c r="C388" s="2">
        <v>451.0</v>
      </c>
      <c r="D388" s="2" t="s">
        <v>34</v>
      </c>
      <c r="E388" s="2" t="s">
        <v>220</v>
      </c>
      <c r="F388" s="2" t="s">
        <v>271</v>
      </c>
      <c r="G388" s="2" t="s">
        <v>273</v>
      </c>
      <c r="H388" s="2" t="s">
        <v>272</v>
      </c>
      <c r="I388" s="2">
        <f t="shared" si="1"/>
        <v>1</v>
      </c>
      <c r="J388" s="2">
        <v>12.370058</v>
      </c>
      <c r="K388" s="2">
        <v>12.886165</v>
      </c>
      <c r="L388" s="2" t="s">
        <v>38</v>
      </c>
      <c r="M388" s="2" t="s">
        <v>273</v>
      </c>
      <c r="N388" s="2" t="e">
        <v>#REF!</v>
      </c>
      <c r="O388" s="2" t="e">
        <v>#REF!</v>
      </c>
      <c r="P388" s="2">
        <v>7.0</v>
      </c>
      <c r="Q388" s="2">
        <v>5.0</v>
      </c>
      <c r="R388" s="2">
        <v>3.0</v>
      </c>
      <c r="S388" s="2" t="s">
        <v>40</v>
      </c>
      <c r="T388" s="2" t="s">
        <v>50</v>
      </c>
      <c r="U388" s="2" t="s">
        <v>266</v>
      </c>
      <c r="V388" s="2" t="s">
        <v>267</v>
      </c>
      <c r="X388" s="2" t="s">
        <v>831</v>
      </c>
      <c r="Z388" s="2" t="s">
        <v>60</v>
      </c>
    </row>
    <row r="389">
      <c r="A389" s="2">
        <v>388.0</v>
      </c>
      <c r="B389" s="2">
        <v>388.0</v>
      </c>
      <c r="C389" s="2">
        <v>452.0</v>
      </c>
      <c r="D389" s="2" t="s">
        <v>34</v>
      </c>
      <c r="E389" s="2" t="s">
        <v>220</v>
      </c>
      <c r="F389" s="2" t="s">
        <v>274</v>
      </c>
      <c r="G389" s="2" t="s">
        <v>276</v>
      </c>
      <c r="H389" s="2" t="s">
        <v>275</v>
      </c>
      <c r="I389" s="2">
        <f t="shared" si="1"/>
        <v>1</v>
      </c>
      <c r="J389" s="2">
        <v>12.46247</v>
      </c>
      <c r="K389" s="2">
        <v>13.04033</v>
      </c>
      <c r="L389" s="2" t="s">
        <v>38</v>
      </c>
      <c r="M389" s="2" t="s">
        <v>276</v>
      </c>
      <c r="N389" s="2" t="e">
        <v>#REF!</v>
      </c>
      <c r="O389" s="2" t="e">
        <v>#REF!</v>
      </c>
      <c r="P389" s="2">
        <v>20.0</v>
      </c>
      <c r="Q389" s="2">
        <v>13.0</v>
      </c>
      <c r="R389" s="2">
        <v>3.0</v>
      </c>
      <c r="S389" s="2" t="s">
        <v>40</v>
      </c>
      <c r="T389" s="2" t="s">
        <v>50</v>
      </c>
      <c r="U389" s="2" t="s">
        <v>266</v>
      </c>
      <c r="V389" s="2" t="s">
        <v>267</v>
      </c>
      <c r="X389" s="2" t="s">
        <v>831</v>
      </c>
      <c r="Z389" s="2" t="s">
        <v>60</v>
      </c>
    </row>
    <row r="390">
      <c r="A390" s="2">
        <v>389.0</v>
      </c>
      <c r="B390" s="2">
        <v>389.0</v>
      </c>
      <c r="C390" s="2">
        <v>453.0</v>
      </c>
      <c r="D390" s="2" t="s">
        <v>34</v>
      </c>
      <c r="E390" s="2" t="s">
        <v>153</v>
      </c>
      <c r="F390" s="2" t="s">
        <v>185</v>
      </c>
      <c r="G390" s="2" t="s">
        <v>187</v>
      </c>
      <c r="H390" s="2" t="s">
        <v>186</v>
      </c>
      <c r="I390" s="2">
        <f t="shared" si="1"/>
        <v>1</v>
      </c>
      <c r="J390" s="2">
        <v>12.572923</v>
      </c>
      <c r="K390" s="2">
        <v>13.246635</v>
      </c>
      <c r="L390" s="2" t="s">
        <v>38</v>
      </c>
      <c r="M390" s="2" t="s">
        <v>187</v>
      </c>
      <c r="N390" s="2" t="e">
        <v>#REF!</v>
      </c>
      <c r="O390" s="2" t="e">
        <v>#REF!</v>
      </c>
      <c r="P390" s="2">
        <v>27.0</v>
      </c>
      <c r="Q390" s="2">
        <v>17.0</v>
      </c>
      <c r="R390" s="2">
        <v>3.0</v>
      </c>
      <c r="S390" s="2" t="s">
        <v>40</v>
      </c>
      <c r="T390" s="2" t="s">
        <v>41</v>
      </c>
      <c r="X390" s="2" t="s">
        <v>660</v>
      </c>
    </row>
    <row r="391">
      <c r="A391" s="2">
        <v>390.0</v>
      </c>
      <c r="B391" s="2">
        <v>390.0</v>
      </c>
      <c r="C391" s="2">
        <v>455.0</v>
      </c>
      <c r="D391" s="2" t="s">
        <v>34</v>
      </c>
      <c r="E391" s="2" t="s">
        <v>220</v>
      </c>
      <c r="F391" s="2" t="s">
        <v>243</v>
      </c>
      <c r="G391" s="2" t="s">
        <v>245</v>
      </c>
      <c r="H391" s="2" t="s">
        <v>244</v>
      </c>
      <c r="I391" s="2">
        <f t="shared" si="1"/>
        <v>1</v>
      </c>
      <c r="J391" s="2">
        <v>12.36832</v>
      </c>
      <c r="K391" s="2">
        <v>12.879996</v>
      </c>
      <c r="L391" s="2" t="s">
        <v>38</v>
      </c>
      <c r="M391" s="2" t="s">
        <v>245</v>
      </c>
      <c r="N391" s="2" t="e">
        <v>#REF!</v>
      </c>
      <c r="O391" s="2" t="e">
        <v>#REF!</v>
      </c>
      <c r="P391" s="2">
        <v>15.0</v>
      </c>
      <c r="Q391" s="2">
        <v>10.0</v>
      </c>
      <c r="R391" s="2">
        <v>3.0</v>
      </c>
      <c r="S391" s="2" t="s">
        <v>40</v>
      </c>
      <c r="T391" s="2" t="s">
        <v>41</v>
      </c>
      <c r="X391" s="2" t="s">
        <v>660</v>
      </c>
      <c r="Y391" s="2" t="s">
        <v>832</v>
      </c>
      <c r="Z391" s="2" t="s">
        <v>60</v>
      </c>
    </row>
    <row r="392">
      <c r="A392" s="2">
        <v>391.0</v>
      </c>
      <c r="B392" s="2">
        <v>391.0</v>
      </c>
      <c r="C392" s="2">
        <v>456.0</v>
      </c>
      <c r="D392" s="2" t="s">
        <v>34</v>
      </c>
      <c r="E392" s="2" t="s">
        <v>220</v>
      </c>
      <c r="F392" s="2" t="s">
        <v>277</v>
      </c>
      <c r="G392" s="2" t="s">
        <v>279</v>
      </c>
      <c r="H392" s="2" t="s">
        <v>278</v>
      </c>
      <c r="I392" s="2">
        <f t="shared" si="1"/>
        <v>1</v>
      </c>
      <c r="J392" s="2">
        <v>12.38388</v>
      </c>
      <c r="K392" s="2">
        <v>12.96028</v>
      </c>
      <c r="L392" s="2" t="s">
        <v>38</v>
      </c>
      <c r="M392" s="2" t="s">
        <v>279</v>
      </c>
      <c r="N392" s="2" t="e">
        <v>#REF!</v>
      </c>
      <c r="O392" s="2" t="e">
        <v>#REF!</v>
      </c>
      <c r="P392" s="2">
        <v>6.0</v>
      </c>
      <c r="Q392" s="2">
        <v>4.0</v>
      </c>
      <c r="R392" s="2">
        <v>3.0</v>
      </c>
      <c r="S392" s="2" t="s">
        <v>40</v>
      </c>
      <c r="T392" s="2" t="s">
        <v>50</v>
      </c>
      <c r="U392" s="2" t="s">
        <v>280</v>
      </c>
      <c r="V392" s="2" t="s">
        <v>281</v>
      </c>
      <c r="X392" s="2" t="s">
        <v>831</v>
      </c>
    </row>
    <row r="393">
      <c r="A393" s="2">
        <v>392.0</v>
      </c>
      <c r="B393" s="2">
        <v>392.0</v>
      </c>
      <c r="C393" s="2">
        <v>457.0</v>
      </c>
      <c r="D393" s="2" t="s">
        <v>34</v>
      </c>
      <c r="E393" s="2" t="s">
        <v>282</v>
      </c>
      <c r="F393" s="2" t="s">
        <v>283</v>
      </c>
      <c r="G393" s="2" t="s">
        <v>285</v>
      </c>
      <c r="H393" s="2" t="s">
        <v>284</v>
      </c>
      <c r="I393" s="2">
        <f t="shared" si="1"/>
        <v>1</v>
      </c>
      <c r="J393" s="2">
        <v>12.40637</v>
      </c>
      <c r="K393" s="2">
        <v>13.14289</v>
      </c>
      <c r="L393" s="2" t="s">
        <v>38</v>
      </c>
      <c r="M393" s="2" t="s">
        <v>285</v>
      </c>
      <c r="N393" s="2" t="e">
        <v>#REF!</v>
      </c>
      <c r="O393" s="2" t="e">
        <v>#REF!</v>
      </c>
      <c r="P393" s="2">
        <v>26.0</v>
      </c>
      <c r="Q393" s="2">
        <v>17.0</v>
      </c>
      <c r="R393" s="2">
        <v>3.0</v>
      </c>
      <c r="S393" s="2" t="s">
        <v>40</v>
      </c>
      <c r="T393" s="2" t="s">
        <v>50</v>
      </c>
      <c r="U393" s="2" t="s">
        <v>280</v>
      </c>
      <c r="V393" s="2" t="s">
        <v>281</v>
      </c>
      <c r="X393" s="2" t="s">
        <v>831</v>
      </c>
    </row>
    <row r="394">
      <c r="A394" s="2">
        <v>393.0</v>
      </c>
      <c r="B394" s="2">
        <v>393.0</v>
      </c>
      <c r="C394" s="2">
        <v>458.0</v>
      </c>
      <c r="D394" s="2" t="s">
        <v>34</v>
      </c>
      <c r="E394" s="2" t="s">
        <v>282</v>
      </c>
      <c r="F394" s="2" t="s">
        <v>286</v>
      </c>
      <c r="G394" s="2" t="s">
        <v>288</v>
      </c>
      <c r="H394" s="2" t="s">
        <v>287</v>
      </c>
      <c r="I394" s="2">
        <f t="shared" si="1"/>
        <v>1</v>
      </c>
      <c r="J394" s="2">
        <v>12.39012</v>
      </c>
      <c r="K394" s="2">
        <v>13.14233</v>
      </c>
      <c r="L394" s="2" t="s">
        <v>38</v>
      </c>
      <c r="M394" s="2" t="s">
        <v>288</v>
      </c>
      <c r="N394" s="2" t="e">
        <v>#REF!</v>
      </c>
      <c r="O394" s="2" t="e">
        <v>#REF!</v>
      </c>
      <c r="P394" s="2">
        <v>7.0</v>
      </c>
      <c r="Q394" s="2">
        <v>5.0</v>
      </c>
      <c r="R394" s="2">
        <v>3.0</v>
      </c>
      <c r="S394" s="2" t="s">
        <v>40</v>
      </c>
      <c r="T394" s="2" t="s">
        <v>50</v>
      </c>
      <c r="U394" s="2" t="s">
        <v>280</v>
      </c>
      <c r="V394" s="2" t="s">
        <v>281</v>
      </c>
      <c r="X394" s="2" t="s">
        <v>831</v>
      </c>
    </row>
    <row r="395">
      <c r="A395" s="2">
        <v>394.0</v>
      </c>
      <c r="B395" s="2">
        <v>394.0</v>
      </c>
      <c r="C395" s="2">
        <v>459.0</v>
      </c>
      <c r="D395" s="2" t="s">
        <v>34</v>
      </c>
      <c r="E395" s="2" t="s">
        <v>282</v>
      </c>
      <c r="F395" s="2" t="s">
        <v>289</v>
      </c>
      <c r="G395" s="2" t="s">
        <v>291</v>
      </c>
      <c r="H395" s="2" t="s">
        <v>290</v>
      </c>
      <c r="I395" s="2">
        <f t="shared" si="1"/>
        <v>1</v>
      </c>
      <c r="J395" s="2">
        <v>12.43872</v>
      </c>
      <c r="K395" s="2">
        <v>13.13296</v>
      </c>
      <c r="L395" s="2" t="s">
        <v>38</v>
      </c>
      <c r="M395" s="2" t="s">
        <v>291</v>
      </c>
      <c r="N395" s="2" t="e">
        <v>#REF!</v>
      </c>
      <c r="O395" s="2" t="e">
        <v>#REF!</v>
      </c>
      <c r="P395" s="2">
        <v>31.0</v>
      </c>
      <c r="Q395" s="2">
        <v>20.0</v>
      </c>
      <c r="R395" s="2">
        <v>3.0</v>
      </c>
      <c r="S395" s="2" t="s">
        <v>40</v>
      </c>
      <c r="T395" s="2" t="s">
        <v>50</v>
      </c>
      <c r="U395" s="2" t="s">
        <v>280</v>
      </c>
      <c r="V395" s="2" t="s">
        <v>281</v>
      </c>
      <c r="X395" s="2" t="s">
        <v>831</v>
      </c>
    </row>
    <row r="396">
      <c r="A396" s="2">
        <v>395.0</v>
      </c>
      <c r="B396" s="2">
        <v>395.0</v>
      </c>
      <c r="C396" s="2">
        <v>460.0</v>
      </c>
      <c r="D396" s="2" t="s">
        <v>34</v>
      </c>
      <c r="E396" s="2" t="s">
        <v>282</v>
      </c>
      <c r="F396" s="2" t="s">
        <v>292</v>
      </c>
      <c r="G396" s="2" t="s">
        <v>294</v>
      </c>
      <c r="H396" s="2" t="s">
        <v>293</v>
      </c>
      <c r="I396" s="2">
        <f t="shared" si="1"/>
        <v>1</v>
      </c>
      <c r="J396" s="2">
        <v>12.4219</v>
      </c>
      <c r="K396" s="2">
        <v>13.1347</v>
      </c>
      <c r="L396" s="2" t="s">
        <v>38</v>
      </c>
      <c r="M396" s="2" t="s">
        <v>294</v>
      </c>
      <c r="N396" s="2" t="e">
        <v>#REF!</v>
      </c>
      <c r="O396" s="2" t="e">
        <v>#REF!</v>
      </c>
      <c r="P396" s="2">
        <v>21.0</v>
      </c>
      <c r="Q396" s="2">
        <v>14.0</v>
      </c>
      <c r="R396" s="2">
        <v>3.0</v>
      </c>
      <c r="S396" s="2" t="s">
        <v>40</v>
      </c>
      <c r="T396" s="2" t="s">
        <v>50</v>
      </c>
      <c r="U396" s="2" t="s">
        <v>280</v>
      </c>
      <c r="V396" s="2" t="s">
        <v>281</v>
      </c>
      <c r="X396" s="2" t="s">
        <v>831</v>
      </c>
      <c r="Y396" s="2" t="s">
        <v>832</v>
      </c>
      <c r="Z396" s="2" t="s">
        <v>60</v>
      </c>
    </row>
    <row r="397">
      <c r="A397" s="2">
        <v>396.0</v>
      </c>
      <c r="B397" s="2">
        <v>396.0</v>
      </c>
      <c r="C397" s="2">
        <v>462.0</v>
      </c>
      <c r="D397" s="2" t="s">
        <v>34</v>
      </c>
      <c r="E397" s="2" t="s">
        <v>282</v>
      </c>
      <c r="F397" s="2" t="s">
        <v>297</v>
      </c>
      <c r="G397" s="2" t="s">
        <v>299</v>
      </c>
      <c r="H397" s="2" t="s">
        <v>298</v>
      </c>
      <c r="I397" s="2">
        <f t="shared" si="1"/>
        <v>1</v>
      </c>
      <c r="J397" s="2">
        <v>12.428603</v>
      </c>
      <c r="K397" s="2">
        <v>13.134499</v>
      </c>
      <c r="L397" s="2" t="s">
        <v>38</v>
      </c>
      <c r="M397" s="2" t="s">
        <v>299</v>
      </c>
      <c r="N397" s="2" t="e">
        <v>#REF!</v>
      </c>
      <c r="O397" s="2" t="e">
        <v>#REF!</v>
      </c>
      <c r="P397" s="2">
        <v>46.0</v>
      </c>
      <c r="Q397" s="2">
        <v>29.0</v>
      </c>
      <c r="R397" s="2">
        <v>3.0</v>
      </c>
      <c r="S397" s="2" t="s">
        <v>40</v>
      </c>
      <c r="T397" s="2" t="s">
        <v>50</v>
      </c>
      <c r="U397" s="2" t="s">
        <v>280</v>
      </c>
      <c r="V397" s="2" t="s">
        <v>281</v>
      </c>
      <c r="X397" s="2" t="s">
        <v>831</v>
      </c>
      <c r="Y397" s="2" t="s">
        <v>832</v>
      </c>
      <c r="Z397" s="2" t="s">
        <v>60</v>
      </c>
    </row>
    <row r="398">
      <c r="A398" s="2">
        <v>397.0</v>
      </c>
      <c r="B398" s="2">
        <v>397.0</v>
      </c>
      <c r="C398" s="2">
        <v>463.0</v>
      </c>
      <c r="D398" s="2" t="s">
        <v>34</v>
      </c>
      <c r="E398" s="2" t="s">
        <v>282</v>
      </c>
      <c r="F398" s="2" t="s">
        <v>300</v>
      </c>
      <c r="G398" s="2" t="s">
        <v>302</v>
      </c>
      <c r="H398" s="2" t="s">
        <v>301</v>
      </c>
      <c r="I398" s="2">
        <f t="shared" si="1"/>
        <v>1</v>
      </c>
      <c r="J398" s="2">
        <v>12.45556</v>
      </c>
      <c r="K398" s="2">
        <v>13.16385</v>
      </c>
      <c r="L398" s="2" t="s">
        <v>38</v>
      </c>
      <c r="M398" s="2" t="s">
        <v>302</v>
      </c>
      <c r="N398" s="2" t="e">
        <v>#REF!</v>
      </c>
      <c r="O398" s="2" t="e">
        <v>#REF!</v>
      </c>
      <c r="P398" s="2">
        <v>48.0</v>
      </c>
      <c r="Q398" s="2">
        <v>30.0</v>
      </c>
      <c r="R398" s="2">
        <v>3.0</v>
      </c>
      <c r="S398" s="2" t="s">
        <v>40</v>
      </c>
      <c r="T398" s="2" t="s">
        <v>50</v>
      </c>
      <c r="U398" s="2" t="s">
        <v>280</v>
      </c>
      <c r="V398" s="2" t="s">
        <v>281</v>
      </c>
      <c r="X398" s="2" t="s">
        <v>831</v>
      </c>
    </row>
    <row r="399">
      <c r="A399" s="2">
        <v>398.0</v>
      </c>
      <c r="B399" s="2">
        <v>398.0</v>
      </c>
      <c r="C399" s="2">
        <v>464.0</v>
      </c>
      <c r="D399" s="2" t="s">
        <v>34</v>
      </c>
      <c r="E399" s="2" t="s">
        <v>282</v>
      </c>
      <c r="F399" s="2" t="s">
        <v>303</v>
      </c>
      <c r="G399" s="2" t="s">
        <v>305</v>
      </c>
      <c r="H399" s="2" t="s">
        <v>304</v>
      </c>
      <c r="I399" s="2">
        <f t="shared" si="1"/>
        <v>1</v>
      </c>
      <c r="J399" s="2">
        <v>12.42522</v>
      </c>
      <c r="K399" s="2">
        <v>13.18104</v>
      </c>
      <c r="L399" s="2" t="s">
        <v>38</v>
      </c>
      <c r="M399" s="2" t="s">
        <v>305</v>
      </c>
      <c r="N399" s="2" t="e">
        <v>#REF!</v>
      </c>
      <c r="O399" s="2" t="e">
        <v>#REF!</v>
      </c>
      <c r="P399" s="2">
        <v>32.0</v>
      </c>
      <c r="Q399" s="2">
        <v>20.0</v>
      </c>
      <c r="R399" s="2">
        <v>3.0</v>
      </c>
      <c r="S399" s="2" t="s">
        <v>40</v>
      </c>
      <c r="T399" s="2" t="s">
        <v>50</v>
      </c>
      <c r="U399" s="2" t="s">
        <v>280</v>
      </c>
      <c r="V399" s="2" t="s">
        <v>281</v>
      </c>
      <c r="X399" s="2" t="s">
        <v>831</v>
      </c>
    </row>
    <row r="400">
      <c r="A400" s="2">
        <v>399.0</v>
      </c>
      <c r="B400" s="2">
        <v>399.0</v>
      </c>
      <c r="C400" s="2">
        <v>465.0</v>
      </c>
      <c r="D400" s="2" t="s">
        <v>34</v>
      </c>
      <c r="E400" s="2" t="s">
        <v>282</v>
      </c>
      <c r="F400" s="2" t="s">
        <v>306</v>
      </c>
      <c r="G400" s="2" t="s">
        <v>308</v>
      </c>
      <c r="H400" s="2" t="s">
        <v>307</v>
      </c>
      <c r="I400" s="2">
        <f t="shared" si="1"/>
        <v>1</v>
      </c>
      <c r="J400" s="2">
        <v>12.38709705</v>
      </c>
      <c r="K400" s="2">
        <v>13.14172223</v>
      </c>
      <c r="L400" s="2" t="s">
        <v>38</v>
      </c>
      <c r="M400" s="2" t="s">
        <v>308</v>
      </c>
      <c r="N400" s="2" t="e">
        <v>#REF!</v>
      </c>
      <c r="O400" s="2" t="e">
        <v>#REF!</v>
      </c>
      <c r="P400" s="2">
        <v>23.0</v>
      </c>
      <c r="Q400" s="2">
        <v>15.0</v>
      </c>
      <c r="R400" s="2">
        <v>3.0</v>
      </c>
      <c r="S400" s="2" t="s">
        <v>40</v>
      </c>
      <c r="T400" s="2" t="s">
        <v>50</v>
      </c>
      <c r="U400" s="2" t="s">
        <v>280</v>
      </c>
      <c r="V400" s="2" t="s">
        <v>281</v>
      </c>
      <c r="X400" s="2" t="s">
        <v>831</v>
      </c>
    </row>
    <row r="401">
      <c r="A401" s="2">
        <v>400.0</v>
      </c>
      <c r="B401" s="2">
        <v>400.0</v>
      </c>
      <c r="C401" s="2">
        <v>466.0</v>
      </c>
      <c r="D401" s="2" t="s">
        <v>34</v>
      </c>
      <c r="E401" s="2" t="s">
        <v>282</v>
      </c>
      <c r="F401" s="2" t="s">
        <v>309</v>
      </c>
      <c r="G401" s="2" t="s">
        <v>311</v>
      </c>
      <c r="H401" s="2" t="s">
        <v>310</v>
      </c>
      <c r="I401" s="2">
        <f t="shared" si="1"/>
        <v>1</v>
      </c>
      <c r="J401" s="2">
        <v>12.40795</v>
      </c>
      <c r="K401" s="2">
        <v>13.14276</v>
      </c>
      <c r="L401" s="2" t="s">
        <v>38</v>
      </c>
      <c r="M401" s="2" t="s">
        <v>311</v>
      </c>
      <c r="N401" s="2" t="e">
        <v>#REF!</v>
      </c>
      <c r="O401" s="2" t="e">
        <v>#REF!</v>
      </c>
      <c r="P401" s="2">
        <v>41.0</v>
      </c>
      <c r="Q401" s="2">
        <v>26.0</v>
      </c>
      <c r="R401" s="2">
        <v>4.0</v>
      </c>
      <c r="S401" s="2" t="s">
        <v>40</v>
      </c>
      <c r="T401" s="2" t="s">
        <v>50</v>
      </c>
      <c r="U401" s="2" t="s">
        <v>312</v>
      </c>
      <c r="V401" s="2" t="s">
        <v>313</v>
      </c>
      <c r="X401" s="2" t="s">
        <v>831</v>
      </c>
    </row>
    <row r="402">
      <c r="A402" s="2">
        <v>401.0</v>
      </c>
      <c r="B402" s="2">
        <v>401.0</v>
      </c>
      <c r="C402" s="2">
        <v>467.0</v>
      </c>
      <c r="D402" s="2" t="s">
        <v>34</v>
      </c>
      <c r="E402" s="2" t="s">
        <v>282</v>
      </c>
      <c r="F402" s="2" t="s">
        <v>314</v>
      </c>
      <c r="G402" s="2" t="s">
        <v>316</v>
      </c>
      <c r="H402" s="2" t="s">
        <v>315</v>
      </c>
      <c r="I402" s="2">
        <f t="shared" si="1"/>
        <v>1</v>
      </c>
      <c r="J402" s="2">
        <v>12.40553</v>
      </c>
      <c r="K402" s="2">
        <v>13.14297</v>
      </c>
      <c r="L402" s="2" t="s">
        <v>38</v>
      </c>
      <c r="M402" s="2" t="s">
        <v>316</v>
      </c>
      <c r="N402" s="2" t="e">
        <v>#REF!</v>
      </c>
      <c r="O402" s="2" t="e">
        <v>#REF!</v>
      </c>
      <c r="P402" s="2">
        <v>48.0</v>
      </c>
      <c r="Q402" s="2">
        <v>30.0</v>
      </c>
      <c r="R402" s="2">
        <v>4.0</v>
      </c>
      <c r="S402" s="2" t="s">
        <v>40</v>
      </c>
      <c r="T402" s="2" t="s">
        <v>50</v>
      </c>
      <c r="U402" s="2" t="s">
        <v>312</v>
      </c>
      <c r="V402" s="2" t="s">
        <v>313</v>
      </c>
      <c r="X402" s="2" t="s">
        <v>831</v>
      </c>
    </row>
    <row r="403">
      <c r="A403" s="2">
        <v>402.0</v>
      </c>
      <c r="B403" s="2">
        <v>402.0</v>
      </c>
      <c r="C403" s="2">
        <v>468.0</v>
      </c>
      <c r="D403" s="2" t="s">
        <v>34</v>
      </c>
      <c r="E403" s="2" t="s">
        <v>317</v>
      </c>
      <c r="F403" s="2" t="s">
        <v>318</v>
      </c>
      <c r="G403" s="2" t="s">
        <v>320</v>
      </c>
      <c r="H403" s="2" t="s">
        <v>319</v>
      </c>
      <c r="I403" s="2">
        <f t="shared" si="1"/>
        <v>1</v>
      </c>
      <c r="J403" s="2">
        <v>12.64954</v>
      </c>
      <c r="K403" s="2">
        <v>13.35368</v>
      </c>
      <c r="L403" s="2" t="s">
        <v>38</v>
      </c>
      <c r="M403" s="2" t="s">
        <v>320</v>
      </c>
      <c r="N403" s="2" t="e">
        <v>#REF!</v>
      </c>
      <c r="O403" s="2" t="e">
        <v>#REF!</v>
      </c>
      <c r="P403" s="2">
        <v>12.0</v>
      </c>
      <c r="Q403" s="2">
        <v>8.0</v>
      </c>
      <c r="R403" s="2">
        <v>4.0</v>
      </c>
      <c r="S403" s="2" t="s">
        <v>40</v>
      </c>
      <c r="T403" s="2" t="s">
        <v>50</v>
      </c>
      <c r="U403" s="2" t="s">
        <v>312</v>
      </c>
      <c r="V403" s="2" t="s">
        <v>313</v>
      </c>
      <c r="X403" s="2" t="s">
        <v>831</v>
      </c>
    </row>
    <row r="404">
      <c r="A404" s="2">
        <v>403.0</v>
      </c>
      <c r="B404" s="2">
        <v>403.0</v>
      </c>
      <c r="C404" s="2">
        <v>469.0</v>
      </c>
      <c r="D404" s="2" t="s">
        <v>34</v>
      </c>
      <c r="E404" s="2" t="s">
        <v>317</v>
      </c>
      <c r="F404" s="2" t="s">
        <v>321</v>
      </c>
      <c r="G404" s="2" t="s">
        <v>323</v>
      </c>
      <c r="H404" s="2" t="s">
        <v>322</v>
      </c>
      <c r="I404" s="2">
        <f t="shared" si="1"/>
        <v>1</v>
      </c>
      <c r="J404" s="2">
        <v>12.63791</v>
      </c>
      <c r="K404" s="2">
        <v>13.32208</v>
      </c>
      <c r="L404" s="2" t="s">
        <v>38</v>
      </c>
      <c r="M404" s="2" t="s">
        <v>323</v>
      </c>
      <c r="N404" s="2" t="e">
        <v>#REF!</v>
      </c>
      <c r="O404" s="2" t="e">
        <v>#REF!</v>
      </c>
      <c r="P404" s="2">
        <v>11.0</v>
      </c>
      <c r="Q404" s="2">
        <v>7.0</v>
      </c>
      <c r="R404" s="2">
        <v>4.0</v>
      </c>
      <c r="S404" s="2" t="s">
        <v>40</v>
      </c>
      <c r="T404" s="2" t="s">
        <v>50</v>
      </c>
      <c r="U404" s="2" t="s">
        <v>312</v>
      </c>
      <c r="V404" s="2" t="s">
        <v>313</v>
      </c>
      <c r="X404" s="2" t="s">
        <v>831</v>
      </c>
      <c r="Y404" s="2" t="s">
        <v>832</v>
      </c>
      <c r="Z404" s="2" t="s">
        <v>60</v>
      </c>
    </row>
    <row r="405">
      <c r="A405" s="2">
        <v>404.0</v>
      </c>
      <c r="B405" s="2">
        <v>404.0</v>
      </c>
      <c r="C405" s="2">
        <v>470.0</v>
      </c>
      <c r="D405" s="2" t="s">
        <v>34</v>
      </c>
      <c r="E405" s="2" t="s">
        <v>317</v>
      </c>
      <c r="F405" s="2" t="s">
        <v>324</v>
      </c>
      <c r="G405" s="2" t="s">
        <v>326</v>
      </c>
      <c r="H405" s="2" t="s">
        <v>325</v>
      </c>
      <c r="I405" s="2">
        <f t="shared" si="1"/>
        <v>1</v>
      </c>
      <c r="J405" s="2">
        <v>12.5729</v>
      </c>
      <c r="K405" s="2">
        <v>13.25361</v>
      </c>
      <c r="L405" s="2" t="s">
        <v>38</v>
      </c>
      <c r="M405" s="2" t="s">
        <v>326</v>
      </c>
      <c r="N405" s="2" t="e">
        <v>#REF!</v>
      </c>
      <c r="O405" s="2" t="e">
        <v>#REF!</v>
      </c>
      <c r="P405" s="2">
        <v>11.0</v>
      </c>
      <c r="Q405" s="2">
        <v>7.0</v>
      </c>
      <c r="R405" s="2">
        <v>4.0</v>
      </c>
      <c r="S405" s="2" t="s">
        <v>40</v>
      </c>
      <c r="T405" s="2" t="s">
        <v>50</v>
      </c>
      <c r="U405" s="2" t="s">
        <v>312</v>
      </c>
      <c r="V405" s="2" t="s">
        <v>313</v>
      </c>
      <c r="X405" s="2" t="s">
        <v>831</v>
      </c>
    </row>
    <row r="406">
      <c r="A406" s="2">
        <v>405.0</v>
      </c>
      <c r="B406" s="2">
        <v>405.0</v>
      </c>
      <c r="C406" s="2">
        <v>471.0</v>
      </c>
      <c r="D406" s="2" t="s">
        <v>34</v>
      </c>
      <c r="E406" s="2" t="s">
        <v>317</v>
      </c>
      <c r="F406" s="2" t="s">
        <v>327</v>
      </c>
      <c r="G406" s="2" t="s">
        <v>329</v>
      </c>
      <c r="H406" s="2" t="s">
        <v>328</v>
      </c>
      <c r="I406" s="2">
        <f t="shared" si="1"/>
        <v>1</v>
      </c>
      <c r="J406" s="2">
        <v>12.58029</v>
      </c>
      <c r="K406" s="2">
        <v>13.25765</v>
      </c>
      <c r="L406" s="2" t="s">
        <v>38</v>
      </c>
      <c r="M406" s="2" t="s">
        <v>329</v>
      </c>
      <c r="N406" s="2" t="e">
        <v>#REF!</v>
      </c>
      <c r="O406" s="2" t="e">
        <v>#REF!</v>
      </c>
      <c r="P406" s="2">
        <v>24.0</v>
      </c>
      <c r="Q406" s="2">
        <v>15.0</v>
      </c>
      <c r="R406" s="2">
        <v>4.0</v>
      </c>
      <c r="S406" s="2" t="s">
        <v>40</v>
      </c>
      <c r="T406" s="2" t="s">
        <v>50</v>
      </c>
      <c r="U406" s="2" t="s">
        <v>312</v>
      </c>
      <c r="V406" s="2" t="s">
        <v>313</v>
      </c>
      <c r="X406" s="2" t="s">
        <v>831</v>
      </c>
    </row>
    <row r="407">
      <c r="A407" s="2">
        <v>406.0</v>
      </c>
      <c r="B407" s="2">
        <v>406.0</v>
      </c>
      <c r="C407" s="2">
        <v>472.0</v>
      </c>
      <c r="D407" s="2" t="s">
        <v>34</v>
      </c>
      <c r="E407" s="2" t="s">
        <v>317</v>
      </c>
      <c r="F407" s="2" t="s">
        <v>330</v>
      </c>
      <c r="G407" s="2" t="s">
        <v>332</v>
      </c>
      <c r="H407" s="2" t="s">
        <v>331</v>
      </c>
      <c r="I407" s="2">
        <f t="shared" si="1"/>
        <v>1</v>
      </c>
      <c r="J407" s="2">
        <v>12.55836</v>
      </c>
      <c r="K407" s="2">
        <v>13.28478</v>
      </c>
      <c r="L407" s="2" t="s">
        <v>38</v>
      </c>
      <c r="M407" s="2" t="s">
        <v>332</v>
      </c>
      <c r="N407" s="2" t="e">
        <v>#REF!</v>
      </c>
      <c r="O407" s="2" t="e">
        <v>#REF!</v>
      </c>
      <c r="P407" s="2">
        <v>0.0</v>
      </c>
      <c r="Q407" s="2">
        <v>0.0</v>
      </c>
      <c r="R407" s="2">
        <v>4.0</v>
      </c>
      <c r="S407" s="2" t="s">
        <v>40</v>
      </c>
      <c r="T407" s="2" t="s">
        <v>50</v>
      </c>
      <c r="U407" s="2" t="s">
        <v>312</v>
      </c>
      <c r="V407" s="2" t="s">
        <v>313</v>
      </c>
      <c r="X407" s="2" t="s">
        <v>831</v>
      </c>
    </row>
    <row r="408">
      <c r="A408" s="2">
        <v>407.0</v>
      </c>
      <c r="B408" s="2">
        <v>407.0</v>
      </c>
      <c r="C408" s="2">
        <v>473.0</v>
      </c>
      <c r="D408" s="2" t="s">
        <v>34</v>
      </c>
      <c r="E408" s="2" t="s">
        <v>317</v>
      </c>
      <c r="F408" s="2" t="s">
        <v>333</v>
      </c>
      <c r="G408" s="2" t="s">
        <v>335</v>
      </c>
      <c r="H408" s="2" t="s">
        <v>334</v>
      </c>
      <c r="I408" s="2">
        <f t="shared" si="1"/>
        <v>1</v>
      </c>
      <c r="J408" s="2">
        <v>12.64279</v>
      </c>
      <c r="K408" s="2">
        <v>13.33177</v>
      </c>
      <c r="L408" s="2" t="s">
        <v>38</v>
      </c>
      <c r="M408" s="2" t="s">
        <v>335</v>
      </c>
      <c r="N408" s="2" t="e">
        <v>#REF!</v>
      </c>
      <c r="O408" s="2" t="e">
        <v>#REF!</v>
      </c>
      <c r="P408" s="2">
        <v>13.0</v>
      </c>
      <c r="Q408" s="2">
        <v>9.0</v>
      </c>
      <c r="R408" s="2">
        <v>3.0</v>
      </c>
      <c r="S408" s="2" t="s">
        <v>40</v>
      </c>
      <c r="T408" s="2" t="s">
        <v>50</v>
      </c>
      <c r="U408" s="2" t="s">
        <v>336</v>
      </c>
      <c r="V408" s="2" t="s">
        <v>337</v>
      </c>
      <c r="X408" s="2" t="s">
        <v>831</v>
      </c>
      <c r="Y408" s="2" t="s">
        <v>832</v>
      </c>
      <c r="Z408" s="2" t="s">
        <v>60</v>
      </c>
    </row>
    <row r="409">
      <c r="A409" s="2">
        <v>408.0</v>
      </c>
      <c r="B409" s="2">
        <v>408.0</v>
      </c>
      <c r="C409" s="2">
        <v>474.0</v>
      </c>
      <c r="D409" s="2" t="s">
        <v>34</v>
      </c>
      <c r="E409" s="2" t="s">
        <v>317</v>
      </c>
      <c r="F409" s="2" t="s">
        <v>338</v>
      </c>
      <c r="G409" s="2" t="s">
        <v>340</v>
      </c>
      <c r="H409" s="2" t="s">
        <v>339</v>
      </c>
      <c r="I409" s="2">
        <f t="shared" si="1"/>
        <v>1</v>
      </c>
      <c r="J409" s="2">
        <v>12.65318</v>
      </c>
      <c r="K409" s="2">
        <v>13.35424</v>
      </c>
      <c r="L409" s="2" t="s">
        <v>38</v>
      </c>
      <c r="M409" s="2" t="s">
        <v>340</v>
      </c>
      <c r="N409" s="2" t="e">
        <v>#REF!</v>
      </c>
      <c r="O409" s="2" t="e">
        <v>#REF!</v>
      </c>
      <c r="P409" s="2">
        <v>13.0</v>
      </c>
      <c r="Q409" s="2">
        <v>9.0</v>
      </c>
      <c r="R409" s="2">
        <v>3.0</v>
      </c>
      <c r="S409" s="2" t="s">
        <v>40</v>
      </c>
      <c r="T409" s="2" t="s">
        <v>50</v>
      </c>
      <c r="U409" s="2" t="s">
        <v>336</v>
      </c>
      <c r="V409" s="2" t="s">
        <v>337</v>
      </c>
      <c r="X409" s="2" t="s">
        <v>831</v>
      </c>
    </row>
    <row r="410">
      <c r="A410" s="2">
        <v>409.0</v>
      </c>
      <c r="B410" s="2">
        <v>409.0</v>
      </c>
      <c r="C410" s="2">
        <v>475.0</v>
      </c>
      <c r="D410" s="2" t="s">
        <v>34</v>
      </c>
      <c r="E410" s="2" t="s">
        <v>317</v>
      </c>
      <c r="F410" s="2" t="s">
        <v>341</v>
      </c>
      <c r="G410" s="2" t="s">
        <v>343</v>
      </c>
      <c r="H410" s="2" t="s">
        <v>342</v>
      </c>
      <c r="I410" s="2">
        <f t="shared" si="1"/>
        <v>1</v>
      </c>
      <c r="J410" s="2">
        <v>12.60104</v>
      </c>
      <c r="K410" s="2">
        <v>13.27939</v>
      </c>
      <c r="L410" s="2" t="s">
        <v>38</v>
      </c>
      <c r="M410" s="2" t="s">
        <v>343</v>
      </c>
      <c r="N410" s="2" t="e">
        <v>#REF!</v>
      </c>
      <c r="O410" s="2" t="e">
        <v>#REF!</v>
      </c>
      <c r="P410" s="2">
        <v>15.0</v>
      </c>
      <c r="Q410" s="2">
        <v>10.0</v>
      </c>
      <c r="R410" s="2">
        <v>3.0</v>
      </c>
      <c r="S410" s="2" t="s">
        <v>40</v>
      </c>
      <c r="T410" s="2" t="s">
        <v>50</v>
      </c>
      <c r="U410" s="2" t="s">
        <v>336</v>
      </c>
      <c r="V410" s="2" t="s">
        <v>337</v>
      </c>
      <c r="X410" s="2" t="s">
        <v>831</v>
      </c>
    </row>
    <row r="411">
      <c r="A411" s="2">
        <v>410.0</v>
      </c>
      <c r="B411" s="2">
        <v>410.0</v>
      </c>
      <c r="C411" s="2">
        <v>476.0</v>
      </c>
      <c r="D411" s="2" t="s">
        <v>34</v>
      </c>
      <c r="E411" s="2" t="s">
        <v>317</v>
      </c>
      <c r="F411" s="2" t="s">
        <v>344</v>
      </c>
      <c r="G411" s="2" t="s">
        <v>346</v>
      </c>
      <c r="H411" s="2" t="s">
        <v>345</v>
      </c>
      <c r="I411" s="2">
        <f t="shared" si="1"/>
        <v>1</v>
      </c>
      <c r="J411" s="2">
        <v>12.63734</v>
      </c>
      <c r="K411" s="2">
        <v>13.33778</v>
      </c>
      <c r="L411" s="2" t="s">
        <v>38</v>
      </c>
      <c r="M411" s="2" t="s">
        <v>346</v>
      </c>
      <c r="N411" s="2" t="e">
        <v>#REF!</v>
      </c>
      <c r="O411" s="2" t="e">
        <v>#REF!</v>
      </c>
      <c r="P411" s="2">
        <v>9.0</v>
      </c>
      <c r="Q411" s="2">
        <v>6.0</v>
      </c>
      <c r="R411" s="2">
        <v>3.0</v>
      </c>
      <c r="S411" s="2" t="s">
        <v>40</v>
      </c>
      <c r="T411" s="2" t="s">
        <v>50</v>
      </c>
      <c r="U411" s="2" t="s">
        <v>336</v>
      </c>
      <c r="V411" s="2" t="s">
        <v>337</v>
      </c>
      <c r="X411" s="2" t="s">
        <v>831</v>
      </c>
    </row>
    <row r="412">
      <c r="A412" s="2">
        <v>411.0</v>
      </c>
      <c r="B412" s="2">
        <v>411.0</v>
      </c>
      <c r="C412" s="2">
        <v>477.0</v>
      </c>
      <c r="D412" s="2" t="s">
        <v>34</v>
      </c>
      <c r="E412" s="2" t="s">
        <v>317</v>
      </c>
      <c r="F412" s="2" t="s">
        <v>347</v>
      </c>
      <c r="G412" s="2" t="s">
        <v>349</v>
      </c>
      <c r="H412" s="2" t="s">
        <v>348</v>
      </c>
      <c r="I412" s="2">
        <f t="shared" si="1"/>
        <v>1</v>
      </c>
      <c r="J412" s="2">
        <v>12.605552</v>
      </c>
      <c r="K412" s="2">
        <v>13.307292</v>
      </c>
      <c r="L412" s="2" t="s">
        <v>38</v>
      </c>
      <c r="M412" s="2" t="s">
        <v>349</v>
      </c>
      <c r="N412" s="2" t="e">
        <v>#REF!</v>
      </c>
      <c r="O412" s="2" t="e">
        <v>#REF!</v>
      </c>
      <c r="P412" s="2">
        <v>18.0</v>
      </c>
      <c r="Q412" s="2">
        <v>12.0</v>
      </c>
      <c r="R412" s="2">
        <v>3.0</v>
      </c>
      <c r="S412" s="2" t="s">
        <v>40</v>
      </c>
      <c r="T412" s="2" t="s">
        <v>50</v>
      </c>
      <c r="U412" s="2" t="s">
        <v>336</v>
      </c>
      <c r="V412" s="2" t="s">
        <v>337</v>
      </c>
      <c r="X412" s="2" t="s">
        <v>831</v>
      </c>
    </row>
    <row r="413">
      <c r="A413" s="2">
        <v>412.0</v>
      </c>
      <c r="B413" s="2">
        <v>412.0</v>
      </c>
      <c r="C413" s="2">
        <v>478.0</v>
      </c>
      <c r="D413" s="2" t="s">
        <v>34</v>
      </c>
      <c r="E413" s="2" t="s">
        <v>317</v>
      </c>
      <c r="F413" s="2" t="s">
        <v>350</v>
      </c>
      <c r="G413" s="2" t="s">
        <v>352</v>
      </c>
      <c r="H413" s="2" t="s">
        <v>351</v>
      </c>
      <c r="I413" s="2">
        <f t="shared" si="1"/>
        <v>1</v>
      </c>
      <c r="J413" s="2">
        <v>12.609933</v>
      </c>
      <c r="K413" s="2">
        <v>13.254508</v>
      </c>
      <c r="L413" s="2" t="s">
        <v>38</v>
      </c>
      <c r="M413" s="2" t="s">
        <v>352</v>
      </c>
      <c r="N413" s="2" t="e">
        <v>#REF!</v>
      </c>
      <c r="O413" s="2" t="e">
        <v>#REF!</v>
      </c>
      <c r="P413" s="2">
        <v>20.0</v>
      </c>
      <c r="Q413" s="2">
        <v>13.0</v>
      </c>
      <c r="R413" s="2">
        <v>3.0</v>
      </c>
      <c r="S413" s="2" t="s">
        <v>40</v>
      </c>
      <c r="T413" s="2" t="s">
        <v>50</v>
      </c>
      <c r="U413" s="2" t="s">
        <v>336</v>
      </c>
      <c r="V413" s="2" t="s">
        <v>337</v>
      </c>
      <c r="X413" s="2" t="s">
        <v>831</v>
      </c>
    </row>
    <row r="414">
      <c r="A414" s="2">
        <v>413.0</v>
      </c>
      <c r="B414" s="2">
        <v>413.0</v>
      </c>
      <c r="C414" s="2">
        <v>479.0</v>
      </c>
      <c r="D414" s="2" t="s">
        <v>34</v>
      </c>
      <c r="E414" s="2" t="s">
        <v>317</v>
      </c>
      <c r="F414" s="2" t="s">
        <v>353</v>
      </c>
      <c r="G414" s="2" t="s">
        <v>355</v>
      </c>
      <c r="H414" s="2" t="s">
        <v>354</v>
      </c>
      <c r="I414" s="2">
        <f t="shared" si="1"/>
        <v>1</v>
      </c>
      <c r="J414" s="2">
        <v>12.61501</v>
      </c>
      <c r="K414" s="2">
        <v>13.29762</v>
      </c>
      <c r="L414" s="2" t="s">
        <v>38</v>
      </c>
      <c r="M414" s="2" t="s">
        <v>355</v>
      </c>
      <c r="N414" s="2" t="e">
        <v>#REF!</v>
      </c>
      <c r="O414" s="2" t="e">
        <v>#REF!</v>
      </c>
      <c r="P414" s="2">
        <v>0.0</v>
      </c>
      <c r="Q414" s="2">
        <v>0.0</v>
      </c>
      <c r="R414" s="2">
        <v>3.0</v>
      </c>
      <c r="S414" s="2" t="s">
        <v>40</v>
      </c>
      <c r="T414" s="2" t="s">
        <v>50</v>
      </c>
      <c r="U414" s="2" t="s">
        <v>356</v>
      </c>
      <c r="V414" s="2" t="s">
        <v>40</v>
      </c>
      <c r="X414" s="2" t="s">
        <v>831</v>
      </c>
    </row>
    <row r="415">
      <c r="A415" s="2">
        <v>414.0</v>
      </c>
      <c r="B415" s="2">
        <v>414.0</v>
      </c>
      <c r="C415" s="2">
        <v>480.0</v>
      </c>
      <c r="D415" s="2" t="s">
        <v>34</v>
      </c>
      <c r="E415" s="2" t="s">
        <v>317</v>
      </c>
      <c r="F415" s="2" t="s">
        <v>357</v>
      </c>
      <c r="G415" s="2" t="s">
        <v>359</v>
      </c>
      <c r="H415" s="2" t="s">
        <v>358</v>
      </c>
      <c r="I415" s="2">
        <f t="shared" si="1"/>
        <v>1</v>
      </c>
      <c r="J415" s="2">
        <v>12.60039</v>
      </c>
      <c r="K415" s="2">
        <v>13.30366</v>
      </c>
      <c r="L415" s="2" t="s">
        <v>38</v>
      </c>
      <c r="M415" s="2" t="s">
        <v>359</v>
      </c>
      <c r="N415" s="2" t="e">
        <v>#REF!</v>
      </c>
      <c r="O415" s="2" t="e">
        <v>#REF!</v>
      </c>
      <c r="P415" s="2">
        <v>13.0</v>
      </c>
      <c r="Q415" s="2">
        <v>9.0</v>
      </c>
      <c r="R415" s="2">
        <v>3.0</v>
      </c>
      <c r="S415" s="2" t="s">
        <v>40</v>
      </c>
      <c r="T415" s="2" t="s">
        <v>50</v>
      </c>
      <c r="U415" s="2" t="s">
        <v>356</v>
      </c>
      <c r="V415" s="2" t="s">
        <v>40</v>
      </c>
      <c r="X415" s="2" t="s">
        <v>831</v>
      </c>
      <c r="Y415" s="2" t="s">
        <v>832</v>
      </c>
      <c r="Z415" s="2" t="s">
        <v>60</v>
      </c>
    </row>
    <row r="416">
      <c r="A416" s="2">
        <v>415.0</v>
      </c>
      <c r="B416" s="2">
        <v>415.0</v>
      </c>
      <c r="C416" s="2">
        <v>481.0</v>
      </c>
      <c r="D416" s="2" t="s">
        <v>34</v>
      </c>
      <c r="E416" s="2" t="s">
        <v>360</v>
      </c>
      <c r="F416" s="2" t="s">
        <v>361</v>
      </c>
      <c r="G416" s="2" t="s">
        <v>363</v>
      </c>
      <c r="H416" s="2" t="s">
        <v>362</v>
      </c>
      <c r="I416" s="2">
        <f t="shared" si="1"/>
        <v>1</v>
      </c>
      <c r="J416" s="2">
        <v>12.43774</v>
      </c>
      <c r="K416" s="2">
        <v>13.0913</v>
      </c>
      <c r="L416" s="2" t="s">
        <v>38</v>
      </c>
      <c r="M416" s="2" t="s">
        <v>363</v>
      </c>
      <c r="N416" s="2" t="e">
        <v>#REF!</v>
      </c>
      <c r="O416" s="2" t="e">
        <v>#REF!</v>
      </c>
      <c r="P416" s="2">
        <v>20.0</v>
      </c>
      <c r="Q416" s="2">
        <v>13.0</v>
      </c>
      <c r="R416" s="2">
        <v>3.0</v>
      </c>
      <c r="S416" s="2" t="s">
        <v>40</v>
      </c>
      <c r="T416" s="2" t="s">
        <v>50</v>
      </c>
      <c r="U416" s="2" t="s">
        <v>356</v>
      </c>
      <c r="V416" s="2" t="s">
        <v>40</v>
      </c>
      <c r="X416" s="2" t="s">
        <v>831</v>
      </c>
    </row>
    <row r="417">
      <c r="A417" s="2">
        <v>416.0</v>
      </c>
      <c r="B417" s="2">
        <v>416.0</v>
      </c>
      <c r="C417" s="2">
        <v>482.0</v>
      </c>
      <c r="D417" s="2" t="s">
        <v>34</v>
      </c>
      <c r="E417" s="2" t="s">
        <v>360</v>
      </c>
      <c r="F417" s="2" t="s">
        <v>364</v>
      </c>
      <c r="G417" s="2" t="s">
        <v>366</v>
      </c>
      <c r="H417" s="2" t="s">
        <v>365</v>
      </c>
      <c r="I417" s="2">
        <f t="shared" si="1"/>
        <v>1</v>
      </c>
      <c r="J417" s="2">
        <v>12.38321</v>
      </c>
      <c r="K417" s="2">
        <v>13.08862</v>
      </c>
      <c r="L417" s="2" t="s">
        <v>38</v>
      </c>
      <c r="M417" s="2" t="s">
        <v>366</v>
      </c>
      <c r="N417" s="2" t="e">
        <v>#REF!</v>
      </c>
      <c r="O417" s="2" t="e">
        <v>#REF!</v>
      </c>
      <c r="P417" s="2">
        <v>29.0</v>
      </c>
      <c r="Q417" s="2">
        <v>19.0</v>
      </c>
      <c r="R417" s="2">
        <v>3.0</v>
      </c>
      <c r="S417" s="2" t="s">
        <v>40</v>
      </c>
      <c r="T417" s="2" t="s">
        <v>50</v>
      </c>
      <c r="U417" s="2" t="s">
        <v>356</v>
      </c>
      <c r="V417" s="2" t="s">
        <v>40</v>
      </c>
      <c r="X417" s="2" t="s">
        <v>831</v>
      </c>
    </row>
    <row r="418">
      <c r="A418" s="2">
        <v>417.0</v>
      </c>
      <c r="B418" s="2">
        <v>417.0</v>
      </c>
      <c r="C418" s="2">
        <v>483.0</v>
      </c>
      <c r="D418" s="2" t="s">
        <v>34</v>
      </c>
      <c r="E418" s="2" t="s">
        <v>360</v>
      </c>
      <c r="F418" s="2" t="s">
        <v>367</v>
      </c>
      <c r="G418" s="2" t="s">
        <v>369</v>
      </c>
      <c r="H418" s="2" t="s">
        <v>368</v>
      </c>
      <c r="I418" s="2">
        <f t="shared" si="1"/>
        <v>1</v>
      </c>
      <c r="J418" s="2">
        <v>12.41697</v>
      </c>
      <c r="K418" s="2">
        <v>13.09925</v>
      </c>
      <c r="L418" s="2" t="s">
        <v>38</v>
      </c>
      <c r="M418" s="2" t="s">
        <v>369</v>
      </c>
      <c r="N418" s="2" t="e">
        <v>#REF!</v>
      </c>
      <c r="O418" s="2" t="e">
        <v>#REF!</v>
      </c>
      <c r="P418" s="2">
        <v>28.0</v>
      </c>
      <c r="Q418" s="2">
        <v>18.0</v>
      </c>
      <c r="R418" s="2">
        <v>3.0</v>
      </c>
      <c r="S418" s="2" t="s">
        <v>40</v>
      </c>
      <c r="T418" s="2" t="s">
        <v>50</v>
      </c>
      <c r="U418" s="2" t="s">
        <v>356</v>
      </c>
      <c r="V418" s="2" t="s">
        <v>40</v>
      </c>
      <c r="X418" s="2" t="s">
        <v>831</v>
      </c>
    </row>
    <row r="419">
      <c r="A419" s="2">
        <v>418.0</v>
      </c>
      <c r="B419" s="2">
        <v>418.0</v>
      </c>
      <c r="C419" s="2">
        <v>484.0</v>
      </c>
      <c r="D419" s="2" t="s">
        <v>34</v>
      </c>
      <c r="E419" s="2" t="s">
        <v>360</v>
      </c>
      <c r="F419" s="2" t="s">
        <v>168</v>
      </c>
      <c r="G419" s="2" t="s">
        <v>371</v>
      </c>
      <c r="H419" s="2" t="s">
        <v>370</v>
      </c>
      <c r="I419" s="2">
        <f t="shared" si="1"/>
        <v>1</v>
      </c>
      <c r="J419" s="2">
        <v>12.48991</v>
      </c>
      <c r="K419" s="2">
        <v>13.13021</v>
      </c>
      <c r="L419" s="2" t="s">
        <v>38</v>
      </c>
      <c r="M419" s="2" t="s">
        <v>371</v>
      </c>
      <c r="N419" s="2" t="e">
        <v>#REF!</v>
      </c>
      <c r="O419" s="2" t="e">
        <v>#REF!</v>
      </c>
      <c r="P419" s="2">
        <v>24.0</v>
      </c>
      <c r="Q419" s="2">
        <v>15.0</v>
      </c>
      <c r="R419" s="2">
        <v>3.0</v>
      </c>
      <c r="S419" s="2" t="s">
        <v>40</v>
      </c>
      <c r="T419" s="2" t="s">
        <v>50</v>
      </c>
      <c r="U419" s="2" t="s">
        <v>356</v>
      </c>
      <c r="V419" s="2" t="s">
        <v>40</v>
      </c>
      <c r="X419" s="2" t="s">
        <v>831</v>
      </c>
    </row>
    <row r="420">
      <c r="A420" s="2">
        <v>419.0</v>
      </c>
      <c r="B420" s="2">
        <v>419.0</v>
      </c>
      <c r="C420" s="2">
        <v>485.0</v>
      </c>
      <c r="D420" s="2" t="s">
        <v>34</v>
      </c>
      <c r="E420" s="2" t="s">
        <v>360</v>
      </c>
      <c r="F420" s="2" t="s">
        <v>372</v>
      </c>
      <c r="G420" s="2" t="s">
        <v>374</v>
      </c>
      <c r="H420" s="2" t="s">
        <v>373</v>
      </c>
      <c r="I420" s="2">
        <f t="shared" si="1"/>
        <v>2</v>
      </c>
      <c r="J420" s="2">
        <v>12.518087</v>
      </c>
      <c r="K420" s="2">
        <v>13.125907</v>
      </c>
      <c r="L420" s="2" t="s">
        <v>38</v>
      </c>
      <c r="M420" s="2" t="s">
        <v>374</v>
      </c>
      <c r="N420" s="2" t="e">
        <v>#REF!</v>
      </c>
      <c r="O420" s="2" t="e">
        <v>#REF!</v>
      </c>
      <c r="P420" s="2">
        <v>1.0</v>
      </c>
      <c r="Q420" s="2">
        <v>1.0</v>
      </c>
      <c r="R420" s="2">
        <v>3.0</v>
      </c>
      <c r="S420" s="2" t="s">
        <v>40</v>
      </c>
      <c r="T420" s="2" t="s">
        <v>50</v>
      </c>
      <c r="U420" s="2" t="s">
        <v>356</v>
      </c>
      <c r="V420" s="2" t="s">
        <v>40</v>
      </c>
      <c r="X420" s="2" t="s">
        <v>831</v>
      </c>
    </row>
    <row r="421">
      <c r="A421" s="2">
        <v>420.0</v>
      </c>
      <c r="B421" s="2">
        <v>420.0</v>
      </c>
      <c r="C421" s="2">
        <v>486.0</v>
      </c>
      <c r="D421" s="2" t="s">
        <v>34</v>
      </c>
      <c r="E421" s="2" t="s">
        <v>360</v>
      </c>
      <c r="F421" s="2" t="s">
        <v>81</v>
      </c>
      <c r="G421" s="2" t="s">
        <v>376</v>
      </c>
      <c r="H421" s="2" t="s">
        <v>375</v>
      </c>
      <c r="I421" s="2">
        <f t="shared" si="1"/>
        <v>1</v>
      </c>
      <c r="J421" s="2">
        <v>12.52385</v>
      </c>
      <c r="K421" s="2">
        <v>13.14014</v>
      </c>
      <c r="L421" s="2" t="s">
        <v>38</v>
      </c>
      <c r="M421" s="2" t="s">
        <v>376</v>
      </c>
      <c r="N421" s="2" t="e">
        <v>#REF!</v>
      </c>
      <c r="O421" s="2" t="e">
        <v>#REF!</v>
      </c>
      <c r="P421" s="2">
        <v>27.0</v>
      </c>
      <c r="Q421" s="2">
        <v>17.0</v>
      </c>
      <c r="R421" s="2">
        <v>3.0</v>
      </c>
      <c r="S421" s="2" t="s">
        <v>40</v>
      </c>
      <c r="T421" s="2" t="s">
        <v>50</v>
      </c>
      <c r="U421" s="2" t="s">
        <v>356</v>
      </c>
      <c r="V421" s="2" t="s">
        <v>40</v>
      </c>
      <c r="X421" s="2" t="s">
        <v>831</v>
      </c>
    </row>
    <row r="422">
      <c r="A422" s="2">
        <v>421.0</v>
      </c>
      <c r="B422" s="2">
        <v>421.0</v>
      </c>
      <c r="C422" s="2">
        <v>487.0</v>
      </c>
      <c r="D422" s="2" t="s">
        <v>34</v>
      </c>
      <c r="E422" s="2" t="s">
        <v>360</v>
      </c>
      <c r="F422" s="2" t="s">
        <v>377</v>
      </c>
      <c r="G422" s="2" t="s">
        <v>379</v>
      </c>
      <c r="H422" s="2" t="s">
        <v>378</v>
      </c>
      <c r="I422" s="2">
        <f t="shared" si="1"/>
        <v>1</v>
      </c>
      <c r="J422" s="2">
        <v>12.41304</v>
      </c>
      <c r="K422" s="2">
        <v>13.08714</v>
      </c>
      <c r="L422" s="2" t="s">
        <v>38</v>
      </c>
      <c r="M422" s="2" t="s">
        <v>379</v>
      </c>
      <c r="N422" s="2" t="e">
        <v>#REF!</v>
      </c>
      <c r="O422" s="2" t="e">
        <v>#REF!</v>
      </c>
      <c r="P422" s="2">
        <v>36.0</v>
      </c>
      <c r="Q422" s="2">
        <v>23.0</v>
      </c>
      <c r="R422" s="2">
        <v>4.0</v>
      </c>
      <c r="S422" s="2" t="s">
        <v>40</v>
      </c>
      <c r="T422" s="2" t="s">
        <v>50</v>
      </c>
      <c r="U422" s="2" t="s">
        <v>380</v>
      </c>
      <c r="V422" s="2" t="s">
        <v>381</v>
      </c>
      <c r="X422" s="2" t="s">
        <v>831</v>
      </c>
      <c r="Y422" s="2" t="s">
        <v>832</v>
      </c>
      <c r="Z422" s="2" t="s">
        <v>60</v>
      </c>
    </row>
    <row r="423">
      <c r="A423" s="2">
        <v>422.0</v>
      </c>
      <c r="B423" s="2">
        <v>422.0</v>
      </c>
      <c r="C423" s="2">
        <v>488.0</v>
      </c>
      <c r="D423" s="2" t="s">
        <v>34</v>
      </c>
      <c r="E423" s="2" t="s">
        <v>360</v>
      </c>
      <c r="F423" s="2" t="s">
        <v>382</v>
      </c>
      <c r="G423" s="2" t="s">
        <v>384</v>
      </c>
      <c r="H423" s="2" t="s">
        <v>383</v>
      </c>
      <c r="I423" s="2">
        <f t="shared" si="1"/>
        <v>1</v>
      </c>
      <c r="J423" s="2">
        <v>12.41284</v>
      </c>
      <c r="K423" s="2">
        <v>13.05612</v>
      </c>
      <c r="L423" s="2" t="s">
        <v>38</v>
      </c>
      <c r="M423" s="2" t="s">
        <v>384</v>
      </c>
      <c r="N423" s="2" t="e">
        <v>#REF!</v>
      </c>
      <c r="O423" s="2" t="e">
        <v>#REF!</v>
      </c>
      <c r="P423" s="2">
        <v>27.0</v>
      </c>
      <c r="Q423" s="2">
        <v>17.0</v>
      </c>
      <c r="R423" s="2">
        <v>4.0</v>
      </c>
      <c r="S423" s="2" t="s">
        <v>40</v>
      </c>
      <c r="T423" s="2" t="s">
        <v>50</v>
      </c>
      <c r="U423" s="2" t="s">
        <v>380</v>
      </c>
      <c r="V423" s="2" t="s">
        <v>381</v>
      </c>
      <c r="X423" s="2" t="s">
        <v>831</v>
      </c>
      <c r="Y423" s="2" t="s">
        <v>832</v>
      </c>
      <c r="Z423" s="2" t="s">
        <v>60</v>
      </c>
    </row>
    <row r="424">
      <c r="A424" s="2">
        <v>423.0</v>
      </c>
      <c r="B424" s="2">
        <v>423.0</v>
      </c>
      <c r="C424" s="2">
        <v>489.0</v>
      </c>
      <c r="D424" s="2" t="s">
        <v>34</v>
      </c>
      <c r="E424" s="2" t="s">
        <v>360</v>
      </c>
      <c r="F424" s="2" t="s">
        <v>385</v>
      </c>
      <c r="G424" s="2" t="s">
        <v>387</v>
      </c>
      <c r="H424" s="2" t="s">
        <v>386</v>
      </c>
      <c r="I424" s="2">
        <f t="shared" si="1"/>
        <v>1</v>
      </c>
      <c r="J424" s="2">
        <v>12.42914</v>
      </c>
      <c r="K424" s="2">
        <v>13.1114</v>
      </c>
      <c r="L424" s="2" t="s">
        <v>38</v>
      </c>
      <c r="M424" s="2" t="s">
        <v>387</v>
      </c>
      <c r="N424" s="2" t="e">
        <v>#REF!</v>
      </c>
      <c r="O424" s="2" t="e">
        <v>#REF!</v>
      </c>
      <c r="P424" s="2">
        <v>19.0</v>
      </c>
      <c r="Q424" s="2">
        <v>12.0</v>
      </c>
      <c r="R424" s="2">
        <v>4.0</v>
      </c>
      <c r="S424" s="2" t="s">
        <v>40</v>
      </c>
      <c r="T424" s="2" t="s">
        <v>50</v>
      </c>
      <c r="U424" s="2" t="s">
        <v>380</v>
      </c>
      <c r="V424" s="2" t="s">
        <v>381</v>
      </c>
      <c r="X424" s="2" t="s">
        <v>831</v>
      </c>
    </row>
    <row r="425">
      <c r="A425" s="2">
        <v>424.0</v>
      </c>
      <c r="B425" s="2">
        <v>424.0</v>
      </c>
      <c r="C425" s="2">
        <v>490.0</v>
      </c>
      <c r="D425" s="2" t="s">
        <v>34</v>
      </c>
      <c r="E425" s="2" t="s">
        <v>360</v>
      </c>
      <c r="F425" s="2" t="s">
        <v>388</v>
      </c>
      <c r="G425" s="2" t="s">
        <v>390</v>
      </c>
      <c r="H425" s="2" t="s">
        <v>389</v>
      </c>
      <c r="I425" s="2">
        <f t="shared" si="1"/>
        <v>1</v>
      </c>
      <c r="J425" s="2">
        <v>12.4173</v>
      </c>
      <c r="K425" s="2">
        <v>13.09727</v>
      </c>
      <c r="L425" s="2" t="s">
        <v>38</v>
      </c>
      <c r="M425" s="2" t="s">
        <v>390</v>
      </c>
      <c r="N425" s="2" t="e">
        <v>#REF!</v>
      </c>
      <c r="O425" s="2" t="e">
        <v>#REF!</v>
      </c>
      <c r="P425" s="2">
        <v>25.0</v>
      </c>
      <c r="Q425" s="2">
        <v>16.0</v>
      </c>
      <c r="R425" s="2">
        <v>4.0</v>
      </c>
      <c r="S425" s="2" t="s">
        <v>40</v>
      </c>
      <c r="T425" s="2" t="s">
        <v>50</v>
      </c>
      <c r="U425" s="2" t="s">
        <v>380</v>
      </c>
      <c r="V425" s="2" t="s">
        <v>381</v>
      </c>
      <c r="X425" s="2" t="s">
        <v>831</v>
      </c>
    </row>
    <row r="426">
      <c r="A426" s="2">
        <v>425.0</v>
      </c>
      <c r="B426" s="2">
        <v>425.0</v>
      </c>
      <c r="C426" s="2">
        <v>491.0</v>
      </c>
      <c r="D426" s="2" t="s">
        <v>34</v>
      </c>
      <c r="E426" s="2" t="s">
        <v>360</v>
      </c>
      <c r="F426" s="2" t="s">
        <v>391</v>
      </c>
      <c r="G426" s="2" t="s">
        <v>393</v>
      </c>
      <c r="H426" s="2" t="s">
        <v>392</v>
      </c>
      <c r="I426" s="2">
        <f t="shared" si="1"/>
        <v>2</v>
      </c>
      <c r="J426" s="2">
        <v>12.352533</v>
      </c>
      <c r="K426" s="2">
        <v>13.0553</v>
      </c>
      <c r="L426" s="2" t="s">
        <v>38</v>
      </c>
      <c r="M426" s="2" t="s">
        <v>393</v>
      </c>
      <c r="N426" s="2" t="e">
        <v>#REF!</v>
      </c>
      <c r="O426" s="2" t="e">
        <v>#REF!</v>
      </c>
      <c r="P426" s="2">
        <v>1.0</v>
      </c>
      <c r="Q426" s="2">
        <v>1.0</v>
      </c>
      <c r="R426" s="2">
        <v>4.0</v>
      </c>
      <c r="S426" s="2" t="s">
        <v>40</v>
      </c>
      <c r="T426" s="2" t="s">
        <v>50</v>
      </c>
      <c r="U426" s="2" t="s">
        <v>380</v>
      </c>
      <c r="V426" s="2" t="s">
        <v>381</v>
      </c>
      <c r="X426" s="2" t="s">
        <v>831</v>
      </c>
      <c r="Y426" s="2" t="s">
        <v>671</v>
      </c>
      <c r="Z426" s="2" t="s">
        <v>60</v>
      </c>
    </row>
    <row r="427">
      <c r="A427" s="2">
        <v>426.0</v>
      </c>
      <c r="B427" s="2">
        <v>426.0</v>
      </c>
      <c r="C427" s="2">
        <v>492.0</v>
      </c>
      <c r="D427" s="2" t="s">
        <v>34</v>
      </c>
      <c r="E427" s="2" t="s">
        <v>360</v>
      </c>
      <c r="F427" s="2" t="s">
        <v>394</v>
      </c>
      <c r="G427" s="2" t="s">
        <v>396</v>
      </c>
      <c r="H427" s="2" t="s">
        <v>395</v>
      </c>
      <c r="I427" s="2">
        <f t="shared" si="1"/>
        <v>1</v>
      </c>
      <c r="J427" s="2">
        <v>12.40099</v>
      </c>
      <c r="K427" s="2">
        <v>13.08361</v>
      </c>
      <c r="L427" s="2" t="s">
        <v>38</v>
      </c>
      <c r="M427" s="2" t="s">
        <v>396</v>
      </c>
      <c r="N427" s="2" t="e">
        <v>#REF!</v>
      </c>
      <c r="O427" s="2" t="e">
        <v>#REF!</v>
      </c>
      <c r="P427" s="2">
        <v>10.0</v>
      </c>
      <c r="Q427" s="2">
        <v>7.0</v>
      </c>
      <c r="R427" s="2">
        <v>4.0</v>
      </c>
      <c r="S427" s="2" t="s">
        <v>40</v>
      </c>
      <c r="T427" s="2" t="s">
        <v>50</v>
      </c>
      <c r="U427" s="2" t="s">
        <v>380</v>
      </c>
      <c r="V427" s="2" t="s">
        <v>381</v>
      </c>
      <c r="X427" s="2" t="s">
        <v>831</v>
      </c>
    </row>
    <row r="428">
      <c r="A428" s="2">
        <v>427.0</v>
      </c>
      <c r="B428" s="2">
        <v>427.0</v>
      </c>
      <c r="C428" s="2">
        <v>493.0</v>
      </c>
      <c r="D428" s="2" t="s">
        <v>34</v>
      </c>
      <c r="E428" s="2" t="s">
        <v>360</v>
      </c>
      <c r="F428" s="2" t="s">
        <v>397</v>
      </c>
      <c r="G428" s="2" t="s">
        <v>399</v>
      </c>
      <c r="H428" s="2" t="s">
        <v>398</v>
      </c>
      <c r="I428" s="2">
        <f t="shared" si="1"/>
        <v>1</v>
      </c>
      <c r="J428" s="2">
        <v>12.43728</v>
      </c>
      <c r="K428" s="2">
        <v>13.09578</v>
      </c>
      <c r="L428" s="2" t="s">
        <v>38</v>
      </c>
      <c r="M428" s="2" t="s">
        <v>399</v>
      </c>
      <c r="N428" s="2" t="e">
        <v>#REF!</v>
      </c>
      <c r="O428" s="2" t="e">
        <v>#REF!</v>
      </c>
      <c r="P428" s="2">
        <v>20.0</v>
      </c>
      <c r="Q428" s="2">
        <v>13.0</v>
      </c>
      <c r="R428" s="2">
        <v>4.0</v>
      </c>
      <c r="S428" s="2" t="s">
        <v>40</v>
      </c>
      <c r="T428" s="2" t="s">
        <v>50</v>
      </c>
      <c r="U428" s="2" t="s">
        <v>380</v>
      </c>
      <c r="V428" s="2" t="s">
        <v>381</v>
      </c>
      <c r="X428" s="2" t="s">
        <v>831</v>
      </c>
    </row>
    <row r="429">
      <c r="A429" s="2">
        <v>428.0</v>
      </c>
      <c r="B429" s="2">
        <v>428.0</v>
      </c>
      <c r="C429" s="2">
        <v>494.0</v>
      </c>
      <c r="D429" s="2" t="s">
        <v>34</v>
      </c>
      <c r="E429" s="2" t="s">
        <v>360</v>
      </c>
      <c r="F429" s="2" t="s">
        <v>400</v>
      </c>
      <c r="G429" s="2" t="s">
        <v>402</v>
      </c>
      <c r="H429" s="2" t="s">
        <v>401</v>
      </c>
      <c r="I429" s="2">
        <f t="shared" si="1"/>
        <v>1</v>
      </c>
      <c r="J429" s="2">
        <v>12.36685</v>
      </c>
      <c r="K429" s="2">
        <v>13.07893</v>
      </c>
      <c r="L429" s="2" t="s">
        <v>38</v>
      </c>
      <c r="M429" s="2" t="s">
        <v>402</v>
      </c>
      <c r="N429" s="2" t="e">
        <v>#REF!</v>
      </c>
      <c r="O429" s="2" t="e">
        <v>#REF!</v>
      </c>
      <c r="P429" s="2">
        <v>19.0</v>
      </c>
      <c r="Q429" s="2">
        <v>12.0</v>
      </c>
      <c r="R429" s="2">
        <v>4.0</v>
      </c>
      <c r="S429" s="2" t="s">
        <v>40</v>
      </c>
      <c r="T429" s="2" t="s">
        <v>50</v>
      </c>
      <c r="U429" s="2" t="s">
        <v>403</v>
      </c>
      <c r="V429" s="2" t="s">
        <v>404</v>
      </c>
      <c r="X429" s="2" t="s">
        <v>831</v>
      </c>
    </row>
    <row r="430">
      <c r="A430" s="2">
        <v>429.0</v>
      </c>
      <c r="B430" s="2">
        <v>429.0</v>
      </c>
      <c r="C430" s="2">
        <v>495.0</v>
      </c>
      <c r="D430" s="2" t="s">
        <v>34</v>
      </c>
      <c r="E430" s="2" t="s">
        <v>360</v>
      </c>
      <c r="F430" s="2" t="s">
        <v>405</v>
      </c>
      <c r="G430" s="2" t="s">
        <v>407</v>
      </c>
      <c r="H430" s="2" t="s">
        <v>406</v>
      </c>
      <c r="I430" s="2">
        <f t="shared" si="1"/>
        <v>1</v>
      </c>
      <c r="J430" s="2">
        <v>12.39067</v>
      </c>
      <c r="K430" s="2">
        <v>13.09691</v>
      </c>
      <c r="L430" s="2" t="s">
        <v>38</v>
      </c>
      <c r="M430" s="2" t="s">
        <v>407</v>
      </c>
      <c r="N430" s="2" t="e">
        <v>#REF!</v>
      </c>
      <c r="O430" s="2" t="e">
        <v>#REF!</v>
      </c>
      <c r="P430" s="2">
        <v>20.0</v>
      </c>
      <c r="Q430" s="2">
        <v>13.0</v>
      </c>
      <c r="R430" s="2">
        <v>4.0</v>
      </c>
      <c r="S430" s="2" t="s">
        <v>40</v>
      </c>
      <c r="T430" s="2" t="s">
        <v>50</v>
      </c>
      <c r="U430" s="2" t="s">
        <v>403</v>
      </c>
      <c r="V430" s="2" t="s">
        <v>404</v>
      </c>
      <c r="X430" s="2" t="s">
        <v>831</v>
      </c>
    </row>
    <row r="431">
      <c r="A431" s="2">
        <v>430.0</v>
      </c>
      <c r="B431" s="2">
        <v>430.0</v>
      </c>
      <c r="C431" s="2">
        <v>496.0</v>
      </c>
      <c r="D431" s="2" t="s">
        <v>34</v>
      </c>
      <c r="E431" s="2" t="s">
        <v>360</v>
      </c>
      <c r="F431" s="2" t="s">
        <v>408</v>
      </c>
      <c r="G431" s="2" t="s">
        <v>410</v>
      </c>
      <c r="H431" s="2" t="s">
        <v>409</v>
      </c>
      <c r="I431" s="2">
        <f t="shared" si="1"/>
        <v>1</v>
      </c>
      <c r="J431" s="2">
        <v>12.39182</v>
      </c>
      <c r="K431" s="2">
        <v>13.05117</v>
      </c>
      <c r="L431" s="2" t="s">
        <v>38</v>
      </c>
      <c r="M431" s="2" t="s">
        <v>410</v>
      </c>
      <c r="N431" s="2" t="e">
        <v>#REF!</v>
      </c>
      <c r="O431" s="2" t="e">
        <v>#REF!</v>
      </c>
      <c r="P431" s="2">
        <v>9.0</v>
      </c>
      <c r="Q431" s="2">
        <v>6.0</v>
      </c>
      <c r="R431" s="2">
        <v>4.0</v>
      </c>
      <c r="S431" s="2" t="s">
        <v>40</v>
      </c>
      <c r="T431" s="2" t="s">
        <v>50</v>
      </c>
      <c r="U431" s="2" t="s">
        <v>403</v>
      </c>
      <c r="V431" s="2" t="s">
        <v>404</v>
      </c>
      <c r="X431" s="2" t="s">
        <v>831</v>
      </c>
      <c r="Z431" s="2" t="s">
        <v>60</v>
      </c>
    </row>
    <row r="432">
      <c r="A432" s="2">
        <v>431.0</v>
      </c>
      <c r="B432" s="2">
        <v>431.0</v>
      </c>
      <c r="C432" s="2">
        <v>497.0</v>
      </c>
      <c r="D432" s="2" t="s">
        <v>34</v>
      </c>
      <c r="E432" s="2" t="s">
        <v>360</v>
      </c>
      <c r="F432" s="2" t="s">
        <v>411</v>
      </c>
      <c r="G432" s="2" t="s">
        <v>413</v>
      </c>
      <c r="H432" s="2" t="s">
        <v>412</v>
      </c>
      <c r="I432" s="2">
        <f t="shared" si="1"/>
        <v>1</v>
      </c>
      <c r="J432" s="2">
        <v>12.48772</v>
      </c>
      <c r="K432" s="2">
        <v>13.16179</v>
      </c>
      <c r="L432" s="2" t="s">
        <v>38</v>
      </c>
      <c r="M432" s="2" t="s">
        <v>413</v>
      </c>
      <c r="N432" s="2" t="e">
        <v>#REF!</v>
      </c>
      <c r="O432" s="2" t="e">
        <v>#REF!</v>
      </c>
      <c r="P432" s="2">
        <v>21.0</v>
      </c>
      <c r="Q432" s="2">
        <v>14.0</v>
      </c>
      <c r="R432" s="2">
        <v>4.0</v>
      </c>
      <c r="S432" s="2" t="s">
        <v>40</v>
      </c>
      <c r="T432" s="2" t="s">
        <v>50</v>
      </c>
      <c r="U432" s="2" t="s">
        <v>403</v>
      </c>
      <c r="V432" s="2" t="s">
        <v>404</v>
      </c>
      <c r="X432" s="2" t="s">
        <v>831</v>
      </c>
    </row>
    <row r="433">
      <c r="A433" s="2">
        <v>432.0</v>
      </c>
      <c r="B433" s="2">
        <v>432.0</v>
      </c>
      <c r="C433" s="2">
        <v>498.0</v>
      </c>
      <c r="D433" s="2" t="s">
        <v>34</v>
      </c>
      <c r="E433" s="2" t="s">
        <v>360</v>
      </c>
      <c r="F433" s="2" t="s">
        <v>414</v>
      </c>
      <c r="G433" s="2" t="s">
        <v>416</v>
      </c>
      <c r="H433" s="2" t="s">
        <v>415</v>
      </c>
      <c r="I433" s="2">
        <f t="shared" si="1"/>
        <v>1</v>
      </c>
      <c r="J433" s="2">
        <v>12.49163</v>
      </c>
      <c r="K433" s="2">
        <v>13.12447</v>
      </c>
      <c r="L433" s="2" t="s">
        <v>38</v>
      </c>
      <c r="M433" s="2" t="s">
        <v>416</v>
      </c>
      <c r="N433" s="2" t="e">
        <v>#REF!</v>
      </c>
      <c r="O433" s="2" t="e">
        <v>#REF!</v>
      </c>
      <c r="P433" s="2">
        <v>7.0</v>
      </c>
      <c r="Q433" s="2">
        <v>5.0</v>
      </c>
      <c r="R433" s="2">
        <v>4.0</v>
      </c>
      <c r="S433" s="2" t="s">
        <v>40</v>
      </c>
      <c r="T433" s="2" t="s">
        <v>50</v>
      </c>
      <c r="U433" s="2" t="s">
        <v>403</v>
      </c>
      <c r="V433" s="2" t="s">
        <v>404</v>
      </c>
      <c r="X433" s="2" t="s">
        <v>831</v>
      </c>
    </row>
    <row r="434">
      <c r="A434" s="2">
        <v>433.0</v>
      </c>
      <c r="B434" s="2">
        <v>433.0</v>
      </c>
      <c r="C434" s="2">
        <v>499.0</v>
      </c>
      <c r="D434" s="2" t="s">
        <v>34</v>
      </c>
      <c r="E434" s="2" t="s">
        <v>360</v>
      </c>
      <c r="F434" s="2" t="s">
        <v>417</v>
      </c>
      <c r="G434" s="2" t="s">
        <v>419</v>
      </c>
      <c r="H434" s="2" t="s">
        <v>418</v>
      </c>
      <c r="I434" s="2">
        <f t="shared" si="1"/>
        <v>1</v>
      </c>
      <c r="J434" s="2">
        <v>12.43275</v>
      </c>
      <c r="K434" s="2">
        <v>13.09809</v>
      </c>
      <c r="L434" s="2" t="s">
        <v>38</v>
      </c>
      <c r="M434" s="2" t="s">
        <v>419</v>
      </c>
      <c r="N434" s="2" t="e">
        <v>#REF!</v>
      </c>
      <c r="O434" s="2" t="e">
        <v>#REF!</v>
      </c>
      <c r="P434" s="2">
        <v>27.0</v>
      </c>
      <c r="Q434" s="2">
        <v>17.0</v>
      </c>
      <c r="R434" s="2">
        <v>4.0</v>
      </c>
      <c r="S434" s="2" t="s">
        <v>40</v>
      </c>
      <c r="T434" s="2" t="s">
        <v>50</v>
      </c>
      <c r="U434" s="2" t="s">
        <v>403</v>
      </c>
      <c r="V434" s="2" t="s">
        <v>404</v>
      </c>
      <c r="X434" s="2" t="s">
        <v>831</v>
      </c>
      <c r="Y434" s="2" t="s">
        <v>832</v>
      </c>
      <c r="Z434" s="2" t="s">
        <v>60</v>
      </c>
    </row>
    <row r="435">
      <c r="A435" s="2">
        <v>434.0</v>
      </c>
      <c r="B435" s="2">
        <v>434.0</v>
      </c>
      <c r="C435" s="2">
        <v>500.0</v>
      </c>
      <c r="D435" s="2" t="s">
        <v>34</v>
      </c>
      <c r="E435" s="2" t="s">
        <v>360</v>
      </c>
      <c r="F435" s="2" t="s">
        <v>420</v>
      </c>
      <c r="G435" s="2" t="s">
        <v>422</v>
      </c>
      <c r="H435" s="2" t="s">
        <v>421</v>
      </c>
      <c r="I435" s="2">
        <f t="shared" si="1"/>
        <v>1</v>
      </c>
      <c r="J435" s="2">
        <v>12.40564</v>
      </c>
      <c r="K435" s="2">
        <v>13.06955</v>
      </c>
      <c r="L435" s="2" t="s">
        <v>38</v>
      </c>
      <c r="M435" s="2" t="s">
        <v>422</v>
      </c>
      <c r="N435" s="2" t="e">
        <v>#REF!</v>
      </c>
      <c r="O435" s="2" t="e">
        <v>#REF!</v>
      </c>
      <c r="P435" s="2">
        <v>32.0</v>
      </c>
      <c r="Q435" s="2">
        <v>20.0</v>
      </c>
      <c r="R435" s="2">
        <v>4.0</v>
      </c>
      <c r="S435" s="2" t="s">
        <v>40</v>
      </c>
      <c r="T435" s="2" t="s">
        <v>41</v>
      </c>
      <c r="X435" s="2" t="s">
        <v>660</v>
      </c>
      <c r="Y435" s="2" t="s">
        <v>671</v>
      </c>
      <c r="Z435" s="2" t="s">
        <v>60</v>
      </c>
    </row>
    <row r="436">
      <c r="A436" s="2">
        <v>435.0</v>
      </c>
      <c r="B436" s="2">
        <v>435.0</v>
      </c>
      <c r="C436" s="2">
        <v>501.0</v>
      </c>
      <c r="D436" s="2" t="s">
        <v>34</v>
      </c>
      <c r="E436" s="2" t="s">
        <v>360</v>
      </c>
      <c r="F436" s="2" t="s">
        <v>423</v>
      </c>
      <c r="G436" s="2" t="s">
        <v>425</v>
      </c>
      <c r="H436" s="2" t="s">
        <v>424</v>
      </c>
      <c r="I436" s="2">
        <f t="shared" si="1"/>
        <v>1</v>
      </c>
      <c r="J436" s="2">
        <v>12.36883</v>
      </c>
      <c r="K436" s="2">
        <v>13.02537</v>
      </c>
      <c r="L436" s="2" t="s">
        <v>38</v>
      </c>
      <c r="M436" s="2" t="s">
        <v>425</v>
      </c>
      <c r="N436" s="2" t="e">
        <v>#REF!</v>
      </c>
      <c r="O436" s="2" t="e">
        <v>#REF!</v>
      </c>
      <c r="P436" s="2">
        <v>24.0</v>
      </c>
      <c r="Q436" s="2">
        <v>15.0</v>
      </c>
      <c r="R436" s="2">
        <v>4.0</v>
      </c>
      <c r="S436" s="2" t="s">
        <v>40</v>
      </c>
      <c r="T436" s="2" t="s">
        <v>41</v>
      </c>
      <c r="X436" s="2" t="s">
        <v>660</v>
      </c>
      <c r="Y436" s="2" t="s">
        <v>671</v>
      </c>
      <c r="Z436" s="2" t="s">
        <v>60</v>
      </c>
    </row>
    <row r="437">
      <c r="A437" s="2">
        <v>436.0</v>
      </c>
      <c r="B437" s="2">
        <v>436.0</v>
      </c>
      <c r="C437" s="2">
        <v>502.0</v>
      </c>
      <c r="D437" s="2" t="s">
        <v>34</v>
      </c>
      <c r="E437" s="2" t="s">
        <v>360</v>
      </c>
      <c r="F437" s="2" t="s">
        <v>426</v>
      </c>
      <c r="G437" s="2" t="s">
        <v>428</v>
      </c>
      <c r="H437" s="2" t="s">
        <v>427</v>
      </c>
      <c r="I437" s="2">
        <f t="shared" si="1"/>
        <v>1</v>
      </c>
      <c r="J437" s="2">
        <v>12.3811</v>
      </c>
      <c r="K437" s="2">
        <v>13.06171</v>
      </c>
      <c r="L437" s="2" t="s">
        <v>38</v>
      </c>
      <c r="M437" s="2" t="s">
        <v>428</v>
      </c>
      <c r="N437" s="2" t="e">
        <v>#REF!</v>
      </c>
      <c r="O437" s="2" t="e">
        <v>#REF!</v>
      </c>
      <c r="P437" s="2">
        <v>24.0</v>
      </c>
      <c r="Q437" s="2">
        <v>15.0</v>
      </c>
      <c r="R437" s="2">
        <v>4.0</v>
      </c>
      <c r="S437" s="2" t="s">
        <v>40</v>
      </c>
      <c r="T437" s="2" t="s">
        <v>41</v>
      </c>
      <c r="X437" s="2" t="s">
        <v>660</v>
      </c>
    </row>
    <row r="438">
      <c r="A438" s="2">
        <v>437.0</v>
      </c>
      <c r="B438" s="2">
        <v>437.0</v>
      </c>
      <c r="C438" s="2">
        <v>503.0</v>
      </c>
      <c r="D438" s="2" t="s">
        <v>34</v>
      </c>
      <c r="E438" s="2" t="s">
        <v>360</v>
      </c>
      <c r="F438" s="2" t="s">
        <v>429</v>
      </c>
      <c r="G438" s="2" t="s">
        <v>431</v>
      </c>
      <c r="H438" s="2" t="s">
        <v>430</v>
      </c>
      <c r="I438" s="2">
        <f t="shared" si="1"/>
        <v>1</v>
      </c>
      <c r="J438" s="2">
        <v>12.38052</v>
      </c>
      <c r="K438" s="2">
        <v>13.06167</v>
      </c>
      <c r="L438" s="2" t="s">
        <v>38</v>
      </c>
      <c r="M438" s="2" t="s">
        <v>431</v>
      </c>
      <c r="N438" s="2" t="e">
        <v>#REF!</v>
      </c>
      <c r="O438" s="2" t="e">
        <v>#REF!</v>
      </c>
      <c r="P438" s="2">
        <v>28.0</v>
      </c>
      <c r="Q438" s="2">
        <v>18.0</v>
      </c>
      <c r="R438" s="2">
        <v>4.0</v>
      </c>
      <c r="S438" s="2" t="s">
        <v>40</v>
      </c>
      <c r="T438" s="2" t="s">
        <v>41</v>
      </c>
      <c r="X438" s="2" t="s">
        <v>660</v>
      </c>
    </row>
    <row r="439">
      <c r="A439" s="2">
        <v>438.0</v>
      </c>
      <c r="B439" s="2">
        <v>438.0</v>
      </c>
      <c r="C439" s="2">
        <v>504.0</v>
      </c>
      <c r="D439" s="2" t="s">
        <v>34</v>
      </c>
      <c r="E439" s="2" t="s">
        <v>360</v>
      </c>
      <c r="F439" s="2" t="s">
        <v>432</v>
      </c>
      <c r="G439" s="2" t="s">
        <v>434</v>
      </c>
      <c r="H439" s="2" t="s">
        <v>433</v>
      </c>
      <c r="I439" s="2">
        <f t="shared" si="1"/>
        <v>2</v>
      </c>
      <c r="J439" s="2">
        <v>12.425758</v>
      </c>
      <c r="K439" s="2">
        <v>13.075423</v>
      </c>
      <c r="L439" s="2" t="s">
        <v>38</v>
      </c>
      <c r="M439" s="2" t="s">
        <v>434</v>
      </c>
      <c r="N439" s="2" t="e">
        <v>#REF!</v>
      </c>
      <c r="O439" s="2" t="e">
        <v>#REF!</v>
      </c>
      <c r="P439" s="2">
        <v>4.0</v>
      </c>
      <c r="Q439" s="2">
        <v>3.0</v>
      </c>
      <c r="R439" s="2">
        <v>4.0</v>
      </c>
      <c r="S439" s="2" t="s">
        <v>40</v>
      </c>
      <c r="T439" s="2" t="s">
        <v>41</v>
      </c>
      <c r="X439" s="2" t="s">
        <v>660</v>
      </c>
      <c r="Y439" s="2" t="s">
        <v>671</v>
      </c>
      <c r="Z439" s="2" t="s">
        <v>60</v>
      </c>
    </row>
    <row r="440">
      <c r="A440" s="2">
        <v>439.0</v>
      </c>
      <c r="B440" s="2">
        <v>439.0</v>
      </c>
      <c r="C440" s="2">
        <v>505.0</v>
      </c>
      <c r="D440" s="2" t="s">
        <v>34</v>
      </c>
      <c r="E440" s="2" t="s">
        <v>360</v>
      </c>
      <c r="F440" s="2" t="s">
        <v>435</v>
      </c>
      <c r="G440" s="2" t="s">
        <v>437</v>
      </c>
      <c r="H440" s="2" t="s">
        <v>436</v>
      </c>
      <c r="I440" s="2">
        <f t="shared" si="1"/>
        <v>1</v>
      </c>
      <c r="J440" s="2">
        <v>12.38533</v>
      </c>
      <c r="K440" s="2">
        <v>13.08362</v>
      </c>
      <c r="L440" s="2" t="s">
        <v>38</v>
      </c>
      <c r="M440" s="2" t="s">
        <v>437</v>
      </c>
      <c r="N440" s="2" t="e">
        <v>#REF!</v>
      </c>
      <c r="O440" s="2" t="e">
        <v>#REF!</v>
      </c>
      <c r="P440" s="2">
        <v>10.0</v>
      </c>
      <c r="Q440" s="2">
        <v>7.0</v>
      </c>
      <c r="R440" s="2">
        <v>4.0</v>
      </c>
      <c r="S440" s="2" t="s">
        <v>40</v>
      </c>
      <c r="T440" s="2" t="s">
        <v>50</v>
      </c>
      <c r="U440" s="2" t="s">
        <v>403</v>
      </c>
      <c r="V440" s="2" t="s">
        <v>404</v>
      </c>
      <c r="X440" s="2" t="s">
        <v>831</v>
      </c>
      <c r="Z440" s="2" t="s">
        <v>60</v>
      </c>
    </row>
    <row r="441">
      <c r="A441" s="2">
        <v>440.0</v>
      </c>
      <c r="B441" s="2">
        <v>440.0</v>
      </c>
      <c r="C441" s="2">
        <v>506.0</v>
      </c>
      <c r="D441" s="2" t="s">
        <v>34</v>
      </c>
      <c r="E441" s="2" t="s">
        <v>360</v>
      </c>
      <c r="F441" s="2" t="s">
        <v>438</v>
      </c>
      <c r="G441" s="2" t="s">
        <v>440</v>
      </c>
      <c r="H441" s="2" t="s">
        <v>439</v>
      </c>
      <c r="I441" s="2">
        <f t="shared" si="1"/>
        <v>1</v>
      </c>
      <c r="J441" s="2">
        <v>12.3415102</v>
      </c>
      <c r="K441" s="2">
        <v>13.01594639</v>
      </c>
      <c r="L441" s="2" t="s">
        <v>38</v>
      </c>
      <c r="M441" s="2" t="s">
        <v>440</v>
      </c>
      <c r="N441" s="2" t="e">
        <v>#REF!</v>
      </c>
      <c r="O441" s="2" t="e">
        <v>#REF!</v>
      </c>
      <c r="P441" s="2">
        <v>10.0</v>
      </c>
      <c r="Q441" s="2">
        <v>7.0</v>
      </c>
      <c r="R441" s="2">
        <v>4.0</v>
      </c>
      <c r="S441" s="2" t="s">
        <v>40</v>
      </c>
      <c r="T441" s="2" t="s">
        <v>50</v>
      </c>
      <c r="U441" s="2" t="s">
        <v>403</v>
      </c>
      <c r="V441" s="2" t="s">
        <v>404</v>
      </c>
      <c r="X441" s="2" t="s">
        <v>831</v>
      </c>
      <c r="Z441" s="2" t="s">
        <v>60</v>
      </c>
    </row>
    <row r="442">
      <c r="A442" s="2">
        <v>441.0</v>
      </c>
      <c r="B442" s="2">
        <v>441.0</v>
      </c>
      <c r="C442" s="2">
        <v>507.0</v>
      </c>
      <c r="D442" s="2" t="s">
        <v>34</v>
      </c>
      <c r="E442" s="2" t="s">
        <v>360</v>
      </c>
      <c r="F442" s="2" t="s">
        <v>441</v>
      </c>
      <c r="G442" s="2" t="s">
        <v>443</v>
      </c>
      <c r="H442" s="2" t="s">
        <v>442</v>
      </c>
      <c r="I442" s="2">
        <f t="shared" si="1"/>
        <v>1</v>
      </c>
      <c r="J442" s="2">
        <v>12.46157</v>
      </c>
      <c r="K442" s="2">
        <v>13.13833</v>
      </c>
      <c r="L442" s="2" t="s">
        <v>38</v>
      </c>
      <c r="M442" s="2" t="s">
        <v>443</v>
      </c>
      <c r="N442" s="2" t="e">
        <v>#REF!</v>
      </c>
      <c r="O442" s="2" t="e">
        <v>#REF!</v>
      </c>
      <c r="P442" s="2">
        <v>15.0</v>
      </c>
      <c r="Q442" s="2">
        <v>10.0</v>
      </c>
      <c r="R442" s="2">
        <v>4.0</v>
      </c>
      <c r="S442" s="2" t="s">
        <v>40</v>
      </c>
      <c r="T442" s="2" t="s">
        <v>50</v>
      </c>
      <c r="U442" s="2" t="s">
        <v>403</v>
      </c>
      <c r="V442" s="2" t="s">
        <v>404</v>
      </c>
      <c r="X442" s="2" t="s">
        <v>831</v>
      </c>
      <c r="Y442" s="2" t="s">
        <v>832</v>
      </c>
      <c r="Z442" s="2" t="s">
        <v>60</v>
      </c>
    </row>
    <row r="443">
      <c r="A443" s="2">
        <v>442.0</v>
      </c>
      <c r="B443" s="2">
        <v>442.0</v>
      </c>
      <c r="C443" s="2">
        <v>508.0</v>
      </c>
      <c r="D443" s="2" t="s">
        <v>34</v>
      </c>
      <c r="E443" s="2" t="s">
        <v>360</v>
      </c>
      <c r="F443" s="2" t="s">
        <v>444</v>
      </c>
      <c r="G443" s="2" t="s">
        <v>446</v>
      </c>
      <c r="H443" s="2" t="s">
        <v>445</v>
      </c>
      <c r="I443" s="2">
        <f t="shared" si="1"/>
        <v>1</v>
      </c>
      <c r="J443" s="2">
        <v>12.40056</v>
      </c>
      <c r="K443" s="2">
        <v>13.10986</v>
      </c>
      <c r="L443" s="2" t="s">
        <v>38</v>
      </c>
      <c r="M443" s="2" t="s">
        <v>446</v>
      </c>
      <c r="N443" s="2" t="e">
        <v>#REF!</v>
      </c>
      <c r="O443" s="2" t="e">
        <v>#REF!</v>
      </c>
      <c r="P443" s="2">
        <v>27.0</v>
      </c>
      <c r="Q443" s="2">
        <v>17.0</v>
      </c>
      <c r="R443" s="2">
        <v>5.0</v>
      </c>
      <c r="S443" s="2" t="s">
        <v>40</v>
      </c>
      <c r="T443" s="2" t="s">
        <v>50</v>
      </c>
      <c r="U443" s="2" t="s">
        <v>403</v>
      </c>
      <c r="V443" s="2" t="s">
        <v>404</v>
      </c>
      <c r="X443" s="2" t="s">
        <v>831</v>
      </c>
    </row>
    <row r="444">
      <c r="A444" s="2">
        <v>443.0</v>
      </c>
      <c r="B444" s="2">
        <v>443.0</v>
      </c>
      <c r="C444" s="2">
        <v>509.0</v>
      </c>
      <c r="D444" s="2" t="s">
        <v>34</v>
      </c>
      <c r="E444" s="2" t="s">
        <v>360</v>
      </c>
      <c r="F444" s="2" t="s">
        <v>449</v>
      </c>
      <c r="G444" s="2" t="s">
        <v>451</v>
      </c>
      <c r="H444" s="2" t="s">
        <v>450</v>
      </c>
      <c r="I444" s="2">
        <f t="shared" si="1"/>
        <v>2</v>
      </c>
      <c r="J444" s="2">
        <v>12.390532</v>
      </c>
      <c r="K444" s="2">
        <v>13.103176</v>
      </c>
      <c r="L444" s="2" t="s">
        <v>38</v>
      </c>
      <c r="M444" s="2" t="s">
        <v>451</v>
      </c>
      <c r="N444" s="2" t="e">
        <v>#REF!</v>
      </c>
      <c r="O444" s="2" t="e">
        <v>#REF!</v>
      </c>
      <c r="P444" s="2">
        <v>2.0</v>
      </c>
      <c r="Q444" s="2">
        <v>2.0</v>
      </c>
      <c r="R444" s="2">
        <v>5.0</v>
      </c>
      <c r="S444" s="2" t="s">
        <v>40</v>
      </c>
      <c r="T444" s="2" t="s">
        <v>50</v>
      </c>
      <c r="U444" s="2" t="s">
        <v>457</v>
      </c>
      <c r="V444" s="2" t="s">
        <v>458</v>
      </c>
      <c r="X444" s="2" t="s">
        <v>831</v>
      </c>
    </row>
    <row r="445">
      <c r="A445" s="2">
        <v>444.0</v>
      </c>
      <c r="B445" s="2">
        <v>444.0</v>
      </c>
      <c r="C445" s="2">
        <v>510.0</v>
      </c>
      <c r="D445" s="2" t="s">
        <v>34</v>
      </c>
      <c r="E445" s="2" t="s">
        <v>360</v>
      </c>
      <c r="F445" s="2" t="s">
        <v>454</v>
      </c>
      <c r="G445" s="2" t="s">
        <v>456</v>
      </c>
      <c r="H445" s="2" t="s">
        <v>455</v>
      </c>
      <c r="I445" s="2">
        <f t="shared" si="1"/>
        <v>1</v>
      </c>
      <c r="J445" s="2">
        <v>12.43034</v>
      </c>
      <c r="K445" s="2">
        <v>13.09327</v>
      </c>
      <c r="L445" s="2" t="s">
        <v>38</v>
      </c>
      <c r="M445" s="2" t="s">
        <v>456</v>
      </c>
      <c r="N445" s="2" t="e">
        <v>#REF!</v>
      </c>
      <c r="O445" s="2" t="e">
        <v>#REF!</v>
      </c>
      <c r="P445" s="2">
        <v>25.0</v>
      </c>
      <c r="Q445" s="2">
        <v>16.0</v>
      </c>
      <c r="R445" s="2">
        <v>5.0</v>
      </c>
      <c r="S445" s="2" t="s">
        <v>40</v>
      </c>
      <c r="T445" s="2" t="s">
        <v>50</v>
      </c>
      <c r="U445" s="2" t="s">
        <v>457</v>
      </c>
      <c r="V445" s="2" t="s">
        <v>458</v>
      </c>
      <c r="X445" s="2" t="s">
        <v>831</v>
      </c>
    </row>
    <row r="446">
      <c r="A446" s="2">
        <v>445.0</v>
      </c>
      <c r="B446" s="2">
        <v>445.0</v>
      </c>
      <c r="C446" s="2">
        <v>511.0</v>
      </c>
      <c r="D446" s="2" t="s">
        <v>34</v>
      </c>
      <c r="E446" s="2" t="s">
        <v>360</v>
      </c>
      <c r="F446" s="2" t="s">
        <v>459</v>
      </c>
      <c r="G446" s="2" t="s">
        <v>461</v>
      </c>
      <c r="H446" s="2" t="s">
        <v>460</v>
      </c>
      <c r="I446" s="2">
        <f t="shared" si="1"/>
        <v>2</v>
      </c>
      <c r="J446" s="2">
        <v>12.35253</v>
      </c>
      <c r="K446" s="2">
        <v>13.067028</v>
      </c>
      <c r="L446" s="2" t="s">
        <v>38</v>
      </c>
      <c r="M446" s="2" t="s">
        <v>461</v>
      </c>
      <c r="N446" s="2" t="e">
        <v>#REF!</v>
      </c>
      <c r="O446" s="2" t="e">
        <v>#REF!</v>
      </c>
      <c r="P446" s="2">
        <v>3.0</v>
      </c>
      <c r="Q446" s="2">
        <v>2.0</v>
      </c>
      <c r="R446" s="2">
        <v>5.0</v>
      </c>
      <c r="S446" s="2" t="s">
        <v>40</v>
      </c>
      <c r="T446" s="2" t="s">
        <v>41</v>
      </c>
      <c r="U446" s="2" t="s">
        <v>457</v>
      </c>
      <c r="V446" s="2" t="s">
        <v>458</v>
      </c>
      <c r="X446" s="2" t="s">
        <v>660</v>
      </c>
    </row>
    <row r="447">
      <c r="A447" s="2">
        <v>446.0</v>
      </c>
      <c r="B447" s="2">
        <v>446.0</v>
      </c>
      <c r="C447" s="2">
        <v>512.0</v>
      </c>
      <c r="D447" s="2" t="s">
        <v>34</v>
      </c>
      <c r="E447" s="2" t="s">
        <v>360</v>
      </c>
      <c r="F447" s="2" t="s">
        <v>462</v>
      </c>
      <c r="G447" s="2" t="s">
        <v>464</v>
      </c>
      <c r="H447" s="2" t="s">
        <v>463</v>
      </c>
      <c r="I447" s="2">
        <f t="shared" si="1"/>
        <v>1</v>
      </c>
      <c r="J447" s="2">
        <v>12.40575</v>
      </c>
      <c r="K447" s="2">
        <v>13.11239</v>
      </c>
      <c r="L447" s="2" t="s">
        <v>38</v>
      </c>
      <c r="M447" s="2" t="s">
        <v>464</v>
      </c>
      <c r="N447" s="2" t="e">
        <v>#REF!</v>
      </c>
      <c r="O447" s="2" t="e">
        <v>#REF!</v>
      </c>
      <c r="P447" s="2">
        <v>9.0</v>
      </c>
      <c r="Q447" s="2">
        <v>6.0</v>
      </c>
      <c r="R447" s="2">
        <v>5.0</v>
      </c>
      <c r="S447" s="2" t="s">
        <v>40</v>
      </c>
      <c r="T447" s="2" t="s">
        <v>41</v>
      </c>
      <c r="X447" s="2" t="s">
        <v>660</v>
      </c>
    </row>
    <row r="448">
      <c r="A448" s="2">
        <v>447.0</v>
      </c>
      <c r="B448" s="2">
        <v>447.0</v>
      </c>
      <c r="C448" s="2">
        <v>513.0</v>
      </c>
      <c r="D448" s="2" t="s">
        <v>34</v>
      </c>
      <c r="E448" s="2" t="s">
        <v>360</v>
      </c>
      <c r="F448" s="2" t="s">
        <v>465</v>
      </c>
      <c r="G448" s="2" t="s">
        <v>467</v>
      </c>
      <c r="H448" s="2" t="s">
        <v>466</v>
      </c>
      <c r="I448" s="2">
        <f t="shared" si="1"/>
        <v>1</v>
      </c>
      <c r="J448" s="2">
        <v>12.36702</v>
      </c>
      <c r="K448" s="2">
        <v>13.05876</v>
      </c>
      <c r="L448" s="2" t="s">
        <v>38</v>
      </c>
      <c r="M448" s="2" t="s">
        <v>467</v>
      </c>
      <c r="N448" s="2" t="e">
        <v>#REF!</v>
      </c>
      <c r="O448" s="2" t="e">
        <v>#REF!</v>
      </c>
      <c r="P448" s="2">
        <v>24.0</v>
      </c>
      <c r="Q448" s="2">
        <v>15.0</v>
      </c>
      <c r="R448" s="2">
        <v>5.0</v>
      </c>
      <c r="S448" s="2" t="s">
        <v>40</v>
      </c>
      <c r="T448" s="2" t="s">
        <v>41</v>
      </c>
      <c r="X448" s="2" t="s">
        <v>660</v>
      </c>
    </row>
    <row r="449">
      <c r="A449" s="2">
        <v>448.0</v>
      </c>
      <c r="B449" s="2">
        <v>448.0</v>
      </c>
      <c r="C449" s="2">
        <v>514.0</v>
      </c>
      <c r="D449" s="2" t="s">
        <v>34</v>
      </c>
      <c r="E449" s="2" t="s">
        <v>360</v>
      </c>
      <c r="F449" s="2" t="s">
        <v>268</v>
      </c>
      <c r="G449" s="2" t="s">
        <v>469</v>
      </c>
      <c r="H449" s="2" t="s">
        <v>468</v>
      </c>
      <c r="I449" s="2">
        <f t="shared" si="1"/>
        <v>1</v>
      </c>
      <c r="J449" s="2">
        <v>12.34764</v>
      </c>
      <c r="K449" s="2">
        <v>13.00166</v>
      </c>
      <c r="L449" s="2" t="s">
        <v>38</v>
      </c>
      <c r="M449" s="2" t="s">
        <v>469</v>
      </c>
      <c r="N449" s="2" t="e">
        <v>#REF!</v>
      </c>
      <c r="O449" s="2" t="e">
        <v>#REF!</v>
      </c>
      <c r="P449" s="2">
        <v>17.0</v>
      </c>
      <c r="Q449" s="2">
        <v>11.0</v>
      </c>
      <c r="R449" s="2">
        <v>5.0</v>
      </c>
      <c r="S449" s="2" t="s">
        <v>40</v>
      </c>
      <c r="T449" s="2" t="s">
        <v>41</v>
      </c>
      <c r="X449" s="2" t="s">
        <v>660</v>
      </c>
      <c r="Y449" s="2" t="s">
        <v>671</v>
      </c>
      <c r="Z449" s="2" t="s">
        <v>60</v>
      </c>
    </row>
    <row r="450">
      <c r="A450" s="2">
        <v>449.0</v>
      </c>
      <c r="B450" s="2">
        <v>449.0</v>
      </c>
      <c r="C450" s="2">
        <v>515.0</v>
      </c>
      <c r="D450" s="2" t="s">
        <v>34</v>
      </c>
      <c r="E450" s="2" t="s">
        <v>360</v>
      </c>
      <c r="F450" s="2" t="s">
        <v>470</v>
      </c>
      <c r="G450" s="2" t="s">
        <v>472</v>
      </c>
      <c r="H450" s="2" t="s">
        <v>471</v>
      </c>
      <c r="I450" s="2">
        <f t="shared" si="1"/>
        <v>2</v>
      </c>
      <c r="J450" s="2">
        <v>12.529028</v>
      </c>
      <c r="K450" s="2">
        <v>13.123274</v>
      </c>
      <c r="L450" s="2" t="s">
        <v>38</v>
      </c>
      <c r="M450" s="2" t="s">
        <v>472</v>
      </c>
      <c r="N450" s="2" t="e">
        <v>#REF!</v>
      </c>
      <c r="O450" s="2" t="e">
        <v>#REF!</v>
      </c>
      <c r="P450" s="2">
        <v>1.0</v>
      </c>
      <c r="Q450" s="2">
        <v>1.0</v>
      </c>
      <c r="R450" s="2">
        <v>5.0</v>
      </c>
      <c r="S450" s="2" t="s">
        <v>40</v>
      </c>
      <c r="T450" s="2" t="s">
        <v>50</v>
      </c>
      <c r="U450" s="2" t="s">
        <v>457</v>
      </c>
      <c r="V450" s="2" t="s">
        <v>458</v>
      </c>
      <c r="X450" s="2" t="s">
        <v>831</v>
      </c>
    </row>
    <row r="451">
      <c r="A451" s="2">
        <v>450.0</v>
      </c>
      <c r="B451" s="2">
        <v>450.0</v>
      </c>
      <c r="C451" s="2">
        <v>516.0</v>
      </c>
      <c r="D451" s="2" t="s">
        <v>34</v>
      </c>
      <c r="E451" s="2" t="s">
        <v>360</v>
      </c>
      <c r="F451" s="2" t="s">
        <v>473</v>
      </c>
      <c r="G451" s="2" t="s">
        <v>475</v>
      </c>
      <c r="H451" s="2" t="s">
        <v>474</v>
      </c>
      <c r="I451" s="2">
        <f t="shared" si="1"/>
        <v>1</v>
      </c>
      <c r="J451" s="2">
        <v>12.50932</v>
      </c>
      <c r="K451" s="2">
        <v>13.1749</v>
      </c>
      <c r="L451" s="2" t="s">
        <v>38</v>
      </c>
      <c r="M451" s="2" t="s">
        <v>475</v>
      </c>
      <c r="N451" s="2" t="e">
        <v>#REF!</v>
      </c>
      <c r="O451" s="2" t="e">
        <v>#REF!</v>
      </c>
      <c r="P451" s="2">
        <v>19.0</v>
      </c>
      <c r="Q451" s="2">
        <v>12.0</v>
      </c>
      <c r="R451" s="2">
        <v>5.0</v>
      </c>
      <c r="S451" s="2" t="s">
        <v>40</v>
      </c>
      <c r="T451" s="2" t="s">
        <v>50</v>
      </c>
      <c r="U451" s="2" t="s">
        <v>457</v>
      </c>
      <c r="V451" s="2" t="s">
        <v>458</v>
      </c>
      <c r="X451" s="2" t="s">
        <v>831</v>
      </c>
    </row>
    <row r="452">
      <c r="A452" s="2">
        <v>451.0</v>
      </c>
      <c r="B452" s="2">
        <v>451.0</v>
      </c>
      <c r="C452" s="2">
        <v>517.0</v>
      </c>
      <c r="D452" s="2" t="s">
        <v>34</v>
      </c>
      <c r="E452" s="2" t="s">
        <v>360</v>
      </c>
      <c r="F452" s="2" t="s">
        <v>476</v>
      </c>
      <c r="G452" s="2" t="s">
        <v>478</v>
      </c>
      <c r="H452" s="2" t="s">
        <v>477</v>
      </c>
      <c r="I452" s="2">
        <f t="shared" si="1"/>
        <v>1</v>
      </c>
      <c r="J452" s="2">
        <v>12.41317</v>
      </c>
      <c r="K452" s="2">
        <v>13.05659</v>
      </c>
      <c r="L452" s="2" t="s">
        <v>38</v>
      </c>
      <c r="M452" s="2" t="s">
        <v>478</v>
      </c>
      <c r="N452" s="2" t="e">
        <v>#REF!</v>
      </c>
      <c r="O452" s="2" t="e">
        <v>#REF!</v>
      </c>
      <c r="P452" s="2">
        <v>13.0</v>
      </c>
      <c r="Q452" s="2">
        <v>9.0</v>
      </c>
      <c r="R452" s="2">
        <v>5.0</v>
      </c>
      <c r="S452" s="2" t="s">
        <v>40</v>
      </c>
      <c r="T452" s="2" t="s">
        <v>50</v>
      </c>
      <c r="U452" s="2" t="s">
        <v>457</v>
      </c>
      <c r="V452" s="2" t="s">
        <v>458</v>
      </c>
      <c r="X452" s="2" t="s">
        <v>831</v>
      </c>
      <c r="Y452" s="2" t="s">
        <v>832</v>
      </c>
      <c r="Z452" s="2" t="s">
        <v>60</v>
      </c>
    </row>
    <row r="453">
      <c r="A453" s="2">
        <v>452.0</v>
      </c>
      <c r="B453" s="2">
        <v>452.0</v>
      </c>
      <c r="C453" s="2">
        <v>518.0</v>
      </c>
      <c r="D453" s="2" t="s">
        <v>34</v>
      </c>
      <c r="E453" s="2" t="s">
        <v>360</v>
      </c>
      <c r="F453" s="2" t="s">
        <v>479</v>
      </c>
      <c r="G453" s="2" t="s">
        <v>481</v>
      </c>
      <c r="H453" s="2" t="s">
        <v>480</v>
      </c>
      <c r="I453" s="2">
        <f t="shared" si="1"/>
        <v>1</v>
      </c>
      <c r="J453" s="2">
        <v>12.43976</v>
      </c>
      <c r="K453" s="2">
        <v>13.09234</v>
      </c>
      <c r="L453" s="2" t="s">
        <v>38</v>
      </c>
      <c r="M453" s="2" t="s">
        <v>481</v>
      </c>
      <c r="N453" s="2" t="e">
        <v>#REF!</v>
      </c>
      <c r="O453" s="2" t="e">
        <v>#REF!</v>
      </c>
      <c r="P453" s="2">
        <v>24.0</v>
      </c>
      <c r="Q453" s="2">
        <v>15.0</v>
      </c>
      <c r="R453" s="2">
        <v>5.0</v>
      </c>
      <c r="S453" s="2" t="s">
        <v>40</v>
      </c>
      <c r="T453" s="2" t="s">
        <v>50</v>
      </c>
      <c r="U453" s="2" t="s">
        <v>452</v>
      </c>
      <c r="V453" s="2" t="s">
        <v>453</v>
      </c>
      <c r="X453" s="2" t="s">
        <v>831</v>
      </c>
    </row>
    <row r="454">
      <c r="A454" s="2">
        <v>453.0</v>
      </c>
      <c r="B454" s="2">
        <v>453.0</v>
      </c>
      <c r="C454" s="2">
        <v>519.0</v>
      </c>
      <c r="D454" s="2" t="s">
        <v>34</v>
      </c>
      <c r="E454" s="2" t="s">
        <v>360</v>
      </c>
      <c r="F454" s="2" t="s">
        <v>482</v>
      </c>
      <c r="G454" s="2" t="s">
        <v>484</v>
      </c>
      <c r="H454" s="2" t="s">
        <v>483</v>
      </c>
      <c r="I454" s="2">
        <f t="shared" si="1"/>
        <v>1</v>
      </c>
      <c r="J454" s="2">
        <v>12.45757</v>
      </c>
      <c r="K454" s="2">
        <v>13.12691</v>
      </c>
      <c r="L454" s="2" t="s">
        <v>38</v>
      </c>
      <c r="M454" s="2" t="s">
        <v>484</v>
      </c>
      <c r="N454" s="2" t="e">
        <v>#REF!</v>
      </c>
      <c r="O454" s="2" t="e">
        <v>#REF!</v>
      </c>
      <c r="P454" s="2">
        <v>18.0</v>
      </c>
      <c r="Q454" s="2">
        <v>12.0</v>
      </c>
      <c r="R454" s="2">
        <v>5.0</v>
      </c>
      <c r="S454" s="2" t="s">
        <v>40</v>
      </c>
      <c r="T454" s="2" t="s">
        <v>50</v>
      </c>
      <c r="U454" s="2" t="s">
        <v>452</v>
      </c>
      <c r="V454" s="2" t="s">
        <v>453</v>
      </c>
      <c r="X454" s="2" t="s">
        <v>831</v>
      </c>
      <c r="Y454" s="2" t="s">
        <v>832</v>
      </c>
      <c r="Z454" s="2" t="s">
        <v>60</v>
      </c>
    </row>
    <row r="455">
      <c r="A455" s="2">
        <v>454.0</v>
      </c>
      <c r="B455" s="2">
        <v>454.0</v>
      </c>
      <c r="C455" s="2">
        <v>520.0</v>
      </c>
      <c r="D455" s="2" t="s">
        <v>34</v>
      </c>
      <c r="E455" s="2" t="s">
        <v>360</v>
      </c>
      <c r="F455" s="2" t="s">
        <v>372</v>
      </c>
      <c r="G455" s="2" t="s">
        <v>374</v>
      </c>
      <c r="H455" s="2" t="s">
        <v>373</v>
      </c>
      <c r="I455" s="2">
        <f t="shared" si="1"/>
        <v>2</v>
      </c>
      <c r="J455" s="2">
        <v>12.518087</v>
      </c>
      <c r="K455" s="2">
        <v>13.125907</v>
      </c>
      <c r="L455" s="2" t="s">
        <v>38</v>
      </c>
      <c r="M455" s="2" t="s">
        <v>374</v>
      </c>
      <c r="N455" s="2" t="e">
        <v>#REF!</v>
      </c>
      <c r="O455" s="2" t="e">
        <v>#REF!</v>
      </c>
      <c r="P455" s="2">
        <v>27.0</v>
      </c>
      <c r="Q455" s="2">
        <v>17.0</v>
      </c>
      <c r="R455" s="2">
        <v>5.0</v>
      </c>
      <c r="S455" s="2" t="s">
        <v>40</v>
      </c>
      <c r="T455" s="2" t="s">
        <v>41</v>
      </c>
      <c r="X455" s="2" t="s">
        <v>660</v>
      </c>
    </row>
    <row r="456">
      <c r="A456" s="2">
        <v>455.0</v>
      </c>
      <c r="B456" s="2">
        <v>455.0</v>
      </c>
      <c r="C456" s="2">
        <v>521.0</v>
      </c>
      <c r="D456" s="2" t="s">
        <v>34</v>
      </c>
      <c r="E456" s="2" t="s">
        <v>360</v>
      </c>
      <c r="F456" s="2" t="s">
        <v>391</v>
      </c>
      <c r="G456" s="2" t="s">
        <v>393</v>
      </c>
      <c r="H456" s="2" t="s">
        <v>392</v>
      </c>
      <c r="I456" s="2">
        <f t="shared" si="1"/>
        <v>2</v>
      </c>
      <c r="J456" s="2">
        <v>12.352533</v>
      </c>
      <c r="K456" s="2">
        <v>13.0553</v>
      </c>
      <c r="L456" s="2" t="s">
        <v>38</v>
      </c>
      <c r="M456" s="2" t="s">
        <v>393</v>
      </c>
      <c r="N456" s="2" t="e">
        <v>#REF!</v>
      </c>
      <c r="O456" s="2" t="e">
        <v>#REF!</v>
      </c>
      <c r="P456" s="2">
        <v>18.0</v>
      </c>
      <c r="Q456" s="2">
        <v>12.0</v>
      </c>
      <c r="R456" s="2">
        <v>5.0</v>
      </c>
      <c r="S456" s="2" t="s">
        <v>40</v>
      </c>
      <c r="T456" s="2" t="s">
        <v>41</v>
      </c>
      <c r="X456" s="2" t="s">
        <v>660</v>
      </c>
      <c r="Y456" s="2" t="s">
        <v>671</v>
      </c>
      <c r="Z456" s="2" t="s">
        <v>60</v>
      </c>
    </row>
    <row r="457">
      <c r="A457" s="2">
        <v>456.0</v>
      </c>
      <c r="B457" s="2">
        <v>456.0</v>
      </c>
      <c r="C457" s="2">
        <v>523.0</v>
      </c>
      <c r="D457" s="2" t="s">
        <v>34</v>
      </c>
      <c r="E457" s="2" t="s">
        <v>360</v>
      </c>
      <c r="F457" s="2" t="s">
        <v>432</v>
      </c>
      <c r="G457" s="2" t="s">
        <v>434</v>
      </c>
      <c r="H457" s="2" t="s">
        <v>433</v>
      </c>
      <c r="I457" s="2">
        <f t="shared" si="1"/>
        <v>2</v>
      </c>
      <c r="J457" s="2">
        <v>12.425758</v>
      </c>
      <c r="K457" s="2">
        <v>13.075423</v>
      </c>
      <c r="L457" s="2" t="s">
        <v>38</v>
      </c>
      <c r="M457" s="2" t="s">
        <v>434</v>
      </c>
      <c r="N457" s="2" t="e">
        <v>#REF!</v>
      </c>
      <c r="O457" s="2" t="e">
        <v>#REF!</v>
      </c>
      <c r="P457" s="2">
        <v>17.0</v>
      </c>
      <c r="Q457" s="2">
        <v>11.0</v>
      </c>
      <c r="R457" s="2">
        <v>5.0</v>
      </c>
      <c r="S457" s="2" t="s">
        <v>40</v>
      </c>
      <c r="T457" s="2" t="s">
        <v>41</v>
      </c>
      <c r="X457" s="2" t="s">
        <v>660</v>
      </c>
      <c r="Y457" s="2" t="s">
        <v>671</v>
      </c>
      <c r="Z457" s="2" t="s">
        <v>60</v>
      </c>
    </row>
    <row r="458">
      <c r="A458" s="2">
        <v>457.0</v>
      </c>
      <c r="B458" s="2">
        <v>457.0</v>
      </c>
      <c r="C458" s="2">
        <v>525.0</v>
      </c>
      <c r="D458" s="2" t="s">
        <v>34</v>
      </c>
      <c r="E458" s="2" t="s">
        <v>360</v>
      </c>
      <c r="F458" s="2" t="s">
        <v>449</v>
      </c>
      <c r="G458" s="2" t="s">
        <v>451</v>
      </c>
      <c r="H458" s="2" t="s">
        <v>450</v>
      </c>
      <c r="I458" s="2">
        <f t="shared" si="1"/>
        <v>2</v>
      </c>
      <c r="J458" s="2">
        <v>12.390532</v>
      </c>
      <c r="K458" s="2">
        <v>13.103176</v>
      </c>
      <c r="L458" s="2" t="s">
        <v>38</v>
      </c>
      <c r="M458" s="2" t="s">
        <v>451</v>
      </c>
      <c r="N458" s="2" t="e">
        <v>#REF!</v>
      </c>
      <c r="O458" s="2" t="e">
        <v>#REF!</v>
      </c>
      <c r="P458" s="2">
        <v>10.0</v>
      </c>
      <c r="Q458" s="2">
        <v>7.0</v>
      </c>
      <c r="R458" s="2">
        <v>4.0</v>
      </c>
      <c r="S458" s="2" t="s">
        <v>40</v>
      </c>
      <c r="T458" s="2" t="s">
        <v>50</v>
      </c>
      <c r="U458" s="2" t="s">
        <v>452</v>
      </c>
      <c r="V458" s="2" t="s">
        <v>453</v>
      </c>
      <c r="X458" s="2" t="s">
        <v>831</v>
      </c>
    </row>
    <row r="459">
      <c r="A459" s="2">
        <v>458.0</v>
      </c>
      <c r="B459" s="2">
        <v>458.0</v>
      </c>
      <c r="C459" s="2">
        <v>526.0</v>
      </c>
      <c r="D459" s="2" t="s">
        <v>34</v>
      </c>
      <c r="E459" s="2" t="s">
        <v>360</v>
      </c>
      <c r="F459" s="2" t="s">
        <v>459</v>
      </c>
      <c r="G459" s="2" t="s">
        <v>461</v>
      </c>
      <c r="H459" s="2" t="s">
        <v>460</v>
      </c>
      <c r="I459" s="2">
        <f t="shared" si="1"/>
        <v>2</v>
      </c>
      <c r="J459" s="2">
        <v>12.35253</v>
      </c>
      <c r="K459" s="2">
        <v>13.067028</v>
      </c>
      <c r="L459" s="2" t="s">
        <v>38</v>
      </c>
      <c r="M459" s="2" t="s">
        <v>461</v>
      </c>
      <c r="N459" s="2" t="e">
        <v>#REF!</v>
      </c>
      <c r="O459" s="2" t="e">
        <v>#REF!</v>
      </c>
      <c r="P459" s="2">
        <v>17.0</v>
      </c>
      <c r="Q459" s="2">
        <v>11.0</v>
      </c>
      <c r="R459" s="2">
        <v>4.0</v>
      </c>
      <c r="S459" s="2" t="s">
        <v>40</v>
      </c>
      <c r="T459" s="2" t="s">
        <v>50</v>
      </c>
      <c r="U459" s="2" t="s">
        <v>452</v>
      </c>
      <c r="V459" s="2" t="s">
        <v>453</v>
      </c>
      <c r="X459" s="2" t="s">
        <v>831</v>
      </c>
    </row>
    <row r="460">
      <c r="A460" s="2">
        <v>459.0</v>
      </c>
      <c r="B460" s="2">
        <v>459.0</v>
      </c>
      <c r="C460" s="2">
        <v>527.0</v>
      </c>
      <c r="D460" s="2" t="s">
        <v>34</v>
      </c>
      <c r="E460" s="2" t="s">
        <v>360</v>
      </c>
      <c r="F460" s="2" t="s">
        <v>470</v>
      </c>
      <c r="G460" s="2" t="s">
        <v>472</v>
      </c>
      <c r="H460" s="2" t="s">
        <v>471</v>
      </c>
      <c r="I460" s="2">
        <f t="shared" si="1"/>
        <v>2</v>
      </c>
      <c r="J460" s="2">
        <v>12.529028</v>
      </c>
      <c r="K460" s="2">
        <v>13.123274</v>
      </c>
      <c r="L460" s="2" t="s">
        <v>38</v>
      </c>
      <c r="M460" s="2" t="s">
        <v>472</v>
      </c>
      <c r="N460" s="2" t="e">
        <v>#REF!</v>
      </c>
      <c r="O460" s="2" t="e">
        <v>#REF!</v>
      </c>
      <c r="P460" s="2">
        <v>42.0</v>
      </c>
      <c r="Q460" s="2">
        <v>27.0</v>
      </c>
      <c r="R460" s="2">
        <v>4.0</v>
      </c>
      <c r="S460" s="2" t="s">
        <v>40</v>
      </c>
      <c r="T460" s="2" t="s">
        <v>50</v>
      </c>
      <c r="U460" s="2" t="s">
        <v>452</v>
      </c>
      <c r="V460" s="2" t="s">
        <v>453</v>
      </c>
      <c r="X460" s="2" t="s">
        <v>831</v>
      </c>
    </row>
    <row r="461">
      <c r="A461" s="2">
        <v>460.0</v>
      </c>
      <c r="B461" s="2">
        <v>460.0</v>
      </c>
      <c r="C461" s="2">
        <v>528.0</v>
      </c>
      <c r="D461" s="2" t="s">
        <v>34</v>
      </c>
      <c r="E461" s="2" t="s">
        <v>485</v>
      </c>
      <c r="F461" s="2" t="s">
        <v>486</v>
      </c>
      <c r="G461" s="2" t="s">
        <v>488</v>
      </c>
      <c r="H461" s="2" t="s">
        <v>487</v>
      </c>
      <c r="I461" s="2">
        <f t="shared" si="1"/>
        <v>1</v>
      </c>
      <c r="J461" s="2">
        <v>12.66414</v>
      </c>
      <c r="K461" s="2">
        <v>13.08104</v>
      </c>
      <c r="L461" s="2" t="s">
        <v>38</v>
      </c>
      <c r="M461" s="2" t="s">
        <v>488</v>
      </c>
      <c r="N461" s="2" t="e">
        <v>#REF!</v>
      </c>
      <c r="O461" s="2" t="e">
        <v>#REF!</v>
      </c>
      <c r="P461" s="2">
        <v>14.0</v>
      </c>
      <c r="Q461" s="2">
        <v>9.0</v>
      </c>
      <c r="R461" s="2">
        <v>4.0</v>
      </c>
      <c r="S461" s="2" t="s">
        <v>40</v>
      </c>
      <c r="T461" s="2" t="s">
        <v>50</v>
      </c>
      <c r="U461" s="2" t="s">
        <v>489</v>
      </c>
      <c r="V461" s="2" t="s">
        <v>490</v>
      </c>
      <c r="X461" s="2" t="s">
        <v>831</v>
      </c>
    </row>
    <row r="462">
      <c r="A462" s="2">
        <v>461.0</v>
      </c>
      <c r="B462" s="2">
        <v>461.0</v>
      </c>
      <c r="C462" s="2">
        <v>529.0</v>
      </c>
      <c r="D462" s="2" t="s">
        <v>34</v>
      </c>
      <c r="E462" s="2" t="s">
        <v>485</v>
      </c>
      <c r="F462" s="2" t="s">
        <v>491</v>
      </c>
      <c r="G462" s="2" t="s">
        <v>493</v>
      </c>
      <c r="H462" s="2" t="s">
        <v>492</v>
      </c>
      <c r="I462" s="2">
        <f t="shared" si="1"/>
        <v>1</v>
      </c>
      <c r="J462" s="2">
        <v>12.65846</v>
      </c>
      <c r="K462" s="2">
        <v>13.09012</v>
      </c>
      <c r="L462" s="2" t="s">
        <v>38</v>
      </c>
      <c r="M462" s="2" t="s">
        <v>493</v>
      </c>
      <c r="N462" s="2" t="e">
        <v>#REF!</v>
      </c>
      <c r="O462" s="2" t="e">
        <v>#REF!</v>
      </c>
      <c r="P462" s="2">
        <v>11.0</v>
      </c>
      <c r="Q462" s="2">
        <v>7.0</v>
      </c>
      <c r="R462" s="2">
        <v>4.0</v>
      </c>
      <c r="S462" s="2" t="s">
        <v>40</v>
      </c>
      <c r="T462" s="2" t="s">
        <v>50</v>
      </c>
      <c r="U462" s="2" t="s">
        <v>489</v>
      </c>
      <c r="V462" s="2" t="s">
        <v>490</v>
      </c>
      <c r="X462" s="2" t="s">
        <v>831</v>
      </c>
      <c r="Y462" s="2" t="s">
        <v>832</v>
      </c>
      <c r="Z462" s="2" t="s">
        <v>60</v>
      </c>
    </row>
    <row r="463">
      <c r="A463" s="2">
        <v>462.0</v>
      </c>
      <c r="B463" s="2">
        <v>462.0</v>
      </c>
      <c r="C463" s="2">
        <v>530.0</v>
      </c>
      <c r="D463" s="2" t="s">
        <v>34</v>
      </c>
      <c r="E463" s="2" t="s">
        <v>485</v>
      </c>
      <c r="F463" s="2" t="s">
        <v>494</v>
      </c>
      <c r="G463" s="2" t="s">
        <v>496</v>
      </c>
      <c r="H463" s="2" t="s">
        <v>495</v>
      </c>
      <c r="I463" s="2">
        <f t="shared" si="1"/>
        <v>1</v>
      </c>
      <c r="J463" s="2">
        <v>12.69449</v>
      </c>
      <c r="K463" s="2">
        <v>13.07651</v>
      </c>
      <c r="L463" s="2" t="s">
        <v>38</v>
      </c>
      <c r="M463" s="2" t="s">
        <v>496</v>
      </c>
      <c r="N463" s="2" t="e">
        <v>#REF!</v>
      </c>
      <c r="O463" s="2" t="e">
        <v>#REF!</v>
      </c>
      <c r="P463" s="2">
        <v>23.0</v>
      </c>
      <c r="Q463" s="2">
        <v>15.0</v>
      </c>
      <c r="R463" s="2">
        <v>4.0</v>
      </c>
      <c r="S463" s="2" t="s">
        <v>40</v>
      </c>
      <c r="T463" s="2" t="s">
        <v>50</v>
      </c>
      <c r="U463" s="2" t="s">
        <v>489</v>
      </c>
      <c r="V463" s="2" t="s">
        <v>490</v>
      </c>
      <c r="X463" s="2" t="s">
        <v>831</v>
      </c>
    </row>
    <row r="464">
      <c r="A464" s="2">
        <v>463.0</v>
      </c>
      <c r="B464" s="2">
        <v>463.0</v>
      </c>
      <c r="C464" s="2">
        <v>531.0</v>
      </c>
      <c r="D464" s="2" t="s">
        <v>34</v>
      </c>
      <c r="E464" s="2" t="s">
        <v>485</v>
      </c>
      <c r="F464" s="2" t="s">
        <v>497</v>
      </c>
      <c r="G464" s="2" t="s">
        <v>499</v>
      </c>
      <c r="H464" s="2" t="s">
        <v>498</v>
      </c>
      <c r="I464" s="2">
        <f t="shared" si="1"/>
        <v>1</v>
      </c>
      <c r="J464" s="2">
        <v>12.65577</v>
      </c>
      <c r="K464" s="2">
        <v>13.06836</v>
      </c>
      <c r="L464" s="2" t="s">
        <v>38</v>
      </c>
      <c r="M464" s="2" t="s">
        <v>499</v>
      </c>
      <c r="N464" s="2" t="e">
        <v>#REF!</v>
      </c>
      <c r="O464" s="2" t="e">
        <v>#REF!</v>
      </c>
      <c r="P464" s="2">
        <v>8.0</v>
      </c>
      <c r="Q464" s="2">
        <v>5.0</v>
      </c>
      <c r="R464" s="2">
        <v>4.0</v>
      </c>
      <c r="S464" s="2" t="s">
        <v>40</v>
      </c>
      <c r="T464" s="2" t="s">
        <v>50</v>
      </c>
      <c r="U464" s="2" t="s">
        <v>489</v>
      </c>
      <c r="V464" s="2" t="s">
        <v>490</v>
      </c>
      <c r="X464" s="2" t="s">
        <v>831</v>
      </c>
    </row>
    <row r="465">
      <c r="A465" s="2">
        <v>464.0</v>
      </c>
      <c r="B465" s="2">
        <v>464.0</v>
      </c>
      <c r="C465" s="2">
        <v>532.0</v>
      </c>
      <c r="D465" s="2" t="s">
        <v>34</v>
      </c>
      <c r="E465" s="2" t="s">
        <v>485</v>
      </c>
      <c r="F465" s="2" t="s">
        <v>500</v>
      </c>
      <c r="G465" s="2" t="s">
        <v>502</v>
      </c>
      <c r="H465" s="2" t="s">
        <v>501</v>
      </c>
      <c r="I465" s="2">
        <f t="shared" si="1"/>
        <v>1</v>
      </c>
      <c r="J465" s="2">
        <v>12.69971</v>
      </c>
      <c r="K465" s="2">
        <v>13.1037</v>
      </c>
      <c r="L465" s="2" t="s">
        <v>38</v>
      </c>
      <c r="M465" s="2" t="s">
        <v>502</v>
      </c>
      <c r="N465" s="2" t="e">
        <v>#REF!</v>
      </c>
      <c r="O465" s="2" t="e">
        <v>#REF!</v>
      </c>
      <c r="P465" s="2">
        <v>16.0</v>
      </c>
      <c r="Q465" s="2">
        <v>10.0</v>
      </c>
      <c r="R465" s="2">
        <v>4.0</v>
      </c>
      <c r="S465" s="2" t="s">
        <v>40</v>
      </c>
      <c r="T465" s="2" t="s">
        <v>41</v>
      </c>
      <c r="X465" s="2" t="s">
        <v>660</v>
      </c>
      <c r="Y465" s="2" t="s">
        <v>832</v>
      </c>
      <c r="Z465" s="2" t="s">
        <v>60</v>
      </c>
    </row>
    <row r="466">
      <c r="A466" s="2">
        <v>465.0</v>
      </c>
      <c r="B466" s="2">
        <v>465.0</v>
      </c>
      <c r="C466" s="2">
        <v>533.0</v>
      </c>
      <c r="D466" s="2" t="s">
        <v>34</v>
      </c>
      <c r="E466" s="2" t="s">
        <v>485</v>
      </c>
      <c r="F466" s="2" t="s">
        <v>503</v>
      </c>
      <c r="G466" s="2" t="s">
        <v>505</v>
      </c>
      <c r="H466" s="2" t="s">
        <v>504</v>
      </c>
      <c r="I466" s="2">
        <f t="shared" si="1"/>
        <v>1</v>
      </c>
      <c r="J466" s="2">
        <v>12.71574</v>
      </c>
      <c r="K466" s="2">
        <v>13.10512</v>
      </c>
      <c r="L466" s="2" t="s">
        <v>38</v>
      </c>
      <c r="M466" s="2" t="s">
        <v>505</v>
      </c>
      <c r="N466" s="2" t="e">
        <v>#REF!</v>
      </c>
      <c r="O466" s="2" t="e">
        <v>#REF!</v>
      </c>
      <c r="P466" s="2">
        <v>8.0</v>
      </c>
      <c r="Q466" s="2">
        <v>5.0</v>
      </c>
      <c r="R466" s="2">
        <v>4.0</v>
      </c>
      <c r="S466" s="2" t="s">
        <v>40</v>
      </c>
      <c r="T466" s="2" t="s">
        <v>41</v>
      </c>
      <c r="X466" s="2" t="s">
        <v>660</v>
      </c>
    </row>
    <row r="467">
      <c r="A467" s="2">
        <v>466.0</v>
      </c>
      <c r="B467" s="2">
        <v>466.0</v>
      </c>
      <c r="C467" s="2">
        <v>534.0</v>
      </c>
      <c r="D467" s="2" t="s">
        <v>34</v>
      </c>
      <c r="E467" s="2" t="s">
        <v>485</v>
      </c>
      <c r="F467" s="2" t="s">
        <v>506</v>
      </c>
      <c r="G467" s="2" t="s">
        <v>508</v>
      </c>
      <c r="H467" s="2" t="s">
        <v>507</v>
      </c>
      <c r="I467" s="2">
        <f t="shared" si="1"/>
        <v>1</v>
      </c>
      <c r="J467" s="2">
        <v>12.65096071</v>
      </c>
      <c r="K467" s="2">
        <v>13.08882074</v>
      </c>
      <c r="L467" s="2" t="s">
        <v>38</v>
      </c>
      <c r="M467" s="2" t="s">
        <v>508</v>
      </c>
      <c r="N467" s="2" t="e">
        <v>#REF!</v>
      </c>
      <c r="O467" s="2" t="e">
        <v>#REF!</v>
      </c>
      <c r="P467" s="2">
        <v>14.0</v>
      </c>
      <c r="Q467" s="2">
        <v>9.0</v>
      </c>
      <c r="R467" s="2">
        <v>4.0</v>
      </c>
      <c r="S467" s="2" t="s">
        <v>40</v>
      </c>
      <c r="T467" s="2" t="s">
        <v>41</v>
      </c>
      <c r="X467" s="2" t="s">
        <v>660</v>
      </c>
      <c r="Y467" s="2" t="s">
        <v>832</v>
      </c>
      <c r="Z467" s="2" t="s">
        <v>60</v>
      </c>
    </row>
    <row r="468">
      <c r="A468" s="2">
        <v>467.0</v>
      </c>
      <c r="B468" s="2">
        <v>467.0</v>
      </c>
      <c r="C468" s="2">
        <v>535.0</v>
      </c>
      <c r="D468" s="2" t="s">
        <v>34</v>
      </c>
      <c r="E468" s="2" t="s">
        <v>485</v>
      </c>
      <c r="F468" s="2" t="s">
        <v>509</v>
      </c>
      <c r="G468" s="2" t="s">
        <v>511</v>
      </c>
      <c r="H468" s="2" t="s">
        <v>510</v>
      </c>
      <c r="I468" s="2">
        <f t="shared" si="1"/>
        <v>1</v>
      </c>
      <c r="J468" s="2">
        <v>12.64833</v>
      </c>
      <c r="K468" s="2">
        <v>13.08977</v>
      </c>
      <c r="L468" s="2" t="s">
        <v>38</v>
      </c>
      <c r="M468" s="2" t="s">
        <v>511</v>
      </c>
      <c r="N468" s="2" t="e">
        <v>#REF!</v>
      </c>
      <c r="O468" s="2" t="e">
        <v>#REF!</v>
      </c>
      <c r="P468" s="2">
        <v>14.0</v>
      </c>
      <c r="Q468" s="2">
        <v>9.0</v>
      </c>
      <c r="R468" s="2">
        <v>4.0</v>
      </c>
      <c r="S468" s="2" t="s">
        <v>40</v>
      </c>
      <c r="T468" s="2" t="s">
        <v>41</v>
      </c>
      <c r="X468" s="2" t="s">
        <v>660</v>
      </c>
      <c r="Z468" s="2" t="s">
        <v>60</v>
      </c>
    </row>
    <row r="469">
      <c r="A469" s="2">
        <v>468.0</v>
      </c>
      <c r="B469" s="2">
        <v>468.0</v>
      </c>
      <c r="C469" s="2">
        <v>536.0</v>
      </c>
      <c r="D469" s="2" t="s">
        <v>34</v>
      </c>
      <c r="E469" s="2" t="s">
        <v>485</v>
      </c>
      <c r="F469" s="2" t="s">
        <v>512</v>
      </c>
      <c r="G469" s="2" t="s">
        <v>514</v>
      </c>
      <c r="H469" s="2" t="s">
        <v>513</v>
      </c>
      <c r="I469" s="2">
        <f t="shared" si="1"/>
        <v>1</v>
      </c>
      <c r="J469" s="2">
        <v>12.62234</v>
      </c>
      <c r="K469" s="2">
        <v>13.06868</v>
      </c>
      <c r="L469" s="2" t="s">
        <v>38</v>
      </c>
      <c r="M469" s="2" t="s">
        <v>514</v>
      </c>
      <c r="N469" s="2" t="e">
        <v>#REF!</v>
      </c>
      <c r="O469" s="2" t="e">
        <v>#REF!</v>
      </c>
      <c r="P469" s="2">
        <v>13.0</v>
      </c>
      <c r="Q469" s="2">
        <v>9.0</v>
      </c>
      <c r="R469" s="2">
        <v>4.0</v>
      </c>
      <c r="S469" s="2" t="s">
        <v>40</v>
      </c>
      <c r="T469" s="2" t="s">
        <v>50</v>
      </c>
      <c r="U469" s="2" t="s">
        <v>489</v>
      </c>
      <c r="V469" s="2" t="s">
        <v>490</v>
      </c>
      <c r="X469" s="2" t="s">
        <v>831</v>
      </c>
    </row>
    <row r="470">
      <c r="A470" s="2">
        <v>469.0</v>
      </c>
      <c r="B470" s="2">
        <v>469.0</v>
      </c>
      <c r="C470" s="2">
        <v>537.0</v>
      </c>
      <c r="D470" s="2" t="s">
        <v>34</v>
      </c>
      <c r="E470" s="2" t="s">
        <v>485</v>
      </c>
      <c r="F470" s="2" t="s">
        <v>515</v>
      </c>
      <c r="G470" s="2" t="s">
        <v>517</v>
      </c>
      <c r="H470" s="2" t="s">
        <v>516</v>
      </c>
      <c r="I470" s="2">
        <f t="shared" si="1"/>
        <v>1</v>
      </c>
      <c r="J470" s="2">
        <v>12.71476</v>
      </c>
      <c r="K470" s="2">
        <v>13.10236</v>
      </c>
      <c r="L470" s="2" t="s">
        <v>38</v>
      </c>
      <c r="M470" s="2" t="s">
        <v>517</v>
      </c>
      <c r="N470" s="2" t="e">
        <v>#REF!</v>
      </c>
      <c r="O470" s="2" t="e">
        <v>#REF!</v>
      </c>
      <c r="P470" s="2">
        <v>8.0</v>
      </c>
      <c r="Q470" s="2">
        <v>5.0</v>
      </c>
      <c r="R470" s="2">
        <v>4.0</v>
      </c>
      <c r="S470" s="2" t="s">
        <v>40</v>
      </c>
      <c r="T470" s="2" t="s">
        <v>50</v>
      </c>
      <c r="U470" s="2" t="s">
        <v>489</v>
      </c>
      <c r="V470" s="2" t="s">
        <v>490</v>
      </c>
      <c r="X470" s="2" t="s">
        <v>831</v>
      </c>
      <c r="Y470" s="2" t="s">
        <v>832</v>
      </c>
      <c r="Z470" s="2" t="s">
        <v>60</v>
      </c>
    </row>
    <row r="471">
      <c r="A471" s="2">
        <v>470.0</v>
      </c>
      <c r="B471" s="2">
        <v>470.0</v>
      </c>
      <c r="C471" s="2">
        <v>538.0</v>
      </c>
      <c r="D471" s="2" t="s">
        <v>34</v>
      </c>
      <c r="E471" s="2" t="s">
        <v>485</v>
      </c>
      <c r="F471" s="2" t="s">
        <v>518</v>
      </c>
      <c r="G471" s="2" t="s">
        <v>520</v>
      </c>
      <c r="H471" s="2" t="s">
        <v>519</v>
      </c>
      <c r="I471" s="2">
        <f t="shared" si="1"/>
        <v>1</v>
      </c>
      <c r="J471" s="2">
        <v>12.64816</v>
      </c>
      <c r="K471" s="2">
        <v>13.10518</v>
      </c>
      <c r="L471" s="2" t="s">
        <v>38</v>
      </c>
      <c r="M471" s="2" t="s">
        <v>520</v>
      </c>
      <c r="N471" s="2" t="e">
        <v>#REF!</v>
      </c>
      <c r="O471" s="2" t="e">
        <v>#REF!</v>
      </c>
      <c r="P471" s="2">
        <v>8.0</v>
      </c>
      <c r="Q471" s="2">
        <v>5.0</v>
      </c>
      <c r="R471" s="2">
        <v>4.0</v>
      </c>
      <c r="S471" s="2" t="s">
        <v>40</v>
      </c>
      <c r="T471" s="2" t="s">
        <v>50</v>
      </c>
      <c r="U471" s="2" t="s">
        <v>489</v>
      </c>
      <c r="V471" s="2" t="s">
        <v>490</v>
      </c>
      <c r="X471" s="2" t="s">
        <v>831</v>
      </c>
    </row>
    <row r="472">
      <c r="A472" s="2">
        <v>471.0</v>
      </c>
      <c r="B472" s="2">
        <v>471.0</v>
      </c>
      <c r="C472" s="2">
        <v>539.0</v>
      </c>
      <c r="D472" s="2" t="s">
        <v>34</v>
      </c>
      <c r="E472" s="2" t="s">
        <v>485</v>
      </c>
      <c r="F472" s="2" t="s">
        <v>521</v>
      </c>
      <c r="G472" s="2" t="s">
        <v>523</v>
      </c>
      <c r="H472" s="2" t="s">
        <v>522</v>
      </c>
      <c r="I472" s="2">
        <f t="shared" si="1"/>
        <v>1</v>
      </c>
      <c r="J472" s="2">
        <v>12.65327</v>
      </c>
      <c r="K472" s="2">
        <v>13.05167</v>
      </c>
      <c r="L472" s="2" t="s">
        <v>38</v>
      </c>
      <c r="M472" s="2" t="s">
        <v>523</v>
      </c>
      <c r="N472" s="2" t="e">
        <v>#REF!</v>
      </c>
      <c r="O472" s="2" t="e">
        <v>#REF!</v>
      </c>
      <c r="P472" s="2">
        <v>20.0</v>
      </c>
      <c r="Q472" s="2">
        <v>13.0</v>
      </c>
      <c r="R472" s="2">
        <v>4.0</v>
      </c>
      <c r="S472" s="2" t="s">
        <v>40</v>
      </c>
      <c r="T472" s="2" t="s">
        <v>50</v>
      </c>
      <c r="U472" s="2" t="s">
        <v>524</v>
      </c>
      <c r="V472" s="2" t="s">
        <v>525</v>
      </c>
      <c r="X472" s="2" t="s">
        <v>831</v>
      </c>
    </row>
    <row r="473">
      <c r="A473" s="2">
        <v>472.0</v>
      </c>
      <c r="B473" s="2">
        <v>472.0</v>
      </c>
      <c r="C473" s="2">
        <v>540.0</v>
      </c>
      <c r="D473" s="2" t="s">
        <v>34</v>
      </c>
      <c r="E473" s="2" t="s">
        <v>485</v>
      </c>
      <c r="F473" s="2" t="s">
        <v>526</v>
      </c>
      <c r="G473" s="2" t="s">
        <v>528</v>
      </c>
      <c r="H473" s="2" t="s">
        <v>527</v>
      </c>
      <c r="I473" s="2">
        <f t="shared" si="1"/>
        <v>1</v>
      </c>
      <c r="J473" s="2">
        <v>12.625638</v>
      </c>
      <c r="K473" s="2">
        <v>13.059061</v>
      </c>
      <c r="L473" s="2" t="s">
        <v>38</v>
      </c>
      <c r="M473" s="2" t="s">
        <v>528</v>
      </c>
      <c r="N473" s="2" t="e">
        <v>#REF!</v>
      </c>
      <c r="O473" s="2" t="e">
        <v>#REF!</v>
      </c>
      <c r="P473" s="2">
        <v>16.0</v>
      </c>
      <c r="Q473" s="2">
        <v>10.0</v>
      </c>
      <c r="R473" s="2">
        <v>4.0</v>
      </c>
      <c r="S473" s="2" t="s">
        <v>40</v>
      </c>
      <c r="T473" s="2" t="s">
        <v>50</v>
      </c>
      <c r="U473" s="2" t="s">
        <v>524</v>
      </c>
      <c r="V473" s="2" t="s">
        <v>525</v>
      </c>
      <c r="X473" s="2" t="s">
        <v>831</v>
      </c>
    </row>
    <row r="474">
      <c r="A474" s="2">
        <v>473.0</v>
      </c>
      <c r="B474" s="2">
        <v>473.0</v>
      </c>
      <c r="C474" s="2">
        <v>541.0</v>
      </c>
      <c r="D474" s="2" t="s">
        <v>34</v>
      </c>
      <c r="E474" s="2" t="s">
        <v>485</v>
      </c>
      <c r="F474" s="2" t="s">
        <v>529</v>
      </c>
      <c r="G474" s="2" t="s">
        <v>531</v>
      </c>
      <c r="H474" s="2" t="s">
        <v>530</v>
      </c>
      <c r="I474" s="2">
        <f t="shared" si="1"/>
        <v>1</v>
      </c>
      <c r="J474" s="2">
        <v>12.6218</v>
      </c>
      <c r="K474" s="2">
        <v>13.06477</v>
      </c>
      <c r="L474" s="2" t="s">
        <v>38</v>
      </c>
      <c r="M474" s="2" t="s">
        <v>531</v>
      </c>
      <c r="N474" s="2" t="e">
        <v>#REF!</v>
      </c>
      <c r="O474" s="2" t="e">
        <v>#REF!</v>
      </c>
      <c r="P474" s="2">
        <v>7.0</v>
      </c>
      <c r="Q474" s="2">
        <v>5.0</v>
      </c>
      <c r="R474" s="2">
        <v>4.0</v>
      </c>
      <c r="S474" s="2" t="s">
        <v>40</v>
      </c>
      <c r="T474" s="2" t="s">
        <v>50</v>
      </c>
      <c r="U474" s="2" t="s">
        <v>524</v>
      </c>
      <c r="V474" s="2" t="s">
        <v>525</v>
      </c>
      <c r="X474" s="2" t="s">
        <v>831</v>
      </c>
    </row>
    <row r="475">
      <c r="A475" s="2">
        <v>474.0</v>
      </c>
      <c r="B475" s="2">
        <v>474.0</v>
      </c>
      <c r="C475" s="2">
        <v>542.0</v>
      </c>
      <c r="D475" s="2" t="s">
        <v>34</v>
      </c>
      <c r="E475" s="2" t="s">
        <v>485</v>
      </c>
      <c r="F475" s="2" t="s">
        <v>532</v>
      </c>
      <c r="G475" s="2" t="s">
        <v>534</v>
      </c>
      <c r="H475" s="2" t="s">
        <v>533</v>
      </c>
      <c r="I475" s="2">
        <f t="shared" si="1"/>
        <v>1</v>
      </c>
      <c r="J475" s="2">
        <v>12.66104</v>
      </c>
      <c r="K475" s="2">
        <v>13.10734</v>
      </c>
      <c r="L475" s="2" t="s">
        <v>38</v>
      </c>
      <c r="M475" s="2" t="s">
        <v>534</v>
      </c>
      <c r="N475" s="2" t="e">
        <v>#REF!</v>
      </c>
      <c r="O475" s="2" t="e">
        <v>#REF!</v>
      </c>
      <c r="P475" s="2">
        <v>18.0</v>
      </c>
      <c r="Q475" s="2">
        <v>12.0</v>
      </c>
      <c r="R475" s="2">
        <v>4.0</v>
      </c>
      <c r="S475" s="2" t="s">
        <v>40</v>
      </c>
      <c r="T475" s="2" t="s">
        <v>50</v>
      </c>
      <c r="U475" s="2" t="s">
        <v>524</v>
      </c>
      <c r="V475" s="2" t="s">
        <v>525</v>
      </c>
      <c r="X475" s="2" t="s">
        <v>831</v>
      </c>
      <c r="Z475" s="2" t="s">
        <v>60</v>
      </c>
    </row>
    <row r="476">
      <c r="A476" s="2">
        <v>475.0</v>
      </c>
      <c r="B476" s="2">
        <v>475.0</v>
      </c>
      <c r="C476" s="2">
        <v>543.0</v>
      </c>
      <c r="D476" s="2" t="s">
        <v>34</v>
      </c>
      <c r="E476" s="2" t="s">
        <v>485</v>
      </c>
      <c r="F476" s="2" t="s">
        <v>535</v>
      </c>
      <c r="G476" s="2" t="s">
        <v>537</v>
      </c>
      <c r="H476" s="2" t="s">
        <v>536</v>
      </c>
      <c r="I476" s="2">
        <f t="shared" si="1"/>
        <v>1</v>
      </c>
      <c r="J476" s="2">
        <v>12.69136054</v>
      </c>
      <c r="K476" s="2">
        <v>13.07253188</v>
      </c>
      <c r="L476" s="2" t="s">
        <v>38</v>
      </c>
      <c r="M476" s="2" t="s">
        <v>537</v>
      </c>
      <c r="N476" s="2" t="e">
        <v>#REF!</v>
      </c>
      <c r="O476" s="2" t="e">
        <v>#REF!</v>
      </c>
      <c r="P476" s="2">
        <v>11.0</v>
      </c>
      <c r="Q476" s="2">
        <v>7.0</v>
      </c>
      <c r="R476" s="2">
        <v>4.0</v>
      </c>
      <c r="S476" s="2" t="s">
        <v>40</v>
      </c>
      <c r="T476" s="2" t="s">
        <v>50</v>
      </c>
      <c r="U476" s="2" t="s">
        <v>538</v>
      </c>
      <c r="V476" s="2" t="s">
        <v>539</v>
      </c>
      <c r="X476" s="2" t="s">
        <v>831</v>
      </c>
    </row>
    <row r="477">
      <c r="A477" s="2">
        <v>476.0</v>
      </c>
      <c r="B477" s="2">
        <v>476.0</v>
      </c>
      <c r="C477" s="2">
        <v>544.0</v>
      </c>
      <c r="D477" s="2" t="s">
        <v>34</v>
      </c>
      <c r="E477" s="2" t="s">
        <v>485</v>
      </c>
      <c r="F477" s="2" t="s">
        <v>540</v>
      </c>
      <c r="G477" s="2" t="s">
        <v>542</v>
      </c>
      <c r="H477" s="2" t="s">
        <v>541</v>
      </c>
      <c r="I477" s="2">
        <f t="shared" si="1"/>
        <v>1</v>
      </c>
      <c r="J477" s="2">
        <v>12.63904775</v>
      </c>
      <c r="K477" s="2">
        <v>13.0487333</v>
      </c>
      <c r="L477" s="2" t="s">
        <v>38</v>
      </c>
      <c r="M477" s="2" t="s">
        <v>542</v>
      </c>
      <c r="N477" s="2" t="e">
        <v>#REF!</v>
      </c>
      <c r="O477" s="2" t="e">
        <v>#REF!</v>
      </c>
      <c r="P477" s="2">
        <v>23.0</v>
      </c>
      <c r="Q477" s="2">
        <v>15.0</v>
      </c>
      <c r="R477" s="2">
        <v>4.0</v>
      </c>
      <c r="S477" s="2" t="s">
        <v>40</v>
      </c>
      <c r="T477" s="2" t="s">
        <v>50</v>
      </c>
      <c r="U477" s="2" t="s">
        <v>538</v>
      </c>
      <c r="V477" s="2" t="s">
        <v>539</v>
      </c>
      <c r="X477" s="2" t="s">
        <v>831</v>
      </c>
    </row>
    <row r="478">
      <c r="A478" s="2">
        <v>477.0</v>
      </c>
      <c r="B478" s="2">
        <v>477.0</v>
      </c>
      <c r="C478" s="2">
        <v>545.0</v>
      </c>
      <c r="D478" s="2" t="s">
        <v>34</v>
      </c>
      <c r="E478" s="2" t="s">
        <v>485</v>
      </c>
      <c r="F478" s="2" t="s">
        <v>543</v>
      </c>
      <c r="G478" s="2" t="s">
        <v>545</v>
      </c>
      <c r="H478" s="2" t="s">
        <v>544</v>
      </c>
      <c r="I478" s="2">
        <f t="shared" si="1"/>
        <v>1</v>
      </c>
      <c r="J478" s="2">
        <v>12.66403</v>
      </c>
      <c r="K478" s="2">
        <v>13.10618</v>
      </c>
      <c r="L478" s="2" t="s">
        <v>38</v>
      </c>
      <c r="M478" s="2" t="s">
        <v>545</v>
      </c>
      <c r="N478" s="2" t="e">
        <v>#REF!</v>
      </c>
      <c r="O478" s="2" t="e">
        <v>#REF!</v>
      </c>
      <c r="P478" s="2">
        <v>10.0</v>
      </c>
      <c r="Q478" s="2">
        <v>7.0</v>
      </c>
      <c r="R478" s="2">
        <v>4.0</v>
      </c>
      <c r="S478" s="2" t="s">
        <v>40</v>
      </c>
      <c r="T478" s="2" t="s">
        <v>50</v>
      </c>
      <c r="U478" s="2" t="s">
        <v>538</v>
      </c>
      <c r="V478" s="2" t="s">
        <v>539</v>
      </c>
      <c r="X478" s="2" t="s">
        <v>831</v>
      </c>
      <c r="Y478" s="2" t="s">
        <v>832</v>
      </c>
      <c r="Z478" s="2" t="s">
        <v>60</v>
      </c>
    </row>
    <row r="479">
      <c r="A479" s="2">
        <v>478.0</v>
      </c>
      <c r="B479" s="2">
        <v>478.0</v>
      </c>
      <c r="C479" s="2">
        <v>546.0</v>
      </c>
      <c r="D479" s="2" t="s">
        <v>34</v>
      </c>
      <c r="E479" s="2" t="s">
        <v>485</v>
      </c>
      <c r="F479" s="2" t="s">
        <v>547</v>
      </c>
      <c r="G479" s="2" t="s">
        <v>549</v>
      </c>
      <c r="H479" s="2" t="s">
        <v>548</v>
      </c>
      <c r="I479" s="2">
        <f t="shared" si="1"/>
        <v>1</v>
      </c>
      <c r="J479" s="2">
        <v>12.71091673</v>
      </c>
      <c r="K479" s="2">
        <v>13.09867505</v>
      </c>
      <c r="L479" s="2" t="s">
        <v>38</v>
      </c>
      <c r="M479" s="2" t="s">
        <v>549</v>
      </c>
      <c r="N479" s="2" t="e">
        <v>#REF!</v>
      </c>
      <c r="O479" s="2" t="e">
        <v>#REF!</v>
      </c>
      <c r="P479" s="2">
        <v>15.0</v>
      </c>
      <c r="Q479" s="2">
        <v>10.0</v>
      </c>
      <c r="R479" s="2">
        <v>4.0</v>
      </c>
      <c r="S479" s="2" t="s">
        <v>40</v>
      </c>
      <c r="T479" s="2" t="s">
        <v>50</v>
      </c>
      <c r="U479" s="2" t="s">
        <v>538</v>
      </c>
      <c r="V479" s="2" t="s">
        <v>539</v>
      </c>
      <c r="X479" s="2" t="s">
        <v>831</v>
      </c>
    </row>
    <row r="480">
      <c r="A480" s="2">
        <v>479.0</v>
      </c>
      <c r="B480" s="2">
        <v>479.0</v>
      </c>
      <c r="C480" s="2">
        <v>547.0</v>
      </c>
      <c r="D480" s="2" t="s">
        <v>34</v>
      </c>
      <c r="E480" s="2" t="s">
        <v>485</v>
      </c>
      <c r="F480" s="2" t="s">
        <v>550</v>
      </c>
      <c r="G480" s="2" t="s">
        <v>552</v>
      </c>
      <c r="H480" s="2" t="s">
        <v>551</v>
      </c>
      <c r="I480" s="2">
        <f t="shared" si="1"/>
        <v>1</v>
      </c>
      <c r="J480" s="2">
        <v>12.61883</v>
      </c>
      <c r="K480" s="2">
        <v>13.05889</v>
      </c>
      <c r="L480" s="2" t="s">
        <v>38</v>
      </c>
      <c r="M480" s="2" t="s">
        <v>552</v>
      </c>
      <c r="N480" s="2" t="e">
        <v>#REF!</v>
      </c>
      <c r="O480" s="2" t="e">
        <v>#REF!</v>
      </c>
      <c r="P480" s="2">
        <v>7.0</v>
      </c>
      <c r="Q480" s="2">
        <v>5.0</v>
      </c>
      <c r="R480" s="2">
        <v>4.0</v>
      </c>
      <c r="S480" s="2" t="s">
        <v>40</v>
      </c>
      <c r="T480" s="2" t="s">
        <v>50</v>
      </c>
      <c r="U480" s="2" t="s">
        <v>538</v>
      </c>
      <c r="V480" s="2" t="s">
        <v>539</v>
      </c>
      <c r="X480" s="2" t="s">
        <v>831</v>
      </c>
    </row>
    <row r="481">
      <c r="A481" s="2">
        <v>480.0</v>
      </c>
      <c r="B481" s="2">
        <v>480.0</v>
      </c>
      <c r="C481" s="2">
        <v>548.0</v>
      </c>
      <c r="D481" s="2" t="s">
        <v>34</v>
      </c>
      <c r="E481" s="2" t="s">
        <v>485</v>
      </c>
      <c r="F481" s="2" t="s">
        <v>553</v>
      </c>
      <c r="G481" s="2" t="s">
        <v>555</v>
      </c>
      <c r="H481" s="2" t="s">
        <v>554</v>
      </c>
      <c r="I481" s="2">
        <f t="shared" si="1"/>
        <v>1</v>
      </c>
      <c r="J481" s="2">
        <v>12.68019</v>
      </c>
      <c r="K481" s="2">
        <v>13.07482</v>
      </c>
      <c r="L481" s="2" t="s">
        <v>38</v>
      </c>
      <c r="M481" s="2" t="s">
        <v>555</v>
      </c>
      <c r="N481" s="2" t="e">
        <v>#REF!</v>
      </c>
      <c r="O481" s="2" t="e">
        <v>#REF!</v>
      </c>
      <c r="P481" s="2">
        <v>14.0</v>
      </c>
      <c r="Q481" s="2">
        <v>9.0</v>
      </c>
      <c r="R481" s="2">
        <v>4.0</v>
      </c>
      <c r="S481" s="2" t="s">
        <v>40</v>
      </c>
      <c r="T481" s="2" t="s">
        <v>50</v>
      </c>
      <c r="U481" s="2" t="s">
        <v>538</v>
      </c>
      <c r="V481" s="2" t="s">
        <v>539</v>
      </c>
      <c r="X481" s="2" t="s">
        <v>831</v>
      </c>
    </row>
    <row r="482">
      <c r="A482" s="2">
        <v>481.0</v>
      </c>
      <c r="B482" s="2">
        <v>481.0</v>
      </c>
      <c r="C482" s="2">
        <v>549.0</v>
      </c>
      <c r="D482" s="2" t="s">
        <v>34</v>
      </c>
      <c r="E482" s="2" t="s">
        <v>485</v>
      </c>
      <c r="F482" s="2" t="s">
        <v>98</v>
      </c>
      <c r="G482" s="2" t="s">
        <v>557</v>
      </c>
      <c r="H482" s="2" t="s">
        <v>556</v>
      </c>
      <c r="I482" s="2">
        <f t="shared" si="1"/>
        <v>1</v>
      </c>
      <c r="J482" s="2">
        <v>12.73029</v>
      </c>
      <c r="K482" s="2">
        <v>13.08293</v>
      </c>
      <c r="L482" s="2" t="s">
        <v>38</v>
      </c>
      <c r="M482" s="2" t="s">
        <v>557</v>
      </c>
      <c r="N482" s="2" t="e">
        <v>#REF!</v>
      </c>
      <c r="O482" s="2" t="e">
        <v>#REF!</v>
      </c>
      <c r="P482" s="2">
        <v>9.0</v>
      </c>
      <c r="Q482" s="2">
        <v>6.0</v>
      </c>
      <c r="R482" s="2">
        <v>4.0</v>
      </c>
      <c r="S482" s="2" t="s">
        <v>40</v>
      </c>
      <c r="T482" s="2" t="s">
        <v>41</v>
      </c>
      <c r="X482" s="2" t="s">
        <v>660</v>
      </c>
    </row>
    <row r="483">
      <c r="A483" s="2">
        <v>482.0</v>
      </c>
      <c r="B483" s="2">
        <v>482.0</v>
      </c>
      <c r="C483" s="2">
        <v>550.0</v>
      </c>
      <c r="D483" s="2" t="s">
        <v>34</v>
      </c>
      <c r="E483" s="2" t="s">
        <v>485</v>
      </c>
      <c r="F483" s="2" t="s">
        <v>558</v>
      </c>
      <c r="G483" s="2" t="s">
        <v>560</v>
      </c>
      <c r="H483" s="2" t="s">
        <v>559</v>
      </c>
      <c r="I483" s="2">
        <f t="shared" si="1"/>
        <v>1</v>
      </c>
      <c r="J483" s="2">
        <v>12.64728</v>
      </c>
      <c r="K483" s="2">
        <v>13.11212</v>
      </c>
      <c r="L483" s="2" t="s">
        <v>38</v>
      </c>
      <c r="M483" s="2" t="s">
        <v>560</v>
      </c>
      <c r="N483" s="2" t="e">
        <v>#REF!</v>
      </c>
      <c r="O483" s="2" t="e">
        <v>#REF!</v>
      </c>
      <c r="P483" s="2">
        <v>23.0</v>
      </c>
      <c r="Q483" s="2">
        <v>15.0</v>
      </c>
      <c r="R483" s="2">
        <v>4.0</v>
      </c>
      <c r="S483" s="2" t="s">
        <v>40</v>
      </c>
      <c r="T483" s="2" t="s">
        <v>41</v>
      </c>
      <c r="X483" s="2" t="s">
        <v>660</v>
      </c>
      <c r="Y483" s="2" t="s">
        <v>832</v>
      </c>
      <c r="Z483" s="2" t="s">
        <v>60</v>
      </c>
    </row>
    <row r="484">
      <c r="A484" s="2">
        <v>483.0</v>
      </c>
      <c r="B484" s="2">
        <v>483.0</v>
      </c>
      <c r="C484" s="2">
        <v>551.0</v>
      </c>
      <c r="D484" s="2" t="s">
        <v>34</v>
      </c>
      <c r="E484" s="2" t="s">
        <v>485</v>
      </c>
      <c r="F484" s="2" t="s">
        <v>561</v>
      </c>
      <c r="G484" s="2" t="s">
        <v>563</v>
      </c>
      <c r="H484" s="2" t="s">
        <v>562</v>
      </c>
      <c r="I484" s="2">
        <f t="shared" si="1"/>
        <v>1</v>
      </c>
      <c r="J484" s="2">
        <v>12.69484</v>
      </c>
      <c r="K484" s="2">
        <v>13.09559</v>
      </c>
      <c r="L484" s="2" t="s">
        <v>38</v>
      </c>
      <c r="M484" s="2" t="s">
        <v>563</v>
      </c>
      <c r="N484" s="2" t="e">
        <v>#REF!</v>
      </c>
      <c r="O484" s="2" t="e">
        <v>#REF!</v>
      </c>
      <c r="P484" s="2">
        <v>9.0</v>
      </c>
      <c r="Q484" s="2">
        <v>6.0</v>
      </c>
      <c r="R484" s="2">
        <v>4.0</v>
      </c>
      <c r="S484" s="2" t="s">
        <v>40</v>
      </c>
      <c r="T484" s="2" t="s">
        <v>41</v>
      </c>
      <c r="X484" s="2" t="s">
        <v>660</v>
      </c>
    </row>
    <row r="485">
      <c r="A485" s="2">
        <v>484.0</v>
      </c>
      <c r="B485" s="2">
        <v>484.0</v>
      </c>
      <c r="C485" s="2">
        <v>552.0</v>
      </c>
      <c r="D485" s="2" t="s">
        <v>34</v>
      </c>
      <c r="E485" s="2" t="s">
        <v>485</v>
      </c>
      <c r="F485" s="2" t="s">
        <v>564</v>
      </c>
      <c r="G485" s="2" t="s">
        <v>566</v>
      </c>
      <c r="H485" s="2" t="s">
        <v>565</v>
      </c>
      <c r="I485" s="2">
        <f t="shared" si="1"/>
        <v>1</v>
      </c>
      <c r="J485" s="2">
        <v>12.69610122</v>
      </c>
      <c r="K485" s="2">
        <v>13.09462773</v>
      </c>
      <c r="L485" s="2" t="s">
        <v>38</v>
      </c>
      <c r="M485" s="2" t="s">
        <v>566</v>
      </c>
      <c r="N485" s="2" t="e">
        <v>#REF!</v>
      </c>
      <c r="O485" s="2" t="e">
        <v>#REF!</v>
      </c>
      <c r="P485" s="2">
        <v>9.0</v>
      </c>
      <c r="Q485" s="2">
        <v>6.0</v>
      </c>
      <c r="R485" s="2">
        <v>4.0</v>
      </c>
      <c r="S485" s="2" t="s">
        <v>40</v>
      </c>
      <c r="T485" s="2" t="s">
        <v>50</v>
      </c>
      <c r="U485" s="2" t="s">
        <v>538</v>
      </c>
      <c r="V485" s="2" t="s">
        <v>539</v>
      </c>
      <c r="X485" s="2" t="s">
        <v>831</v>
      </c>
    </row>
    <row r="486">
      <c r="A486" s="2">
        <v>485.0</v>
      </c>
      <c r="B486" s="2">
        <v>485.0</v>
      </c>
      <c r="C486" s="2">
        <v>553.0</v>
      </c>
      <c r="D486" s="2" t="s">
        <v>34</v>
      </c>
      <c r="E486" s="2" t="s">
        <v>485</v>
      </c>
      <c r="F486" s="2" t="s">
        <v>567</v>
      </c>
      <c r="G486" s="2" t="s">
        <v>569</v>
      </c>
      <c r="H486" s="2" t="s">
        <v>568</v>
      </c>
      <c r="I486" s="2">
        <f t="shared" si="1"/>
        <v>1</v>
      </c>
      <c r="J486" s="2">
        <v>12.630225</v>
      </c>
      <c r="K486" s="2">
        <v>13.113834</v>
      </c>
      <c r="L486" s="2" t="s">
        <v>38</v>
      </c>
      <c r="M486" s="2" t="s">
        <v>569</v>
      </c>
      <c r="N486" s="2" t="e">
        <v>#REF!</v>
      </c>
      <c r="O486" s="2" t="e">
        <v>#REF!</v>
      </c>
      <c r="P486" s="2">
        <v>12.0</v>
      </c>
      <c r="Q486" s="2">
        <v>8.0</v>
      </c>
      <c r="R486" s="2">
        <v>4.0</v>
      </c>
      <c r="S486" s="2" t="s">
        <v>40</v>
      </c>
      <c r="T486" s="2" t="s">
        <v>50</v>
      </c>
      <c r="U486" s="2" t="s">
        <v>538</v>
      </c>
      <c r="V486" s="2" t="s">
        <v>539</v>
      </c>
      <c r="X486" s="2" t="s">
        <v>831</v>
      </c>
    </row>
    <row r="487">
      <c r="A487" s="2">
        <v>486.0</v>
      </c>
      <c r="B487" s="2">
        <v>486.0</v>
      </c>
      <c r="C487" s="2">
        <v>554.0</v>
      </c>
      <c r="D487" s="2" t="s">
        <v>34</v>
      </c>
      <c r="E487" s="2" t="s">
        <v>485</v>
      </c>
      <c r="F487" s="2" t="s">
        <v>570</v>
      </c>
      <c r="G487" s="2" t="s">
        <v>572</v>
      </c>
      <c r="H487" s="2" t="s">
        <v>571</v>
      </c>
      <c r="I487" s="2">
        <f t="shared" si="1"/>
        <v>1</v>
      </c>
      <c r="J487" s="2">
        <v>12.67291</v>
      </c>
      <c r="K487" s="2">
        <v>13.10852</v>
      </c>
      <c r="L487" s="2" t="s">
        <v>38</v>
      </c>
      <c r="M487" s="2" t="s">
        <v>572</v>
      </c>
      <c r="N487" s="2" t="e">
        <v>#REF!</v>
      </c>
      <c r="O487" s="2" t="e">
        <v>#REF!</v>
      </c>
      <c r="P487" s="2">
        <v>8.0</v>
      </c>
      <c r="Q487" s="2">
        <v>5.0</v>
      </c>
      <c r="R487" s="2">
        <v>4.0</v>
      </c>
      <c r="S487" s="2" t="s">
        <v>40</v>
      </c>
      <c r="T487" s="2" t="s">
        <v>50</v>
      </c>
      <c r="U487" s="2" t="s">
        <v>538</v>
      </c>
      <c r="V487" s="2" t="s">
        <v>539</v>
      </c>
      <c r="X487" s="2" t="s">
        <v>831</v>
      </c>
    </row>
    <row r="488">
      <c r="A488" s="2">
        <v>487.0</v>
      </c>
      <c r="B488" s="2">
        <v>487.0</v>
      </c>
      <c r="C488" s="2">
        <v>555.0</v>
      </c>
      <c r="D488" s="2" t="s">
        <v>34</v>
      </c>
      <c r="E488" s="2" t="s">
        <v>485</v>
      </c>
      <c r="F488" s="2" t="s">
        <v>573</v>
      </c>
      <c r="G488" s="2" t="s">
        <v>575</v>
      </c>
      <c r="H488" s="2" t="s">
        <v>574</v>
      </c>
      <c r="I488" s="2">
        <f t="shared" si="1"/>
        <v>1</v>
      </c>
      <c r="J488" s="2">
        <v>12.67867</v>
      </c>
      <c r="K488" s="2">
        <v>13.08894</v>
      </c>
      <c r="L488" s="2" t="s">
        <v>38</v>
      </c>
      <c r="M488" s="2" t="s">
        <v>575</v>
      </c>
      <c r="N488" s="2" t="e">
        <v>#REF!</v>
      </c>
      <c r="O488" s="2" t="e">
        <v>#REF!</v>
      </c>
      <c r="P488" s="2">
        <v>13.0</v>
      </c>
      <c r="Q488" s="2">
        <v>9.0</v>
      </c>
      <c r="R488" s="2">
        <v>4.0</v>
      </c>
      <c r="S488" s="2" t="s">
        <v>40</v>
      </c>
      <c r="T488" s="2" t="s">
        <v>50</v>
      </c>
      <c r="U488" s="2" t="s">
        <v>538</v>
      </c>
      <c r="V488" s="2" t="s">
        <v>539</v>
      </c>
      <c r="X488" s="2" t="s">
        <v>831</v>
      </c>
      <c r="Y488" s="2" t="s">
        <v>832</v>
      </c>
      <c r="Z488" s="2" t="s">
        <v>60</v>
      </c>
    </row>
    <row r="489">
      <c r="A489" s="2">
        <v>488.0</v>
      </c>
      <c r="B489" s="2">
        <v>488.0</v>
      </c>
      <c r="C489" s="2">
        <v>556.0</v>
      </c>
      <c r="D489" s="2" t="s">
        <v>34</v>
      </c>
      <c r="E489" s="2" t="s">
        <v>485</v>
      </c>
      <c r="F489" s="2" t="s">
        <v>576</v>
      </c>
      <c r="G489" s="2" t="s">
        <v>578</v>
      </c>
      <c r="H489" s="2" t="s">
        <v>577</v>
      </c>
      <c r="I489" s="2">
        <f t="shared" si="1"/>
        <v>1</v>
      </c>
      <c r="J489" s="2">
        <v>12.67762</v>
      </c>
      <c r="K489" s="2">
        <v>13.064</v>
      </c>
      <c r="L489" s="2" t="s">
        <v>38</v>
      </c>
      <c r="M489" s="2" t="s">
        <v>578</v>
      </c>
      <c r="N489" s="2" t="e">
        <v>#REF!</v>
      </c>
      <c r="O489" s="2" t="e">
        <v>#REF!</v>
      </c>
      <c r="P489" s="2">
        <v>6.0</v>
      </c>
      <c r="Q489" s="2">
        <v>4.0</v>
      </c>
      <c r="R489" s="2">
        <v>4.0</v>
      </c>
      <c r="S489" s="2" t="s">
        <v>40</v>
      </c>
      <c r="T489" s="2" t="s">
        <v>50</v>
      </c>
      <c r="U489" s="2" t="s">
        <v>538</v>
      </c>
      <c r="V489" s="2" t="s">
        <v>539</v>
      </c>
      <c r="X489" s="2" t="s">
        <v>831</v>
      </c>
    </row>
    <row r="490">
      <c r="A490" s="2">
        <v>489.0</v>
      </c>
      <c r="B490" s="2">
        <v>489.0</v>
      </c>
      <c r="C490" s="2">
        <v>557.0</v>
      </c>
      <c r="D490" s="2" t="s">
        <v>34</v>
      </c>
      <c r="E490" s="2" t="s">
        <v>485</v>
      </c>
      <c r="F490" s="2" t="s">
        <v>579</v>
      </c>
      <c r="G490" s="2" t="s">
        <v>581</v>
      </c>
      <c r="H490" s="2" t="s">
        <v>580</v>
      </c>
      <c r="I490" s="2">
        <f t="shared" si="1"/>
        <v>1</v>
      </c>
      <c r="J490" s="2">
        <v>12.702423</v>
      </c>
      <c r="K490" s="2">
        <v>13.083091</v>
      </c>
      <c r="L490" s="2" t="s">
        <v>38</v>
      </c>
      <c r="M490" s="2" t="s">
        <v>581</v>
      </c>
      <c r="N490" s="2" t="e">
        <v>#REF!</v>
      </c>
      <c r="O490" s="2" t="e">
        <v>#REF!</v>
      </c>
      <c r="P490" s="2">
        <v>18.0</v>
      </c>
      <c r="Q490" s="2">
        <v>12.0</v>
      </c>
      <c r="R490" s="2">
        <v>4.0</v>
      </c>
      <c r="S490" s="2" t="s">
        <v>40</v>
      </c>
      <c r="T490" s="2" t="s">
        <v>50</v>
      </c>
      <c r="U490" s="2" t="s">
        <v>538</v>
      </c>
      <c r="V490" s="2" t="s">
        <v>539</v>
      </c>
      <c r="X490" s="2" t="s">
        <v>831</v>
      </c>
      <c r="Y490" s="2" t="s">
        <v>832</v>
      </c>
      <c r="Z490" s="2" t="s">
        <v>60</v>
      </c>
    </row>
    <row r="491">
      <c r="A491" s="2">
        <v>490.0</v>
      </c>
      <c r="B491" s="2">
        <v>490.0</v>
      </c>
      <c r="C491" s="2">
        <v>558.0</v>
      </c>
      <c r="D491" s="2" t="s">
        <v>34</v>
      </c>
      <c r="E491" s="2" t="s">
        <v>582</v>
      </c>
      <c r="F491" s="2" t="s">
        <v>583</v>
      </c>
      <c r="G491" s="2" t="s">
        <v>585</v>
      </c>
      <c r="H491" s="2" t="s">
        <v>584</v>
      </c>
      <c r="I491" s="2">
        <f t="shared" si="1"/>
        <v>1</v>
      </c>
      <c r="J491" s="2">
        <v>12.57704</v>
      </c>
      <c r="K491" s="2">
        <v>13.16399</v>
      </c>
      <c r="L491" s="2" t="s">
        <v>38</v>
      </c>
      <c r="M491" s="2" t="s">
        <v>585</v>
      </c>
      <c r="N491" s="2" t="e">
        <v>#REF!</v>
      </c>
      <c r="O491" s="2" t="e">
        <v>#REF!</v>
      </c>
      <c r="P491" s="2">
        <v>13.0</v>
      </c>
      <c r="Q491" s="2">
        <v>9.0</v>
      </c>
      <c r="R491" s="2">
        <v>4.0</v>
      </c>
      <c r="S491" s="2" t="s">
        <v>40</v>
      </c>
      <c r="T491" s="2" t="s">
        <v>50</v>
      </c>
      <c r="U491" s="2" t="s">
        <v>538</v>
      </c>
      <c r="V491" s="2" t="s">
        <v>539</v>
      </c>
      <c r="X491" s="2" t="s">
        <v>831</v>
      </c>
    </row>
    <row r="492">
      <c r="A492" s="2">
        <v>491.0</v>
      </c>
      <c r="B492" s="2">
        <v>491.0</v>
      </c>
      <c r="C492" s="2">
        <v>559.0</v>
      </c>
      <c r="D492" s="2" t="s">
        <v>34</v>
      </c>
      <c r="E492" s="2" t="s">
        <v>582</v>
      </c>
      <c r="F492" s="2" t="s">
        <v>586</v>
      </c>
      <c r="G492" s="2" t="s">
        <v>588</v>
      </c>
      <c r="H492" s="2" t="s">
        <v>587</v>
      </c>
      <c r="I492" s="2">
        <f t="shared" si="1"/>
        <v>1</v>
      </c>
      <c r="J492" s="2">
        <v>12.57996</v>
      </c>
      <c r="K492" s="2">
        <v>12.98932</v>
      </c>
      <c r="L492" s="2" t="s">
        <v>38</v>
      </c>
      <c r="M492" s="2" t="s">
        <v>588</v>
      </c>
      <c r="N492" s="2" t="e">
        <v>#REF!</v>
      </c>
      <c r="O492" s="2" t="e">
        <v>#REF!</v>
      </c>
      <c r="P492" s="2">
        <v>22.0</v>
      </c>
      <c r="Q492" s="2">
        <v>14.0</v>
      </c>
      <c r="R492" s="2">
        <v>4.0</v>
      </c>
      <c r="S492" s="2" t="s">
        <v>40</v>
      </c>
      <c r="T492" s="2" t="s">
        <v>50</v>
      </c>
      <c r="U492" s="2" t="s">
        <v>538</v>
      </c>
      <c r="V492" s="2" t="s">
        <v>539</v>
      </c>
      <c r="X492" s="2" t="s">
        <v>831</v>
      </c>
      <c r="Y492" s="2" t="s">
        <v>832</v>
      </c>
      <c r="Z492" s="2" t="s">
        <v>60</v>
      </c>
    </row>
    <row r="493">
      <c r="A493" s="2">
        <v>492.0</v>
      </c>
      <c r="B493" s="2">
        <v>492.0</v>
      </c>
      <c r="C493" s="2">
        <v>560.0</v>
      </c>
      <c r="D493" s="2" t="s">
        <v>34</v>
      </c>
      <c r="E493" s="2" t="s">
        <v>582</v>
      </c>
      <c r="F493" s="2" t="s">
        <v>590</v>
      </c>
      <c r="G493" s="2" t="s">
        <v>592</v>
      </c>
      <c r="H493" s="2" t="s">
        <v>591</v>
      </c>
      <c r="I493" s="2">
        <f t="shared" si="1"/>
        <v>1</v>
      </c>
      <c r="J493" s="2">
        <v>12.53884</v>
      </c>
      <c r="K493" s="2">
        <v>13.03967</v>
      </c>
      <c r="L493" s="2" t="s">
        <v>38</v>
      </c>
      <c r="M493" s="2" t="s">
        <v>592</v>
      </c>
      <c r="N493" s="2" t="e">
        <v>#REF!</v>
      </c>
      <c r="O493" s="2" t="e">
        <v>#REF!</v>
      </c>
      <c r="P493" s="2">
        <v>21.0</v>
      </c>
      <c r="Q493" s="2">
        <v>14.0</v>
      </c>
      <c r="R493" s="2">
        <v>4.0</v>
      </c>
      <c r="S493" s="2" t="s">
        <v>40</v>
      </c>
      <c r="T493" s="2" t="s">
        <v>50</v>
      </c>
      <c r="U493" s="2" t="s">
        <v>593</v>
      </c>
      <c r="V493" s="2" t="s">
        <v>594</v>
      </c>
      <c r="X493" s="2" t="s">
        <v>831</v>
      </c>
    </row>
    <row r="494">
      <c r="A494" s="2">
        <v>493.0</v>
      </c>
      <c r="B494" s="2">
        <v>493.0</v>
      </c>
      <c r="C494" s="2">
        <v>561.0</v>
      </c>
      <c r="D494" s="2" t="s">
        <v>34</v>
      </c>
      <c r="E494" s="2" t="s">
        <v>582</v>
      </c>
      <c r="F494" s="2" t="s">
        <v>595</v>
      </c>
      <c r="G494" s="2" t="s">
        <v>597</v>
      </c>
      <c r="H494" s="2" t="s">
        <v>596</v>
      </c>
      <c r="I494" s="2">
        <f t="shared" si="1"/>
        <v>1</v>
      </c>
      <c r="J494" s="2">
        <v>12.55131</v>
      </c>
      <c r="K494" s="2">
        <v>13.08952</v>
      </c>
      <c r="L494" s="2" t="s">
        <v>38</v>
      </c>
      <c r="M494" s="2" t="s">
        <v>597</v>
      </c>
      <c r="N494" s="2" t="e">
        <v>#REF!</v>
      </c>
      <c r="O494" s="2" t="e">
        <v>#REF!</v>
      </c>
      <c r="P494" s="2">
        <v>33.0</v>
      </c>
      <c r="Q494" s="2">
        <v>21.0</v>
      </c>
      <c r="R494" s="2">
        <v>4.0</v>
      </c>
      <c r="S494" s="2" t="s">
        <v>40</v>
      </c>
      <c r="T494" s="2" t="s">
        <v>50</v>
      </c>
      <c r="U494" s="2" t="s">
        <v>593</v>
      </c>
      <c r="V494" s="2" t="s">
        <v>594</v>
      </c>
      <c r="X494" s="2" t="s">
        <v>831</v>
      </c>
    </row>
    <row r="495">
      <c r="A495" s="2">
        <v>494.0</v>
      </c>
      <c r="B495" s="2">
        <v>494.0</v>
      </c>
      <c r="C495" s="2">
        <v>562.0</v>
      </c>
      <c r="D495" s="2" t="s">
        <v>34</v>
      </c>
      <c r="E495" s="2" t="s">
        <v>582</v>
      </c>
      <c r="F495" s="2" t="s">
        <v>598</v>
      </c>
      <c r="G495" s="2" t="s">
        <v>600</v>
      </c>
      <c r="H495" s="2" t="s">
        <v>599</v>
      </c>
      <c r="I495" s="2">
        <f t="shared" si="1"/>
        <v>1</v>
      </c>
      <c r="J495" s="2">
        <v>12.57111</v>
      </c>
      <c r="K495" s="2">
        <v>13.02719</v>
      </c>
      <c r="L495" s="2" t="s">
        <v>38</v>
      </c>
      <c r="M495" s="2" t="s">
        <v>600</v>
      </c>
      <c r="N495" s="2" t="e">
        <v>#REF!</v>
      </c>
      <c r="O495" s="2" t="e">
        <v>#REF!</v>
      </c>
      <c r="P495" s="2">
        <v>22.0</v>
      </c>
      <c r="Q495" s="2">
        <v>14.0</v>
      </c>
      <c r="R495" s="2">
        <v>4.0</v>
      </c>
      <c r="S495" s="2" t="s">
        <v>40</v>
      </c>
      <c r="T495" s="2" t="s">
        <v>50</v>
      </c>
      <c r="U495" s="2" t="s">
        <v>593</v>
      </c>
      <c r="V495" s="2" t="s">
        <v>594</v>
      </c>
      <c r="X495" s="2" t="s">
        <v>831</v>
      </c>
    </row>
    <row r="496">
      <c r="A496" s="2">
        <v>495.0</v>
      </c>
      <c r="B496" s="2">
        <v>495.0</v>
      </c>
      <c r="C496" s="2">
        <v>563.0</v>
      </c>
      <c r="D496" s="2" t="s">
        <v>34</v>
      </c>
      <c r="E496" s="2" t="s">
        <v>582</v>
      </c>
      <c r="F496" s="2" t="s">
        <v>601</v>
      </c>
      <c r="G496" s="2" t="s">
        <v>603</v>
      </c>
      <c r="H496" s="2" t="s">
        <v>602</v>
      </c>
      <c r="I496" s="2">
        <f t="shared" si="1"/>
        <v>1</v>
      </c>
      <c r="J496" s="2">
        <v>12.54815</v>
      </c>
      <c r="K496" s="2">
        <v>12.9901</v>
      </c>
      <c r="L496" s="2" t="s">
        <v>38</v>
      </c>
      <c r="M496" s="2" t="s">
        <v>603</v>
      </c>
      <c r="N496" s="2" t="e">
        <v>#REF!</v>
      </c>
      <c r="O496" s="2" t="e">
        <v>#REF!</v>
      </c>
      <c r="P496" s="2">
        <v>16.0</v>
      </c>
      <c r="Q496" s="2">
        <v>10.0</v>
      </c>
      <c r="R496" s="2">
        <v>4.0</v>
      </c>
      <c r="S496" s="2" t="s">
        <v>40</v>
      </c>
      <c r="T496" s="2" t="s">
        <v>50</v>
      </c>
      <c r="U496" s="2" t="s">
        <v>593</v>
      </c>
      <c r="V496" s="2" t="s">
        <v>594</v>
      </c>
      <c r="X496" s="2" t="s">
        <v>831</v>
      </c>
    </row>
    <row r="497">
      <c r="A497" s="2">
        <v>496.0</v>
      </c>
      <c r="B497" s="2">
        <v>496.0</v>
      </c>
      <c r="C497" s="2">
        <v>564.0</v>
      </c>
      <c r="D497" s="2" t="s">
        <v>34</v>
      </c>
      <c r="E497" s="2" t="s">
        <v>582</v>
      </c>
      <c r="F497" s="2" t="s">
        <v>604</v>
      </c>
      <c r="G497" s="2" t="s">
        <v>606</v>
      </c>
      <c r="H497" s="2" t="s">
        <v>605</v>
      </c>
      <c r="I497" s="2">
        <f t="shared" si="1"/>
        <v>1</v>
      </c>
      <c r="J497" s="2">
        <v>12.58218</v>
      </c>
      <c r="K497" s="2">
        <v>13.148955</v>
      </c>
      <c r="L497" s="2" t="s">
        <v>38</v>
      </c>
      <c r="M497" s="2" t="s">
        <v>606</v>
      </c>
      <c r="N497" s="2" t="e">
        <v>#REF!</v>
      </c>
      <c r="O497" s="2" t="e">
        <v>#REF!</v>
      </c>
      <c r="P497" s="2">
        <v>15.0</v>
      </c>
      <c r="Q497" s="2">
        <v>10.0</v>
      </c>
      <c r="R497" s="2">
        <v>4.0</v>
      </c>
      <c r="S497" s="2" t="s">
        <v>40</v>
      </c>
      <c r="T497" s="2" t="s">
        <v>50</v>
      </c>
      <c r="U497" s="2" t="s">
        <v>593</v>
      </c>
      <c r="V497" s="2" t="s">
        <v>594</v>
      </c>
      <c r="X497" s="2" t="s">
        <v>831</v>
      </c>
    </row>
    <row r="498">
      <c r="A498" s="2">
        <v>497.0</v>
      </c>
      <c r="B498" s="2">
        <v>497.0</v>
      </c>
      <c r="C498" s="2">
        <v>566.0</v>
      </c>
      <c r="D498" s="2" t="s">
        <v>34</v>
      </c>
      <c r="E498" s="2" t="s">
        <v>582</v>
      </c>
      <c r="F498" s="2" t="s">
        <v>609</v>
      </c>
      <c r="G498" s="2" t="s">
        <v>611</v>
      </c>
      <c r="H498" s="2" t="s">
        <v>610</v>
      </c>
      <c r="I498" s="2">
        <f t="shared" si="1"/>
        <v>1</v>
      </c>
      <c r="J498" s="2">
        <v>12.61191</v>
      </c>
      <c r="K498" s="2">
        <v>13.09205</v>
      </c>
      <c r="L498" s="2" t="s">
        <v>38</v>
      </c>
      <c r="M498" s="2" t="s">
        <v>611</v>
      </c>
      <c r="N498" s="2" t="e">
        <v>#REF!</v>
      </c>
      <c r="O498" s="2" t="e">
        <v>#REF!</v>
      </c>
      <c r="P498" s="2">
        <v>15.0</v>
      </c>
      <c r="Q498" s="2">
        <v>10.0</v>
      </c>
      <c r="R498" s="2">
        <v>4.0</v>
      </c>
      <c r="S498" s="2" t="s">
        <v>40</v>
      </c>
      <c r="T498" s="2" t="s">
        <v>50</v>
      </c>
      <c r="U498" s="2" t="s">
        <v>593</v>
      </c>
      <c r="V498" s="2" t="s">
        <v>594</v>
      </c>
      <c r="X498" s="2" t="s">
        <v>831</v>
      </c>
    </row>
    <row r="499">
      <c r="A499" s="2">
        <v>498.0</v>
      </c>
      <c r="B499" s="2">
        <v>498.0</v>
      </c>
      <c r="C499" s="2">
        <v>567.0</v>
      </c>
      <c r="D499" s="2" t="s">
        <v>34</v>
      </c>
      <c r="E499" s="2" t="s">
        <v>582</v>
      </c>
      <c r="F499" s="2" t="s">
        <v>612</v>
      </c>
      <c r="G499" s="2" t="s">
        <v>614</v>
      </c>
      <c r="H499" s="2" t="s">
        <v>613</v>
      </c>
      <c r="I499" s="2">
        <f t="shared" si="1"/>
        <v>2</v>
      </c>
      <c r="J499" s="2">
        <v>12.56185</v>
      </c>
      <c r="K499" s="2">
        <v>13.119</v>
      </c>
      <c r="L499" s="2" t="s">
        <v>38</v>
      </c>
      <c r="M499" s="2" t="s">
        <v>614</v>
      </c>
      <c r="N499" s="2" t="e">
        <v>#REF!</v>
      </c>
      <c r="O499" s="2" t="e">
        <v>#REF!</v>
      </c>
      <c r="P499" s="2">
        <v>7.0</v>
      </c>
      <c r="Q499" s="2">
        <v>5.0</v>
      </c>
      <c r="R499" s="2">
        <v>4.0</v>
      </c>
      <c r="S499" s="2" t="s">
        <v>40</v>
      </c>
      <c r="T499" s="2" t="s">
        <v>50</v>
      </c>
      <c r="U499" s="2" t="s">
        <v>593</v>
      </c>
      <c r="V499" s="2" t="s">
        <v>594</v>
      </c>
      <c r="X499" s="2" t="s">
        <v>831</v>
      </c>
    </row>
    <row r="500">
      <c r="A500" s="2">
        <v>499.0</v>
      </c>
      <c r="B500" s="2">
        <v>499.0</v>
      </c>
      <c r="C500" s="2">
        <v>568.0</v>
      </c>
      <c r="D500" s="2" t="s">
        <v>34</v>
      </c>
      <c r="E500" s="2" t="s">
        <v>582</v>
      </c>
      <c r="F500" s="2" t="s">
        <v>615</v>
      </c>
      <c r="G500" s="2" t="s">
        <v>617</v>
      </c>
      <c r="H500" s="2" t="s">
        <v>616</v>
      </c>
      <c r="I500" s="2">
        <f t="shared" si="1"/>
        <v>1</v>
      </c>
      <c r="J500" s="2">
        <v>12.53523</v>
      </c>
      <c r="K500" s="2">
        <v>13.00696</v>
      </c>
      <c r="L500" s="2" t="s">
        <v>38</v>
      </c>
      <c r="M500" s="2" t="s">
        <v>617</v>
      </c>
      <c r="N500" s="2" t="e">
        <v>#REF!</v>
      </c>
      <c r="O500" s="2" t="e">
        <v>#REF!</v>
      </c>
      <c r="P500" s="2">
        <v>18.0</v>
      </c>
      <c r="Q500" s="2">
        <v>12.0</v>
      </c>
      <c r="R500" s="2">
        <v>4.0</v>
      </c>
      <c r="S500" s="2" t="s">
        <v>40</v>
      </c>
      <c r="T500" s="2" t="s">
        <v>50</v>
      </c>
      <c r="U500" s="2" t="s">
        <v>593</v>
      </c>
      <c r="V500" s="2" t="s">
        <v>594</v>
      </c>
      <c r="X500" s="2" t="s">
        <v>831</v>
      </c>
    </row>
    <row r="501">
      <c r="A501" s="2">
        <v>500.0</v>
      </c>
      <c r="B501" s="2">
        <v>500.0</v>
      </c>
      <c r="C501" s="2">
        <v>569.0</v>
      </c>
      <c r="D501" s="2" t="s">
        <v>34</v>
      </c>
      <c r="E501" s="2" t="s">
        <v>582</v>
      </c>
      <c r="F501" s="2" t="s">
        <v>618</v>
      </c>
      <c r="G501" s="2" t="s">
        <v>620</v>
      </c>
      <c r="H501" s="2" t="s">
        <v>619</v>
      </c>
      <c r="I501" s="2">
        <f t="shared" si="1"/>
        <v>1</v>
      </c>
      <c r="J501" s="2">
        <v>12.56869</v>
      </c>
      <c r="K501" s="2">
        <v>13.13045</v>
      </c>
      <c r="L501" s="2" t="s">
        <v>38</v>
      </c>
      <c r="M501" s="2" t="s">
        <v>620</v>
      </c>
      <c r="N501" s="2" t="e">
        <v>#REF!</v>
      </c>
      <c r="O501" s="2" t="e">
        <v>#REF!</v>
      </c>
      <c r="P501" s="2">
        <v>20.0</v>
      </c>
      <c r="Q501" s="2">
        <v>13.0</v>
      </c>
      <c r="R501" s="2">
        <v>4.0</v>
      </c>
      <c r="S501" s="2" t="s">
        <v>40</v>
      </c>
      <c r="T501" s="2" t="s">
        <v>50</v>
      </c>
      <c r="U501" s="2" t="s">
        <v>593</v>
      </c>
      <c r="V501" s="2" t="s">
        <v>594</v>
      </c>
      <c r="X501" s="2" t="s">
        <v>831</v>
      </c>
    </row>
    <row r="502">
      <c r="A502" s="2">
        <v>501.0</v>
      </c>
      <c r="B502" s="2">
        <v>501.0</v>
      </c>
      <c r="C502" s="2">
        <v>570.0</v>
      </c>
      <c r="D502" s="2" t="s">
        <v>34</v>
      </c>
      <c r="E502" s="2" t="s">
        <v>582</v>
      </c>
      <c r="F502" s="2" t="s">
        <v>621</v>
      </c>
      <c r="G502" s="2" t="s">
        <v>623</v>
      </c>
      <c r="H502" s="2" t="s">
        <v>622</v>
      </c>
      <c r="I502" s="2">
        <f t="shared" si="1"/>
        <v>1</v>
      </c>
      <c r="J502" s="2">
        <v>12.57018696</v>
      </c>
      <c r="K502" s="2">
        <v>13.15402603</v>
      </c>
      <c r="L502" s="2" t="s">
        <v>38</v>
      </c>
      <c r="M502" s="2" t="s">
        <v>623</v>
      </c>
      <c r="N502" s="2" t="e">
        <v>#REF!</v>
      </c>
      <c r="O502" s="2" t="e">
        <v>#REF!</v>
      </c>
      <c r="P502" s="2">
        <v>8.0</v>
      </c>
      <c r="Q502" s="2">
        <v>5.0</v>
      </c>
      <c r="R502" s="2">
        <v>3.0</v>
      </c>
      <c r="S502" s="2" t="s">
        <v>40</v>
      </c>
      <c r="T502" s="2" t="s">
        <v>50</v>
      </c>
      <c r="U502" s="2" t="s">
        <v>624</v>
      </c>
      <c r="V502" s="2" t="s">
        <v>625</v>
      </c>
      <c r="X502" s="2" t="s">
        <v>831</v>
      </c>
    </row>
    <row r="503">
      <c r="A503" s="2">
        <v>502.0</v>
      </c>
      <c r="B503" s="2">
        <v>502.0</v>
      </c>
      <c r="C503" s="2">
        <v>571.0</v>
      </c>
      <c r="D503" s="2" t="s">
        <v>34</v>
      </c>
      <c r="E503" s="2" t="s">
        <v>582</v>
      </c>
      <c r="F503" s="2" t="s">
        <v>626</v>
      </c>
      <c r="G503" s="2" t="s">
        <v>628</v>
      </c>
      <c r="H503" s="2" t="s">
        <v>627</v>
      </c>
      <c r="I503" s="2">
        <f t="shared" si="1"/>
        <v>2</v>
      </c>
      <c r="J503" s="2">
        <v>12.59189</v>
      </c>
      <c r="K503" s="2">
        <v>13.12404</v>
      </c>
      <c r="L503" s="2" t="s">
        <v>38</v>
      </c>
      <c r="M503" s="2" t="s">
        <v>628</v>
      </c>
      <c r="N503" s="2" t="e">
        <v>#REF!</v>
      </c>
      <c r="O503" s="2" t="e">
        <v>#REF!</v>
      </c>
      <c r="P503" s="2">
        <v>1.0</v>
      </c>
      <c r="Q503" s="2">
        <v>1.0</v>
      </c>
      <c r="R503" s="2">
        <v>3.0</v>
      </c>
      <c r="S503" s="2" t="s">
        <v>40</v>
      </c>
      <c r="T503" s="2" t="s">
        <v>50</v>
      </c>
      <c r="U503" s="2" t="s">
        <v>624</v>
      </c>
      <c r="V503" s="2" t="s">
        <v>625</v>
      </c>
      <c r="X503" s="2" t="s">
        <v>831</v>
      </c>
    </row>
    <row r="504">
      <c r="A504" s="2">
        <v>503.0</v>
      </c>
      <c r="B504" s="2">
        <v>503.0</v>
      </c>
      <c r="C504" s="2">
        <v>572.0</v>
      </c>
      <c r="D504" s="2" t="s">
        <v>34</v>
      </c>
      <c r="E504" s="2" t="s">
        <v>582</v>
      </c>
      <c r="F504" s="2" t="s">
        <v>629</v>
      </c>
      <c r="G504" s="2" t="s">
        <v>631</v>
      </c>
      <c r="H504" s="2" t="s">
        <v>630</v>
      </c>
      <c r="I504" s="2">
        <f t="shared" si="1"/>
        <v>1</v>
      </c>
      <c r="J504" s="2">
        <v>12.5561</v>
      </c>
      <c r="K504" s="2">
        <v>13.14976</v>
      </c>
      <c r="L504" s="2" t="s">
        <v>38</v>
      </c>
      <c r="M504" s="2" t="s">
        <v>631</v>
      </c>
      <c r="N504" s="2" t="e">
        <v>#REF!</v>
      </c>
      <c r="O504" s="2" t="e">
        <v>#REF!</v>
      </c>
      <c r="P504" s="2">
        <v>14.0</v>
      </c>
      <c r="Q504" s="2">
        <v>9.0</v>
      </c>
      <c r="R504" s="2">
        <v>3.0</v>
      </c>
      <c r="S504" s="2" t="s">
        <v>40</v>
      </c>
      <c r="T504" s="2" t="s">
        <v>50</v>
      </c>
      <c r="U504" s="2" t="s">
        <v>624</v>
      </c>
      <c r="V504" s="2" t="s">
        <v>625</v>
      </c>
      <c r="X504" s="2" t="s">
        <v>831</v>
      </c>
    </row>
    <row r="505">
      <c r="A505" s="2">
        <v>504.0</v>
      </c>
      <c r="B505" s="2">
        <v>504.0</v>
      </c>
      <c r="C505" s="2">
        <v>573.0</v>
      </c>
      <c r="D505" s="2" t="s">
        <v>34</v>
      </c>
      <c r="E505" s="2" t="s">
        <v>582</v>
      </c>
      <c r="F505" s="2" t="s">
        <v>632</v>
      </c>
      <c r="G505" s="2" t="s">
        <v>634</v>
      </c>
      <c r="H505" s="2" t="s">
        <v>633</v>
      </c>
      <c r="I505" s="2">
        <f t="shared" si="1"/>
        <v>2</v>
      </c>
      <c r="J505" s="2">
        <v>12.546864</v>
      </c>
      <c r="K505" s="2">
        <v>13.014626</v>
      </c>
      <c r="L505" s="2" t="s">
        <v>38</v>
      </c>
      <c r="M505" s="2" t="s">
        <v>634</v>
      </c>
      <c r="N505" s="2" t="e">
        <v>#REF!</v>
      </c>
      <c r="O505" s="2" t="e">
        <v>#REF!</v>
      </c>
      <c r="P505" s="2">
        <v>1.0</v>
      </c>
      <c r="Q505" s="2">
        <v>1.0</v>
      </c>
      <c r="R505" s="2">
        <v>3.0</v>
      </c>
      <c r="S505" s="2" t="s">
        <v>40</v>
      </c>
      <c r="T505" s="2" t="s">
        <v>50</v>
      </c>
      <c r="U505" s="2" t="s">
        <v>624</v>
      </c>
      <c r="V505" s="2" t="s">
        <v>625</v>
      </c>
      <c r="X505" s="2" t="s">
        <v>831</v>
      </c>
    </row>
    <row r="506">
      <c r="A506" s="2">
        <v>505.0</v>
      </c>
      <c r="B506" s="2">
        <v>505.0</v>
      </c>
      <c r="C506" s="2">
        <v>574.0</v>
      </c>
      <c r="D506" s="2" t="s">
        <v>34</v>
      </c>
      <c r="E506" s="2" t="s">
        <v>582</v>
      </c>
      <c r="F506" s="2" t="s">
        <v>635</v>
      </c>
      <c r="G506" s="2" t="s">
        <v>637</v>
      </c>
      <c r="H506" s="2" t="s">
        <v>636</v>
      </c>
      <c r="I506" s="2">
        <f t="shared" si="1"/>
        <v>1</v>
      </c>
      <c r="J506" s="2">
        <v>12.56805</v>
      </c>
      <c r="K506" s="2">
        <v>13.11973</v>
      </c>
      <c r="L506" s="2" t="s">
        <v>38</v>
      </c>
      <c r="M506" s="2" t="s">
        <v>637</v>
      </c>
      <c r="N506" s="2" t="e">
        <v>#REF!</v>
      </c>
      <c r="O506" s="2" t="e">
        <v>#REF!</v>
      </c>
      <c r="P506" s="2">
        <v>18.0</v>
      </c>
      <c r="Q506" s="2">
        <v>12.0</v>
      </c>
      <c r="R506" s="2">
        <v>3.0</v>
      </c>
      <c r="S506" s="2" t="s">
        <v>40</v>
      </c>
      <c r="T506" s="2" t="s">
        <v>50</v>
      </c>
      <c r="U506" s="2" t="s">
        <v>624</v>
      </c>
      <c r="V506" s="2" t="s">
        <v>625</v>
      </c>
      <c r="X506" s="2" t="s">
        <v>831</v>
      </c>
    </row>
    <row r="507">
      <c r="A507" s="2">
        <v>506.0</v>
      </c>
      <c r="B507" s="2">
        <v>506.0</v>
      </c>
      <c r="C507" s="2">
        <v>575.0</v>
      </c>
      <c r="D507" s="2" t="s">
        <v>34</v>
      </c>
      <c r="E507" s="2" t="s">
        <v>582</v>
      </c>
      <c r="F507" s="2" t="s">
        <v>638</v>
      </c>
      <c r="G507" s="2" t="s">
        <v>640</v>
      </c>
      <c r="H507" s="2" t="s">
        <v>639</v>
      </c>
      <c r="I507" s="2">
        <f t="shared" si="1"/>
        <v>1</v>
      </c>
      <c r="J507" s="2">
        <v>12.53074</v>
      </c>
      <c r="K507" s="2">
        <v>12.98621</v>
      </c>
      <c r="L507" s="2" t="s">
        <v>38</v>
      </c>
      <c r="M507" s="2" t="s">
        <v>640</v>
      </c>
      <c r="N507" s="2" t="e">
        <v>#REF!</v>
      </c>
      <c r="O507" s="2" t="e">
        <v>#REF!</v>
      </c>
      <c r="P507" s="2">
        <v>15.0</v>
      </c>
      <c r="Q507" s="2">
        <v>10.0</v>
      </c>
      <c r="R507" s="2">
        <v>3.0</v>
      </c>
      <c r="S507" s="2" t="s">
        <v>40</v>
      </c>
      <c r="T507" s="2" t="s">
        <v>50</v>
      </c>
      <c r="U507" s="2" t="s">
        <v>624</v>
      </c>
      <c r="V507" s="2" t="s">
        <v>625</v>
      </c>
      <c r="X507" s="2" t="s">
        <v>831</v>
      </c>
      <c r="Y507" s="2" t="s">
        <v>832</v>
      </c>
      <c r="Z507" s="2" t="s">
        <v>60</v>
      </c>
    </row>
    <row r="508">
      <c r="A508" s="2">
        <v>507.0</v>
      </c>
      <c r="B508" s="2">
        <v>507.0</v>
      </c>
      <c r="C508" s="2">
        <v>576.0</v>
      </c>
      <c r="D508" s="2" t="s">
        <v>34</v>
      </c>
      <c r="E508" s="2" t="s">
        <v>582</v>
      </c>
      <c r="F508" s="2" t="s">
        <v>641</v>
      </c>
      <c r="G508" s="2" t="s">
        <v>643</v>
      </c>
      <c r="H508" s="2" t="s">
        <v>642</v>
      </c>
      <c r="I508" s="2">
        <f t="shared" si="1"/>
        <v>1</v>
      </c>
      <c r="J508" s="2">
        <v>12.61385</v>
      </c>
      <c r="K508" s="2">
        <v>13.06753</v>
      </c>
      <c r="L508" s="2" t="s">
        <v>38</v>
      </c>
      <c r="M508" s="2" t="s">
        <v>643</v>
      </c>
      <c r="N508" s="2" t="e">
        <v>#REF!</v>
      </c>
      <c r="O508" s="2" t="e">
        <v>#REF!</v>
      </c>
      <c r="P508" s="2">
        <v>16.0</v>
      </c>
      <c r="Q508" s="2">
        <v>10.0</v>
      </c>
      <c r="R508" s="2">
        <v>3.0</v>
      </c>
      <c r="S508" s="2" t="s">
        <v>40</v>
      </c>
      <c r="T508" s="2" t="s">
        <v>50</v>
      </c>
      <c r="U508" s="2" t="s">
        <v>624</v>
      </c>
      <c r="V508" s="2" t="s">
        <v>625</v>
      </c>
      <c r="X508" s="2" t="s">
        <v>831</v>
      </c>
    </row>
    <row r="509">
      <c r="A509" s="2">
        <v>508.0</v>
      </c>
      <c r="B509" s="2">
        <v>508.0</v>
      </c>
      <c r="C509" s="2">
        <v>577.0</v>
      </c>
      <c r="D509" s="2" t="s">
        <v>34</v>
      </c>
      <c r="E509" s="2" t="s">
        <v>582</v>
      </c>
      <c r="F509" s="2" t="s">
        <v>612</v>
      </c>
      <c r="G509" s="2" t="s">
        <v>614</v>
      </c>
      <c r="H509" s="2" t="s">
        <v>613</v>
      </c>
      <c r="I509" s="2">
        <f t="shared" si="1"/>
        <v>2</v>
      </c>
      <c r="J509" s="2">
        <v>12.56185</v>
      </c>
      <c r="K509" s="2">
        <v>13.119</v>
      </c>
      <c r="L509" s="2" t="s">
        <v>38</v>
      </c>
      <c r="M509" s="2" t="s">
        <v>614</v>
      </c>
      <c r="N509" s="2" t="e">
        <v>#REF!</v>
      </c>
      <c r="O509" s="2" t="e">
        <v>#REF!</v>
      </c>
      <c r="Q509" s="2">
        <v>0.0</v>
      </c>
      <c r="R509" s="2">
        <v>4.0</v>
      </c>
      <c r="S509" s="2" t="s">
        <v>40</v>
      </c>
      <c r="T509" s="2" t="s">
        <v>41</v>
      </c>
      <c r="X509" s="2" t="s">
        <v>660</v>
      </c>
    </row>
    <row r="510">
      <c r="A510" s="2">
        <v>509.0</v>
      </c>
      <c r="B510" s="2">
        <v>509.0</v>
      </c>
      <c r="C510" s="2">
        <v>578.0</v>
      </c>
      <c r="D510" s="2" t="s">
        <v>34</v>
      </c>
      <c r="E510" s="2" t="s">
        <v>582</v>
      </c>
      <c r="F510" s="2" t="s">
        <v>626</v>
      </c>
      <c r="G510" s="2" t="s">
        <v>628</v>
      </c>
      <c r="H510" s="2" t="s">
        <v>627</v>
      </c>
      <c r="I510" s="2">
        <f t="shared" si="1"/>
        <v>2</v>
      </c>
      <c r="J510" s="2">
        <v>12.59189</v>
      </c>
      <c r="K510" s="2">
        <v>13.12404</v>
      </c>
      <c r="L510" s="2" t="s">
        <v>38</v>
      </c>
      <c r="M510" s="2" t="s">
        <v>628</v>
      </c>
      <c r="N510" s="2" t="e">
        <v>#REF!</v>
      </c>
      <c r="O510" s="2" t="e">
        <v>#REF!</v>
      </c>
      <c r="Q510" s="2">
        <v>0.0</v>
      </c>
      <c r="R510" s="2">
        <v>4.0</v>
      </c>
      <c r="S510" s="2" t="s">
        <v>40</v>
      </c>
      <c r="T510" s="2" t="s">
        <v>41</v>
      </c>
      <c r="X510" s="2" t="s">
        <v>660</v>
      </c>
    </row>
    <row r="511">
      <c r="A511" s="2">
        <v>510.0</v>
      </c>
      <c r="B511" s="2">
        <v>510.0</v>
      </c>
      <c r="C511" s="2">
        <v>579.0</v>
      </c>
      <c r="D511" s="2" t="s">
        <v>34</v>
      </c>
      <c r="E511" s="2" t="s">
        <v>582</v>
      </c>
      <c r="F511" s="2" t="s">
        <v>632</v>
      </c>
      <c r="G511" s="2" t="s">
        <v>634</v>
      </c>
      <c r="H511" s="2" t="s">
        <v>633</v>
      </c>
      <c r="I511" s="2">
        <f t="shared" si="1"/>
        <v>2</v>
      </c>
      <c r="J511" s="2">
        <v>12.546864</v>
      </c>
      <c r="K511" s="2">
        <v>13.014626</v>
      </c>
      <c r="L511" s="2" t="s">
        <v>38</v>
      </c>
      <c r="M511" s="2" t="s">
        <v>634</v>
      </c>
      <c r="N511" s="2" t="e">
        <v>#REF!</v>
      </c>
      <c r="O511" s="2" t="e">
        <v>#REF!</v>
      </c>
      <c r="Q511" s="2">
        <v>0.0</v>
      </c>
      <c r="R511" s="2">
        <v>4.0</v>
      </c>
      <c r="S511" s="2" t="s">
        <v>40</v>
      </c>
      <c r="T511" s="2" t="s">
        <v>41</v>
      </c>
      <c r="X511" s="2" t="s">
        <v>660</v>
      </c>
    </row>
    <row r="512">
      <c r="A512" s="2">
        <v>511.0</v>
      </c>
      <c r="B512" s="2">
        <v>511.0</v>
      </c>
      <c r="C512" s="2">
        <v>580.0</v>
      </c>
      <c r="D512" s="2" t="s">
        <v>34</v>
      </c>
      <c r="E512" s="2" t="s">
        <v>582</v>
      </c>
      <c r="F512" s="2" t="s">
        <v>644</v>
      </c>
      <c r="G512" s="2" t="s">
        <v>646</v>
      </c>
      <c r="H512" s="2" t="s">
        <v>645</v>
      </c>
      <c r="I512" s="2">
        <f t="shared" si="1"/>
        <v>1</v>
      </c>
      <c r="J512" s="2">
        <v>12.57021</v>
      </c>
      <c r="K512" s="2">
        <v>13.12007</v>
      </c>
      <c r="L512" s="2" t="s">
        <v>38</v>
      </c>
      <c r="M512" s="2" t="s">
        <v>646</v>
      </c>
      <c r="N512" s="2" t="e">
        <v>#REF!</v>
      </c>
      <c r="O512" s="2" t="e">
        <v>#REF!</v>
      </c>
      <c r="P512" s="2">
        <v>13.0</v>
      </c>
      <c r="Q512" s="2">
        <v>9.0</v>
      </c>
      <c r="R512" s="2">
        <v>4.0</v>
      </c>
      <c r="S512" s="2" t="s">
        <v>40</v>
      </c>
      <c r="T512" s="2" t="s">
        <v>41</v>
      </c>
      <c r="X512" s="2" t="s">
        <v>660</v>
      </c>
    </row>
  </sheetData>
  <autoFilter ref="$A$1:$Z$512"/>
  <conditionalFormatting sqref="H1:H1000">
    <cfRule type="expression" dxfId="0" priority="1">
      <formula>COUNTIF(H:H,H1)&gt;1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4" max="4" width="21.88"/>
    <col customWidth="1" min="5" max="5" width="36.63"/>
    <col customWidth="1" min="6" max="6" width="9.63"/>
    <col customWidth="1" min="7" max="7" width="24.25"/>
    <col customWidth="1" min="10" max="10" width="7.0"/>
    <col customWidth="1" min="11" max="11" width="32.13"/>
    <col customWidth="1" min="16" max="16" width="22.13"/>
    <col customWidth="1" min="17" max="17" width="12.0"/>
    <col customWidth="1" min="18" max="18" width="8.88"/>
    <col customWidth="1" min="19" max="19" width="17.88"/>
    <col customWidth="1" min="20" max="20" width="10.38"/>
    <col customWidth="1" min="21" max="21" width="14.88"/>
    <col customWidth="1" min="22" max="22" width="10.0"/>
    <col customWidth="1" min="23" max="23" width="16.0"/>
    <col customWidth="1" min="24" max="24" width="10.75"/>
    <col customWidth="1" min="25" max="25" width="16.13"/>
    <col customWidth="1" min="26" max="26" width="8.38"/>
    <col customWidth="1" min="27" max="27" width="25.88"/>
    <col customWidth="1" min="29" max="29" width="26.25"/>
    <col customWidth="1" min="30" max="30" width="15.63"/>
    <col customWidth="1" min="31" max="31" width="4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22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</row>
    <row r="2">
      <c r="A2" s="2">
        <v>1.0</v>
      </c>
      <c r="B2" s="2" t="s">
        <v>655</v>
      </c>
      <c r="C2" s="2" t="s">
        <v>656</v>
      </c>
      <c r="D2" s="2" t="s">
        <v>702</v>
      </c>
      <c r="E2" s="2" t="str">
        <f t="shared" ref="E2:E571" si="1">CONCATENATE(B2,C2,D2)</f>
        <v>Askira UbaDille HuyimGiwa Gidi</v>
      </c>
      <c r="F2" s="2">
        <f t="shared" ref="F2:F571" si="2">countif(E:E,E2)</f>
        <v>1</v>
      </c>
      <c r="G2" s="2" t="s">
        <v>704</v>
      </c>
      <c r="H2" s="2">
        <v>10.76892</v>
      </c>
      <c r="I2" s="2">
        <v>13.1468</v>
      </c>
      <c r="J2" s="2" t="s">
        <v>38</v>
      </c>
      <c r="K2" s="2" t="s">
        <v>703</v>
      </c>
      <c r="L2" s="2">
        <v>2.0</v>
      </c>
      <c r="M2" s="2">
        <v>2.0</v>
      </c>
      <c r="N2" s="2">
        <v>2.0</v>
      </c>
      <c r="O2" s="2" t="s">
        <v>337</v>
      </c>
      <c r="P2" s="2" t="s">
        <v>41</v>
      </c>
      <c r="T2" s="2" t="s">
        <v>42</v>
      </c>
      <c r="V2" t="str">
        <f>iferror(iferror(if(VLOOKUP(E2,'Copy of Mobile_ODK'!N:X,1,false)=E2,"mobile",),if(VLOOKUP(E2,'Copy of Fixed_ODK'!N:Y,1,false)=E2,"fixed",)),)</f>
        <v/>
      </c>
      <c r="W2" t="str">
        <f>iferror(iferror(if(VLOOKUP(E2,'Copy of Mobile_ODK'!N:X,1,false)=E2,VLOOKUP(E2,'Copy of Mobile_ODK'!N:X,10,false),),if(VLOOKUP(E2,'Copy of Fixed_ODK'!N:Y,1,false)=E2,VLOOKUP(E2,'Copy of Fixed_ODK'!N:Y,11,false),)),)</f>
        <v/>
      </c>
      <c r="X2" t="str">
        <f>iferror(iferror(if(VLOOKUP(E2,'Copy of Mobile_ODK'!N:X,1,false)=E2,VLOOKUP(E2,'Copy of Mobile_ODK'!N:X,11,false),),if(VLOOKUP(E2,'Copy of Fixed_ODK'!N:Y,1,false)=E2,VLOOKUP(E2,'Copy of Fixed_ODK'!N:Y,12,false),)),)</f>
        <v/>
      </c>
      <c r="Y2" t="str">
        <f t="shared" ref="Y2:Y571" si="3">IF(isblank(V2)=True,,ACOS(COS(RADIANS(90-H2)) * COS(RADIANS(90-W2)) + SIN(RADIANS(90-H2)) * SIN(RADIANS(90-W2)) * COS(RADIANS(I2-X2))) * 6371)</f>
        <v/>
      </c>
      <c r="Z2" t="str">
        <f t="shared" ref="Z2:Z571" si="4">iferror(if(OR(AND(T2=V2,Y2&lt;=0.2),AND(ISBLANK(Y2)=FALSE,Y2&lt;=0.2))=TRUE,"valid","invalid"),"investigate")</f>
        <v>invalid</v>
      </c>
      <c r="AB2" s="2" t="str">
        <f t="shared" ref="AB2:AB571" si="5">if(ISBLANK(V2)=TRUE,"no odk",if(T2=V2,"session ok","session diff"))</f>
        <v>no odk</v>
      </c>
      <c r="AC2" t="str">
        <f t="shared" ref="AC2:AC571" si="6">iferror(if(Y2&gt;=0.2,"investigate",),"investigate")</f>
        <v/>
      </c>
    </row>
    <row r="3">
      <c r="A3" s="2">
        <v>2.0</v>
      </c>
      <c r="B3" s="4" t="s">
        <v>655</v>
      </c>
      <c r="C3" s="4" t="s">
        <v>656</v>
      </c>
      <c r="D3" s="4" t="s">
        <v>1711</v>
      </c>
      <c r="E3" s="2" t="str">
        <f t="shared" si="1"/>
        <v>Askira UbaDille HuyimGiwa Ptil Huyim</v>
      </c>
      <c r="F3" s="2">
        <f t="shared" si="2"/>
        <v>1</v>
      </c>
      <c r="G3" s="4" t="e">
        <v>#N/A</v>
      </c>
      <c r="H3" s="4" t="e">
        <v>#N/A</v>
      </c>
      <c r="I3" s="4" t="e">
        <v>#N/A</v>
      </c>
      <c r="J3" s="4" t="s">
        <v>38</v>
      </c>
      <c r="K3" s="4" t="s">
        <v>1712</v>
      </c>
      <c r="L3" s="4">
        <v>8.0</v>
      </c>
      <c r="M3" s="4">
        <v>5.0</v>
      </c>
      <c r="N3" s="4">
        <v>3.0</v>
      </c>
      <c r="O3" s="4" t="s">
        <v>40</v>
      </c>
      <c r="P3" s="4" t="s">
        <v>41</v>
      </c>
      <c r="T3" s="2" t="s">
        <v>42</v>
      </c>
      <c r="V3" t="str">
        <f>iferror(iferror(if(VLOOKUP(E3,'Copy of Mobile_ODK'!N:X,1,false)=E3,"mobile",),if(VLOOKUP(E3,'Copy of Fixed_ODK'!N:Y,1,false)=E3,"fixed",)),)</f>
        <v/>
      </c>
      <c r="W3" t="str">
        <f>iferror(iferror(if(VLOOKUP(E3,'Copy of Mobile_ODK'!N:X,1,false)=E3,VLOOKUP(E3,'Copy of Mobile_ODK'!N:X,10,false),),if(VLOOKUP(E3,'Copy of Fixed_ODK'!N:Y,1,false)=E3,VLOOKUP(E3,'Copy of Fixed_ODK'!N:Y,11,false),)),)</f>
        <v/>
      </c>
      <c r="X3" t="str">
        <f>iferror(iferror(if(VLOOKUP(E3,'Copy of Mobile_ODK'!N:X,1,false)=E3,VLOOKUP(E3,'Copy of Mobile_ODK'!N:X,11,false),),if(VLOOKUP(E3,'Copy of Fixed_ODK'!N:Y,1,false)=E3,VLOOKUP(E3,'Copy of Fixed_ODK'!N:Y,12,false),)),)</f>
        <v/>
      </c>
      <c r="Y3" t="str">
        <f t="shared" si="3"/>
        <v/>
      </c>
      <c r="Z3" t="str">
        <f t="shared" si="4"/>
        <v>invalid</v>
      </c>
      <c r="AB3" s="2" t="str">
        <f t="shared" si="5"/>
        <v>no odk</v>
      </c>
      <c r="AC3" t="str">
        <f t="shared" si="6"/>
        <v/>
      </c>
    </row>
    <row r="4">
      <c r="A4" s="2">
        <v>3.0</v>
      </c>
      <c r="B4" s="2" t="s">
        <v>655</v>
      </c>
      <c r="C4" s="2" t="s">
        <v>656</v>
      </c>
      <c r="D4" s="2" t="s">
        <v>714</v>
      </c>
      <c r="E4" s="2" t="str">
        <f t="shared" si="1"/>
        <v>Askira UbaDille HuyimHuyim Town</v>
      </c>
      <c r="F4" s="2">
        <f t="shared" si="2"/>
        <v>1</v>
      </c>
      <c r="G4" s="2" t="s">
        <v>716</v>
      </c>
      <c r="H4" s="2">
        <v>10.76814</v>
      </c>
      <c r="I4" s="2">
        <v>13.14461</v>
      </c>
      <c r="J4" s="2" t="s">
        <v>38</v>
      </c>
      <c r="K4" s="2" t="s">
        <v>715</v>
      </c>
      <c r="L4" s="2">
        <v>10.0</v>
      </c>
      <c r="M4" s="2">
        <v>7.0</v>
      </c>
      <c r="N4" s="2">
        <v>3.0</v>
      </c>
      <c r="O4" s="2" t="s">
        <v>40</v>
      </c>
      <c r="P4" s="2" t="s">
        <v>41</v>
      </c>
      <c r="T4" s="2" t="s">
        <v>42</v>
      </c>
      <c r="V4" t="str">
        <f>iferror(iferror(if(VLOOKUP(E4,'Copy of Mobile_ODK'!N:X,1,false)=E4,"mobile",),if(VLOOKUP(E4,'Copy of Fixed_ODK'!N:Y,1,false)=E4,"fixed",)),)</f>
        <v/>
      </c>
      <c r="W4" t="str">
        <f>iferror(iferror(if(VLOOKUP(E4,'Copy of Mobile_ODK'!N:X,1,false)=E4,VLOOKUP(E4,'Copy of Mobile_ODK'!N:X,10,false),),if(VLOOKUP(E4,'Copy of Fixed_ODK'!N:Y,1,false)=E4,VLOOKUP(E4,'Copy of Fixed_ODK'!N:Y,11,false),)),)</f>
        <v/>
      </c>
      <c r="X4" t="str">
        <f>iferror(iferror(if(VLOOKUP(E4,'Copy of Mobile_ODK'!N:X,1,false)=E4,VLOOKUP(E4,'Copy of Mobile_ODK'!N:X,11,false),),if(VLOOKUP(E4,'Copy of Fixed_ODK'!N:Y,1,false)=E4,VLOOKUP(E4,'Copy of Fixed_ODK'!N:Y,12,false),)),)</f>
        <v/>
      </c>
      <c r="Y4" t="str">
        <f t="shared" si="3"/>
        <v/>
      </c>
      <c r="Z4" t="str">
        <f t="shared" si="4"/>
        <v>invalid</v>
      </c>
      <c r="AB4" s="2" t="str">
        <f t="shared" si="5"/>
        <v>no odk</v>
      </c>
      <c r="AC4" t="str">
        <f t="shared" si="6"/>
        <v/>
      </c>
    </row>
    <row r="5">
      <c r="A5" s="2">
        <v>4.0</v>
      </c>
      <c r="B5" s="4" t="s">
        <v>655</v>
      </c>
      <c r="C5" s="4" t="s">
        <v>656</v>
      </c>
      <c r="D5" s="4" t="s">
        <v>1713</v>
      </c>
      <c r="E5" s="2" t="str">
        <f t="shared" si="1"/>
        <v>Askira UbaDille HuyimKuburkifa</v>
      </c>
      <c r="F5" s="2">
        <f t="shared" si="2"/>
        <v>1</v>
      </c>
      <c r="G5" s="4" t="e">
        <v>#N/A</v>
      </c>
      <c r="H5" s="4" t="e">
        <v>#N/A</v>
      </c>
      <c r="I5" s="4" t="e">
        <v>#N/A</v>
      </c>
      <c r="J5" s="4" t="s">
        <v>38</v>
      </c>
      <c r="K5" s="4" t="s">
        <v>1714</v>
      </c>
      <c r="L5" s="4">
        <v>6.0</v>
      </c>
      <c r="M5" s="4">
        <v>4.0</v>
      </c>
      <c r="N5" s="4">
        <v>3.0</v>
      </c>
      <c r="O5" s="4" t="s">
        <v>40</v>
      </c>
      <c r="P5" s="4" t="s">
        <v>41</v>
      </c>
      <c r="T5" s="2" t="s">
        <v>42</v>
      </c>
      <c r="V5" t="str">
        <f>iferror(iferror(if(VLOOKUP(E5,'Copy of Mobile_ODK'!N:X,1,false)=E5,"mobile",),if(VLOOKUP(E5,'Copy of Fixed_ODK'!N:Y,1,false)=E5,"fixed",)),)</f>
        <v/>
      </c>
      <c r="W5" t="str">
        <f>iferror(iferror(if(VLOOKUP(E5,'Copy of Mobile_ODK'!N:X,1,false)=E5,VLOOKUP(E5,'Copy of Mobile_ODK'!N:X,10,false),),if(VLOOKUP(E5,'Copy of Fixed_ODK'!N:Y,1,false)=E5,VLOOKUP(E5,'Copy of Fixed_ODK'!N:Y,11,false),)),)</f>
        <v/>
      </c>
      <c r="X5" t="str">
        <f>iferror(iferror(if(VLOOKUP(E5,'Copy of Mobile_ODK'!N:X,1,false)=E5,VLOOKUP(E5,'Copy of Mobile_ODK'!N:X,11,false),),if(VLOOKUP(E5,'Copy of Fixed_ODK'!N:Y,1,false)=E5,VLOOKUP(E5,'Copy of Fixed_ODK'!N:Y,12,false),)),)</f>
        <v/>
      </c>
      <c r="Y5" t="str">
        <f t="shared" si="3"/>
        <v/>
      </c>
      <c r="Z5" t="str">
        <f t="shared" si="4"/>
        <v>invalid</v>
      </c>
      <c r="AB5" s="2" t="str">
        <f t="shared" si="5"/>
        <v>no odk</v>
      </c>
      <c r="AC5" t="str">
        <f t="shared" si="6"/>
        <v/>
      </c>
    </row>
    <row r="6">
      <c r="A6" s="2">
        <v>5.0</v>
      </c>
      <c r="B6" s="4" t="s">
        <v>655</v>
      </c>
      <c r="C6" s="4" t="s">
        <v>656</v>
      </c>
      <c r="D6" s="4" t="s">
        <v>1715</v>
      </c>
      <c r="E6" s="2" t="str">
        <f t="shared" si="1"/>
        <v>Askira UbaDille HuyimLabaryu</v>
      </c>
      <c r="F6" s="2">
        <f t="shared" si="2"/>
        <v>1</v>
      </c>
      <c r="G6" s="4" t="e">
        <v>#N/A</v>
      </c>
      <c r="H6" s="4" t="e">
        <v>#N/A</v>
      </c>
      <c r="I6" s="4" t="e">
        <v>#N/A</v>
      </c>
      <c r="J6" s="4" t="s">
        <v>38</v>
      </c>
      <c r="K6" s="4" t="s">
        <v>1716</v>
      </c>
      <c r="L6" s="4">
        <v>7.0</v>
      </c>
      <c r="M6" s="4">
        <v>5.0</v>
      </c>
      <c r="N6" s="4">
        <v>3.0</v>
      </c>
      <c r="O6" s="4" t="s">
        <v>40</v>
      </c>
      <c r="P6" s="4" t="s">
        <v>41</v>
      </c>
      <c r="T6" s="2" t="s">
        <v>42</v>
      </c>
      <c r="V6" t="str">
        <f>iferror(iferror(if(VLOOKUP(E6,'Copy of Mobile_ODK'!N:X,1,false)=E6,"mobile",),if(VLOOKUP(E6,'Copy of Fixed_ODK'!N:Y,1,false)=E6,"fixed",)),)</f>
        <v/>
      </c>
      <c r="W6" t="str">
        <f>iferror(iferror(if(VLOOKUP(E6,'Copy of Mobile_ODK'!N:X,1,false)=E6,VLOOKUP(E6,'Copy of Mobile_ODK'!N:X,10,false),),if(VLOOKUP(E6,'Copy of Fixed_ODK'!N:Y,1,false)=E6,VLOOKUP(E6,'Copy of Fixed_ODK'!N:Y,11,false),)),)</f>
        <v/>
      </c>
      <c r="X6" t="str">
        <f>iferror(iferror(if(VLOOKUP(E6,'Copy of Mobile_ODK'!N:X,1,false)=E6,VLOOKUP(E6,'Copy of Mobile_ODK'!N:X,11,false),),if(VLOOKUP(E6,'Copy of Fixed_ODK'!N:Y,1,false)=E6,VLOOKUP(E6,'Copy of Fixed_ODK'!N:Y,12,false),)),)</f>
        <v/>
      </c>
      <c r="Y6" t="str">
        <f t="shared" si="3"/>
        <v/>
      </c>
      <c r="Z6" t="str">
        <f t="shared" si="4"/>
        <v>invalid</v>
      </c>
      <c r="AB6" s="2" t="str">
        <f t="shared" si="5"/>
        <v>no odk</v>
      </c>
      <c r="AC6" t="str">
        <f t="shared" si="6"/>
        <v/>
      </c>
    </row>
    <row r="7">
      <c r="A7" s="2">
        <v>6.0</v>
      </c>
      <c r="B7" s="2" t="s">
        <v>655</v>
      </c>
      <c r="C7" s="2" t="s">
        <v>656</v>
      </c>
      <c r="D7" s="2" t="s">
        <v>657</v>
      </c>
      <c r="E7" s="2" t="str">
        <f t="shared" si="1"/>
        <v>Askira UbaDille HuyimSabon Gari</v>
      </c>
      <c r="F7" s="2">
        <f t="shared" si="2"/>
        <v>1</v>
      </c>
      <c r="G7" s="2" t="s">
        <v>659</v>
      </c>
      <c r="H7" s="2">
        <v>10.7635</v>
      </c>
      <c r="I7" s="2">
        <v>13.12781</v>
      </c>
      <c r="J7" s="2" t="s">
        <v>38</v>
      </c>
      <c r="K7" s="2" t="s">
        <v>658</v>
      </c>
      <c r="L7" s="2">
        <v>25.0</v>
      </c>
      <c r="M7" s="2">
        <v>16.0</v>
      </c>
      <c r="N7" s="2">
        <v>3.0</v>
      </c>
      <c r="O7" s="2" t="s">
        <v>40</v>
      </c>
      <c r="P7" s="2" t="s">
        <v>41</v>
      </c>
      <c r="T7" s="2" t="s">
        <v>42</v>
      </c>
      <c r="V7" t="str">
        <f>iferror(iferror(if(VLOOKUP(E7,'Copy of Mobile_ODK'!N:X,1,false)=E7,"mobile",),if(VLOOKUP(E7,'Copy of Fixed_ODK'!N:Y,1,false)=E7,"fixed",)),)</f>
        <v/>
      </c>
      <c r="W7" t="str">
        <f>iferror(iferror(if(VLOOKUP(E7,'Copy of Mobile_ODK'!N:X,1,false)=E7,VLOOKUP(E7,'Copy of Mobile_ODK'!N:X,10,false),),if(VLOOKUP(E7,'Copy of Fixed_ODK'!N:Y,1,false)=E7,VLOOKUP(E7,'Copy of Fixed_ODK'!N:Y,11,false),)),)</f>
        <v/>
      </c>
      <c r="X7" t="str">
        <f>iferror(iferror(if(VLOOKUP(E7,'Copy of Mobile_ODK'!N:X,1,false)=E7,VLOOKUP(E7,'Copy of Mobile_ODK'!N:X,11,false),),if(VLOOKUP(E7,'Copy of Fixed_ODK'!N:Y,1,false)=E7,VLOOKUP(E7,'Copy of Fixed_ODK'!N:Y,12,false),)),)</f>
        <v/>
      </c>
      <c r="Y7" t="str">
        <f t="shared" si="3"/>
        <v/>
      </c>
      <c r="Z7" t="str">
        <f t="shared" si="4"/>
        <v>invalid</v>
      </c>
      <c r="AB7" s="2" t="str">
        <f t="shared" si="5"/>
        <v>no odk</v>
      </c>
      <c r="AC7" t="str">
        <f t="shared" si="6"/>
        <v/>
      </c>
    </row>
    <row r="8">
      <c r="A8" s="2">
        <v>7.0</v>
      </c>
      <c r="B8" s="2" t="s">
        <v>655</v>
      </c>
      <c r="C8" s="2" t="s">
        <v>656</v>
      </c>
      <c r="D8" s="2" t="s">
        <v>705</v>
      </c>
      <c r="E8" s="2" t="str">
        <f t="shared" si="1"/>
        <v>Askira UbaDille HuyimYamu Bulama Charles</v>
      </c>
      <c r="F8" s="2">
        <f t="shared" si="2"/>
        <v>1</v>
      </c>
      <c r="G8" s="2" t="s">
        <v>707</v>
      </c>
      <c r="H8" s="2">
        <v>10.643226</v>
      </c>
      <c r="I8" s="2">
        <v>13.269138</v>
      </c>
      <c r="J8" s="2" t="s">
        <v>38</v>
      </c>
      <c r="K8" s="2" t="s">
        <v>706</v>
      </c>
      <c r="L8" s="2">
        <v>2.0</v>
      </c>
      <c r="M8" s="2">
        <v>2.0</v>
      </c>
      <c r="N8" s="2">
        <v>2.0</v>
      </c>
      <c r="O8" s="2" t="s">
        <v>337</v>
      </c>
      <c r="P8" s="2" t="s">
        <v>41</v>
      </c>
      <c r="T8" s="2" t="s">
        <v>42</v>
      </c>
      <c r="V8" t="str">
        <f>iferror(iferror(if(VLOOKUP(E8,'Copy of Mobile_ODK'!N:X,1,false)=E8,"mobile",),if(VLOOKUP(E8,'Copy of Fixed_ODK'!N:Y,1,false)=E8,"fixed",)),)</f>
        <v>mobile</v>
      </c>
      <c r="W8">
        <f>iferror(iferror(if(VLOOKUP(E8,'Copy of Mobile_ODK'!N:X,1,false)=E8,VLOOKUP(E8,'Copy of Mobile_ODK'!N:X,10,false),),if(VLOOKUP(E8,'Copy of Fixed_ODK'!N:Y,1,false)=E8,VLOOKUP(E8,'Copy of Fixed_ODK'!N:Y,11,false),)),)</f>
        <v>10.651585</v>
      </c>
      <c r="X8">
        <f>iferror(iferror(if(VLOOKUP(E8,'Copy of Mobile_ODK'!N:X,1,false)=E8,VLOOKUP(E8,'Copy of Mobile_ODK'!N:X,11,false),),if(VLOOKUP(E8,'Copy of Fixed_ODK'!N:Y,1,false)=E8,VLOOKUP(E8,'Copy of Fixed_ODK'!N:Y,12,false),)),)</f>
        <v>13.26203833</v>
      </c>
      <c r="Y8">
        <f t="shared" si="3"/>
        <v>1.210735896</v>
      </c>
      <c r="Z8" t="str">
        <f t="shared" si="4"/>
        <v>invalid</v>
      </c>
      <c r="AB8" s="2" t="str">
        <f t="shared" si="5"/>
        <v>session ok</v>
      </c>
      <c r="AC8" t="str">
        <f t="shared" si="6"/>
        <v>investigate</v>
      </c>
    </row>
    <row r="9">
      <c r="A9" s="2">
        <v>8.0</v>
      </c>
      <c r="B9" s="2" t="s">
        <v>655</v>
      </c>
      <c r="C9" s="2" t="s">
        <v>656</v>
      </c>
      <c r="D9" s="2" t="s">
        <v>708</v>
      </c>
      <c r="E9" s="2" t="str">
        <f t="shared" si="1"/>
        <v>Askira UbaDille HuyimYamubulama Yahonna</v>
      </c>
      <c r="F9" s="2">
        <f t="shared" si="2"/>
        <v>1</v>
      </c>
      <c r="G9" s="2" t="s">
        <v>710</v>
      </c>
      <c r="H9" s="2">
        <v>10.629562</v>
      </c>
      <c r="I9" s="2">
        <v>13.267025</v>
      </c>
      <c r="J9" s="2" t="s">
        <v>38</v>
      </c>
      <c r="K9" s="2" t="s">
        <v>709</v>
      </c>
      <c r="L9" s="2">
        <v>1.0</v>
      </c>
      <c r="M9" s="2">
        <v>1.0</v>
      </c>
      <c r="N9" s="2">
        <v>2.0</v>
      </c>
      <c r="O9" s="2" t="s">
        <v>337</v>
      </c>
      <c r="P9" s="2" t="s">
        <v>41</v>
      </c>
      <c r="T9" s="2" t="s">
        <v>42</v>
      </c>
      <c r="V9" t="str">
        <f>iferror(iferror(if(VLOOKUP(E9,'Copy of Mobile_ODK'!N:X,1,false)=E9,"mobile",),if(VLOOKUP(E9,'Copy of Fixed_ODK'!N:Y,1,false)=E9,"fixed",)),)</f>
        <v>mobile</v>
      </c>
      <c r="W9">
        <f>iferror(iferror(if(VLOOKUP(E9,'Copy of Mobile_ODK'!N:X,1,false)=E9,VLOOKUP(E9,'Copy of Mobile_ODK'!N:X,10,false),),if(VLOOKUP(E9,'Copy of Fixed_ODK'!N:Y,1,false)=E9,VLOOKUP(E9,'Copy of Fixed_ODK'!N:Y,11,false),)),)</f>
        <v>10.66841167</v>
      </c>
      <c r="X9">
        <f>iferror(iferror(if(VLOOKUP(E9,'Copy of Mobile_ODK'!N:X,1,false)=E9,VLOOKUP(E9,'Copy of Mobile_ODK'!N:X,11,false),),if(VLOOKUP(E9,'Copy of Fixed_ODK'!N:Y,1,false)=E9,VLOOKUP(E9,'Copy of Fixed_ODK'!N:Y,12,false),)),)</f>
        <v>13.2673</v>
      </c>
      <c r="Y9">
        <f t="shared" si="3"/>
        <v>4.319990735</v>
      </c>
      <c r="Z9" t="str">
        <f t="shared" si="4"/>
        <v>invalid</v>
      </c>
      <c r="AB9" s="2" t="str">
        <f t="shared" si="5"/>
        <v>session ok</v>
      </c>
      <c r="AC9" t="str">
        <f t="shared" si="6"/>
        <v>investigate</v>
      </c>
    </row>
    <row r="10">
      <c r="A10" s="2">
        <v>9.0</v>
      </c>
      <c r="B10" s="4" t="s">
        <v>655</v>
      </c>
      <c r="C10" s="4" t="s">
        <v>661</v>
      </c>
      <c r="D10" s="4" t="s">
        <v>1717</v>
      </c>
      <c r="E10" s="2" t="str">
        <f t="shared" si="1"/>
        <v>Askira UbaNgohiAlhaji Gajere</v>
      </c>
      <c r="F10" s="2">
        <f t="shared" si="2"/>
        <v>1</v>
      </c>
      <c r="G10" s="4" t="e">
        <v>#N/A</v>
      </c>
      <c r="H10" s="4" t="e">
        <v>#N/A</v>
      </c>
      <c r="I10" s="4" t="e">
        <v>#N/A</v>
      </c>
      <c r="J10" s="4" t="s">
        <v>38</v>
      </c>
      <c r="K10" s="4" t="s">
        <v>1718</v>
      </c>
      <c r="L10" s="4">
        <v>13.0</v>
      </c>
      <c r="M10" s="4">
        <v>9.0</v>
      </c>
      <c r="N10" s="4">
        <v>3.0</v>
      </c>
      <c r="O10" s="4" t="s">
        <v>40</v>
      </c>
      <c r="P10" s="4" t="s">
        <v>41</v>
      </c>
      <c r="S10" s="4" t="s">
        <v>678</v>
      </c>
      <c r="T10" s="2" t="s">
        <v>42</v>
      </c>
      <c r="V10" t="str">
        <f>iferror(iferror(if(VLOOKUP(E10,'Copy of Mobile_ODK'!N:X,1,false)=E10,"mobile",),if(VLOOKUP(E10,'Copy of Fixed_ODK'!N:Y,1,false)=E10,"fixed",)),)</f>
        <v>mobile</v>
      </c>
      <c r="W10">
        <f>iferror(iferror(if(VLOOKUP(E10,'Copy of Mobile_ODK'!N:X,1,false)=E10,VLOOKUP(E10,'Copy of Mobile_ODK'!N:X,10,false),),if(VLOOKUP(E10,'Copy of Fixed_ODK'!N:Y,1,false)=E10,VLOOKUP(E10,'Copy of Fixed_ODK'!N:Y,11,false),)),)</f>
        <v>10.574675</v>
      </c>
      <c r="X10">
        <f>iferror(iferror(if(VLOOKUP(E10,'Copy of Mobile_ODK'!N:X,1,false)=E10,VLOOKUP(E10,'Copy of Mobile_ODK'!N:X,11,false),),if(VLOOKUP(E10,'Copy of Fixed_ODK'!N:Y,1,false)=E10,VLOOKUP(E10,'Copy of Fixed_ODK'!N:Y,12,false),)),)</f>
        <v>12.682225</v>
      </c>
      <c r="Y10" t="str">
        <f t="shared" si="3"/>
        <v>#N/A</v>
      </c>
      <c r="Z10" t="str">
        <f t="shared" si="4"/>
        <v>investigate</v>
      </c>
      <c r="AB10" s="2" t="str">
        <f t="shared" si="5"/>
        <v>session ok</v>
      </c>
      <c r="AC10" t="str">
        <f t="shared" si="6"/>
        <v>investigate</v>
      </c>
    </row>
    <row r="11">
      <c r="A11" s="2">
        <v>10.0</v>
      </c>
      <c r="B11" s="2" t="s">
        <v>655</v>
      </c>
      <c r="C11" s="2" t="s">
        <v>661</v>
      </c>
      <c r="D11" s="2" t="s">
        <v>662</v>
      </c>
      <c r="E11" s="2" t="str">
        <f t="shared" si="1"/>
        <v>Askira UbaNgohiAlhaji Hassan</v>
      </c>
      <c r="F11" s="2">
        <f t="shared" si="2"/>
        <v>1</v>
      </c>
      <c r="G11" s="2" t="s">
        <v>664</v>
      </c>
      <c r="H11" s="2">
        <v>10.58405</v>
      </c>
      <c r="I11" s="2">
        <v>12.72969</v>
      </c>
      <c r="J11" s="2" t="s">
        <v>38</v>
      </c>
      <c r="K11" s="2" t="s">
        <v>663</v>
      </c>
      <c r="L11" s="2">
        <v>8.0</v>
      </c>
      <c r="M11" s="2">
        <v>5.0</v>
      </c>
      <c r="N11" s="2">
        <v>3.0</v>
      </c>
      <c r="O11" s="2" t="s">
        <v>40</v>
      </c>
      <c r="P11" s="2" t="s">
        <v>41</v>
      </c>
      <c r="T11" s="2" t="s">
        <v>42</v>
      </c>
      <c r="V11" t="str">
        <f>iferror(iferror(if(VLOOKUP(E11,'Copy of Mobile_ODK'!N:X,1,false)=E11,"mobile",),if(VLOOKUP(E11,'Copy of Fixed_ODK'!N:Y,1,false)=E11,"fixed",)),)</f>
        <v>mobile</v>
      </c>
      <c r="W11">
        <f>iferror(iferror(if(VLOOKUP(E11,'Copy of Mobile_ODK'!N:X,1,false)=E11,VLOOKUP(E11,'Copy of Mobile_ODK'!N:X,10,false),),if(VLOOKUP(E11,'Copy of Fixed_ODK'!N:Y,1,false)=E11,VLOOKUP(E11,'Copy of Fixed_ODK'!N:Y,11,false),)),)</f>
        <v>10.58232333</v>
      </c>
      <c r="X11">
        <f>iferror(iferror(if(VLOOKUP(E11,'Copy of Mobile_ODK'!N:X,1,false)=E11,VLOOKUP(E11,'Copy of Mobile_ODK'!N:X,11,false),),if(VLOOKUP(E11,'Copy of Fixed_ODK'!N:Y,1,false)=E11,VLOOKUP(E11,'Copy of Fixed_ODK'!N:Y,12,false),)),)</f>
        <v>12.72092167</v>
      </c>
      <c r="Y11">
        <f t="shared" si="3"/>
        <v>0.9774505739</v>
      </c>
      <c r="Z11" t="str">
        <f t="shared" si="4"/>
        <v>invalid</v>
      </c>
      <c r="AB11" s="2" t="str">
        <f t="shared" si="5"/>
        <v>session ok</v>
      </c>
      <c r="AC11" t="str">
        <f t="shared" si="6"/>
        <v>investigate</v>
      </c>
    </row>
    <row r="12">
      <c r="A12" s="2">
        <v>11.0</v>
      </c>
      <c r="B12" s="2" t="s">
        <v>655</v>
      </c>
      <c r="C12" s="2" t="s">
        <v>661</v>
      </c>
      <c r="D12" s="2" t="s">
        <v>665</v>
      </c>
      <c r="E12" s="2" t="str">
        <f t="shared" si="1"/>
        <v>Askira UbaNgohiArdo Yaya</v>
      </c>
      <c r="F12" s="2">
        <f t="shared" si="2"/>
        <v>1</v>
      </c>
      <c r="G12" s="2" t="s">
        <v>667</v>
      </c>
      <c r="H12" s="2">
        <v>10.64338</v>
      </c>
      <c r="I12" s="2">
        <v>12.71112</v>
      </c>
      <c r="J12" s="2" t="s">
        <v>38</v>
      </c>
      <c r="K12" s="2" t="s">
        <v>666</v>
      </c>
      <c r="L12" s="2">
        <v>2.0</v>
      </c>
      <c r="M12" s="2">
        <v>2.0</v>
      </c>
      <c r="N12" s="2">
        <v>3.0</v>
      </c>
      <c r="O12" s="2" t="s">
        <v>40</v>
      </c>
      <c r="P12" s="2" t="s">
        <v>41</v>
      </c>
      <c r="T12" s="2" t="s">
        <v>42</v>
      </c>
      <c r="V12" t="str">
        <f>iferror(iferror(if(VLOOKUP(E12,'Copy of Mobile_ODK'!N:X,1,false)=E12,"mobile",),if(VLOOKUP(E12,'Copy of Fixed_ODK'!N:Y,1,false)=E12,"fixed",)),)</f>
        <v/>
      </c>
      <c r="W12" t="str">
        <f>iferror(iferror(if(VLOOKUP(E12,'Copy of Mobile_ODK'!N:X,1,false)=E12,VLOOKUP(E12,'Copy of Mobile_ODK'!N:X,10,false),),if(VLOOKUP(E12,'Copy of Fixed_ODK'!N:Y,1,false)=E12,VLOOKUP(E12,'Copy of Fixed_ODK'!N:Y,11,false),)),)</f>
        <v/>
      </c>
      <c r="X12" t="str">
        <f>iferror(iferror(if(VLOOKUP(E12,'Copy of Mobile_ODK'!N:X,1,false)=E12,VLOOKUP(E12,'Copy of Mobile_ODK'!N:X,11,false),),if(VLOOKUP(E12,'Copy of Fixed_ODK'!N:Y,1,false)=E12,VLOOKUP(E12,'Copy of Fixed_ODK'!N:Y,12,false),)),)</f>
        <v/>
      </c>
      <c r="Y12" t="str">
        <f t="shared" si="3"/>
        <v/>
      </c>
      <c r="Z12" t="str">
        <f t="shared" si="4"/>
        <v>invalid</v>
      </c>
      <c r="AB12" s="2" t="str">
        <f t="shared" si="5"/>
        <v>no odk</v>
      </c>
      <c r="AC12" t="str">
        <f t="shared" si="6"/>
        <v/>
      </c>
    </row>
    <row r="13">
      <c r="A13" s="2">
        <v>12.0</v>
      </c>
      <c r="B13" s="2" t="s">
        <v>655</v>
      </c>
      <c r="C13" s="2" t="s">
        <v>661</v>
      </c>
      <c r="D13" s="2" t="s">
        <v>668</v>
      </c>
      <c r="E13" s="2" t="str">
        <f t="shared" si="1"/>
        <v>Askira UbaNgohiDogon Kuka</v>
      </c>
      <c r="F13" s="2">
        <f t="shared" si="2"/>
        <v>1</v>
      </c>
      <c r="G13" s="2" t="s">
        <v>670</v>
      </c>
      <c r="H13" s="2">
        <v>10.58045</v>
      </c>
      <c r="I13" s="2">
        <v>12.72337</v>
      </c>
      <c r="J13" s="2" t="s">
        <v>38</v>
      </c>
      <c r="K13" s="2" t="s">
        <v>669</v>
      </c>
      <c r="L13" s="2">
        <v>3.0</v>
      </c>
      <c r="M13" s="2">
        <v>2.0</v>
      </c>
      <c r="N13" s="2">
        <v>3.0</v>
      </c>
      <c r="O13" s="2" t="s">
        <v>40</v>
      </c>
      <c r="P13" s="2" t="s">
        <v>41</v>
      </c>
      <c r="T13" s="2" t="s">
        <v>42</v>
      </c>
      <c r="U13" s="2" t="s">
        <v>42</v>
      </c>
      <c r="V13" t="str">
        <f>iferror(iferror(if(VLOOKUP(E13,'Copy of Mobile_ODK'!N:X,1,false)=E13,"mobile",),if(VLOOKUP(E13,'Copy of Fixed_ODK'!N:Y,1,false)=E13,"fixed",)),)</f>
        <v>mobile</v>
      </c>
      <c r="W13">
        <f>iferror(iferror(if(VLOOKUP(E13,'Copy of Mobile_ODK'!N:X,1,false)=E13,VLOOKUP(E13,'Copy of Mobile_ODK'!N:X,10,false),),if(VLOOKUP(E13,'Copy of Fixed_ODK'!N:Y,1,false)=E13,VLOOKUP(E13,'Copy of Fixed_ODK'!N:Y,11,false),)),)</f>
        <v>10.58042667</v>
      </c>
      <c r="X13">
        <f>iferror(iferror(if(VLOOKUP(E13,'Copy of Mobile_ODK'!N:X,1,false)=E13,VLOOKUP(E13,'Copy of Mobile_ODK'!N:X,11,false),),if(VLOOKUP(E13,'Copy of Fixed_ODK'!N:Y,1,false)=E13,VLOOKUP(E13,'Copy of Fixed_ODK'!N:Y,12,false),)),)</f>
        <v>12.72369167</v>
      </c>
      <c r="Y13">
        <f t="shared" si="3"/>
        <v>0.03525552381</v>
      </c>
      <c r="Z13" t="str">
        <f t="shared" si="4"/>
        <v>valid</v>
      </c>
      <c r="AB13" s="2" t="str">
        <f t="shared" si="5"/>
        <v>session ok</v>
      </c>
      <c r="AC13" t="str">
        <f t="shared" si="6"/>
        <v/>
      </c>
    </row>
    <row r="14">
      <c r="A14" s="2">
        <v>13.0</v>
      </c>
      <c r="B14" s="2" t="s">
        <v>655</v>
      </c>
      <c r="C14" s="2" t="s">
        <v>661</v>
      </c>
      <c r="D14" s="2" t="s">
        <v>717</v>
      </c>
      <c r="E14" s="2" t="str">
        <f t="shared" si="1"/>
        <v>Askira UbaNgohiDullum Shafa</v>
      </c>
      <c r="F14" s="2">
        <f t="shared" si="2"/>
        <v>1</v>
      </c>
      <c r="G14" s="2" t="s">
        <v>719</v>
      </c>
      <c r="H14" s="2">
        <v>10.6084</v>
      </c>
      <c r="I14" s="2">
        <v>12.65263</v>
      </c>
      <c r="J14" s="2" t="s">
        <v>38</v>
      </c>
      <c r="K14" s="2" t="s">
        <v>718</v>
      </c>
      <c r="L14" s="2">
        <v>31.0</v>
      </c>
      <c r="M14" s="2">
        <v>20.0</v>
      </c>
      <c r="N14" s="2">
        <v>3.0</v>
      </c>
      <c r="O14" s="2" t="s">
        <v>40</v>
      </c>
      <c r="P14" s="2" t="s">
        <v>41</v>
      </c>
      <c r="T14" s="2" t="s">
        <v>42</v>
      </c>
      <c r="V14" t="str">
        <f>iferror(iferror(if(VLOOKUP(E14,'Copy of Mobile_ODK'!N:X,1,false)=E14,"mobile",),if(VLOOKUP(E14,'Copy of Fixed_ODK'!N:Y,1,false)=E14,"fixed",)),)</f>
        <v/>
      </c>
      <c r="W14" t="str">
        <f>iferror(iferror(if(VLOOKUP(E14,'Copy of Mobile_ODK'!N:X,1,false)=E14,VLOOKUP(E14,'Copy of Mobile_ODK'!N:X,10,false),),if(VLOOKUP(E14,'Copy of Fixed_ODK'!N:Y,1,false)=E14,VLOOKUP(E14,'Copy of Fixed_ODK'!N:Y,11,false),)),)</f>
        <v/>
      </c>
      <c r="X14" t="str">
        <f>iferror(iferror(if(VLOOKUP(E14,'Copy of Mobile_ODK'!N:X,1,false)=E14,VLOOKUP(E14,'Copy of Mobile_ODK'!N:X,11,false),),if(VLOOKUP(E14,'Copy of Fixed_ODK'!N:Y,1,false)=E14,VLOOKUP(E14,'Copy of Fixed_ODK'!N:Y,12,false),)),)</f>
        <v/>
      </c>
      <c r="Y14" t="str">
        <f t="shared" si="3"/>
        <v/>
      </c>
      <c r="Z14" t="str">
        <f t="shared" si="4"/>
        <v>invalid</v>
      </c>
      <c r="AB14" s="2" t="str">
        <f t="shared" si="5"/>
        <v>no odk</v>
      </c>
      <c r="AC14" t="str">
        <f t="shared" si="6"/>
        <v/>
      </c>
    </row>
    <row r="15">
      <c r="A15" s="2">
        <v>14.0</v>
      </c>
      <c r="B15" s="2" t="s">
        <v>655</v>
      </c>
      <c r="C15" s="2" t="s">
        <v>661</v>
      </c>
      <c r="D15" s="2" t="s">
        <v>720</v>
      </c>
      <c r="E15" s="2" t="str">
        <f t="shared" si="1"/>
        <v>Askira UbaNgohiGula Guda</v>
      </c>
      <c r="F15" s="2">
        <f t="shared" si="2"/>
        <v>1</v>
      </c>
      <c r="G15" s="2" t="s">
        <v>722</v>
      </c>
      <c r="H15" s="2">
        <v>10.699145</v>
      </c>
      <c r="I15" s="2">
        <v>12.734453</v>
      </c>
      <c r="J15" s="2" t="s">
        <v>38</v>
      </c>
      <c r="K15" s="2" t="s">
        <v>721</v>
      </c>
      <c r="L15" s="2">
        <v>8.0</v>
      </c>
      <c r="M15" s="2">
        <v>5.0</v>
      </c>
      <c r="N15" s="2">
        <v>2.0</v>
      </c>
      <c r="O15" s="2" t="s">
        <v>337</v>
      </c>
      <c r="P15" s="2" t="s">
        <v>41</v>
      </c>
      <c r="T15" s="2" t="s">
        <v>42</v>
      </c>
      <c r="V15" t="str">
        <f>iferror(iferror(if(VLOOKUP(E15,'Copy of Mobile_ODK'!N:X,1,false)=E15,"mobile",),if(VLOOKUP(E15,'Copy of Fixed_ODK'!N:Y,1,false)=E15,"fixed",)),)</f>
        <v/>
      </c>
      <c r="W15" t="str">
        <f>iferror(iferror(if(VLOOKUP(E15,'Copy of Mobile_ODK'!N:X,1,false)=E15,VLOOKUP(E15,'Copy of Mobile_ODK'!N:X,10,false),),if(VLOOKUP(E15,'Copy of Fixed_ODK'!N:Y,1,false)=E15,VLOOKUP(E15,'Copy of Fixed_ODK'!N:Y,11,false),)),)</f>
        <v/>
      </c>
      <c r="X15" t="str">
        <f>iferror(iferror(if(VLOOKUP(E15,'Copy of Mobile_ODK'!N:X,1,false)=E15,VLOOKUP(E15,'Copy of Mobile_ODK'!N:X,11,false),),if(VLOOKUP(E15,'Copy of Fixed_ODK'!N:Y,1,false)=E15,VLOOKUP(E15,'Copy of Fixed_ODK'!N:Y,12,false),)),)</f>
        <v/>
      </c>
      <c r="Y15" t="str">
        <f t="shared" si="3"/>
        <v/>
      </c>
      <c r="Z15" t="str">
        <f t="shared" si="4"/>
        <v>invalid</v>
      </c>
      <c r="AB15" s="2" t="str">
        <f t="shared" si="5"/>
        <v>no odk</v>
      </c>
      <c r="AC15" t="str">
        <f t="shared" si="6"/>
        <v/>
      </c>
    </row>
    <row r="16">
      <c r="A16" s="2">
        <v>15.0</v>
      </c>
      <c r="B16" s="2" t="s">
        <v>655</v>
      </c>
      <c r="C16" s="2" t="s">
        <v>661</v>
      </c>
      <c r="D16" s="2" t="s">
        <v>711</v>
      </c>
      <c r="E16" s="2" t="str">
        <f t="shared" si="1"/>
        <v>Askira UbaNgohiNgurkwagol</v>
      </c>
      <c r="F16" s="2">
        <f t="shared" si="2"/>
        <v>1</v>
      </c>
      <c r="G16" s="2" t="s">
        <v>713</v>
      </c>
      <c r="H16" s="2">
        <v>10.735612</v>
      </c>
      <c r="I16" s="2">
        <v>12.703248</v>
      </c>
      <c r="J16" s="2" t="s">
        <v>38</v>
      </c>
      <c r="K16" s="2" t="s">
        <v>712</v>
      </c>
      <c r="L16" s="2">
        <v>3.0</v>
      </c>
      <c r="M16" s="2">
        <v>2.0</v>
      </c>
      <c r="N16" s="2">
        <v>3.0</v>
      </c>
      <c r="O16" s="2" t="s">
        <v>40</v>
      </c>
      <c r="P16" s="2" t="s">
        <v>41</v>
      </c>
      <c r="T16" s="2" t="s">
        <v>42</v>
      </c>
      <c r="V16" t="str">
        <f>iferror(iferror(if(VLOOKUP(E16,'Copy of Mobile_ODK'!N:X,1,false)=E16,"mobile",),if(VLOOKUP(E16,'Copy of Fixed_ODK'!N:Y,1,false)=E16,"fixed",)),)</f>
        <v>mobile</v>
      </c>
      <c r="W16">
        <f>iferror(iferror(if(VLOOKUP(E16,'Copy of Mobile_ODK'!N:X,1,false)=E16,VLOOKUP(E16,'Copy of Mobile_ODK'!N:X,10,false),),if(VLOOKUP(E16,'Copy of Fixed_ODK'!N:Y,1,false)=E16,VLOOKUP(E16,'Copy of Fixed_ODK'!N:Y,11,false),)),)</f>
        <v>10.574665</v>
      </c>
      <c r="X16">
        <f>iferror(iferror(if(VLOOKUP(E16,'Copy of Mobile_ODK'!N:X,1,false)=E16,VLOOKUP(E16,'Copy of Mobile_ODK'!N:X,11,false),),if(VLOOKUP(E16,'Copy of Fixed_ODK'!N:Y,1,false)=E16,VLOOKUP(E16,'Copy of Fixed_ODK'!N:Y,12,false),)),)</f>
        <v>12.68225333</v>
      </c>
      <c r="Y16">
        <f t="shared" si="3"/>
        <v>18.04294666</v>
      </c>
      <c r="Z16" t="str">
        <f t="shared" si="4"/>
        <v>invalid</v>
      </c>
      <c r="AB16" s="2" t="str">
        <f t="shared" si="5"/>
        <v>session ok</v>
      </c>
      <c r="AC16" t="str">
        <f t="shared" si="6"/>
        <v>investigate</v>
      </c>
    </row>
    <row r="17">
      <c r="A17" s="2">
        <v>16.0</v>
      </c>
      <c r="B17" s="2" t="s">
        <v>655</v>
      </c>
      <c r="C17" s="2" t="s">
        <v>661</v>
      </c>
      <c r="D17" s="2" t="s">
        <v>672</v>
      </c>
      <c r="E17" s="2" t="str">
        <f t="shared" si="1"/>
        <v>Askira UbaNgohiRuga Koyam</v>
      </c>
      <c r="F17" s="2">
        <f t="shared" si="2"/>
        <v>1</v>
      </c>
      <c r="G17" s="2" t="s">
        <v>674</v>
      </c>
      <c r="H17" s="2">
        <v>10.74843</v>
      </c>
      <c r="I17" s="2">
        <v>12.67249</v>
      </c>
      <c r="J17" s="2" t="s">
        <v>38</v>
      </c>
      <c r="K17" s="2" t="s">
        <v>673</v>
      </c>
      <c r="L17" s="2">
        <v>3.0</v>
      </c>
      <c r="M17" s="2">
        <v>2.0</v>
      </c>
      <c r="N17" s="2">
        <v>3.0</v>
      </c>
      <c r="O17" s="2" t="s">
        <v>40</v>
      </c>
      <c r="P17" s="2" t="s">
        <v>41</v>
      </c>
      <c r="T17" s="2" t="s">
        <v>42</v>
      </c>
      <c r="V17" t="str">
        <f>iferror(iferror(if(VLOOKUP(E17,'Copy of Mobile_ODK'!N:X,1,false)=E17,"mobile",),if(VLOOKUP(E17,'Copy of Fixed_ODK'!N:Y,1,false)=E17,"fixed",)),)</f>
        <v/>
      </c>
      <c r="W17" t="str">
        <f>iferror(iferror(if(VLOOKUP(E17,'Copy of Mobile_ODK'!N:X,1,false)=E17,VLOOKUP(E17,'Copy of Mobile_ODK'!N:X,10,false),),if(VLOOKUP(E17,'Copy of Fixed_ODK'!N:Y,1,false)=E17,VLOOKUP(E17,'Copy of Fixed_ODK'!N:Y,11,false),)),)</f>
        <v/>
      </c>
      <c r="X17" t="str">
        <f>iferror(iferror(if(VLOOKUP(E17,'Copy of Mobile_ODK'!N:X,1,false)=E17,VLOOKUP(E17,'Copy of Mobile_ODK'!N:X,11,false),),if(VLOOKUP(E17,'Copy of Fixed_ODK'!N:Y,1,false)=E17,VLOOKUP(E17,'Copy of Fixed_ODK'!N:Y,12,false),)),)</f>
        <v/>
      </c>
      <c r="Y17" t="str">
        <f t="shared" si="3"/>
        <v/>
      </c>
      <c r="Z17" t="str">
        <f t="shared" si="4"/>
        <v>invalid</v>
      </c>
      <c r="AB17" s="2" t="str">
        <f t="shared" si="5"/>
        <v>no odk</v>
      </c>
      <c r="AC17" t="str">
        <f t="shared" si="6"/>
        <v/>
      </c>
    </row>
    <row r="18">
      <c r="A18" s="2">
        <v>17.0</v>
      </c>
      <c r="B18" s="2" t="s">
        <v>655</v>
      </c>
      <c r="C18" s="2" t="s">
        <v>661</v>
      </c>
      <c r="D18" s="2" t="s">
        <v>675</v>
      </c>
      <c r="E18" s="2" t="str">
        <f t="shared" si="1"/>
        <v>Askira UbaNgohiSullubawa</v>
      </c>
      <c r="F18" s="2">
        <f t="shared" si="2"/>
        <v>1</v>
      </c>
      <c r="G18" s="2" t="s">
        <v>677</v>
      </c>
      <c r="H18" s="2">
        <v>10.66862</v>
      </c>
      <c r="I18" s="2">
        <v>12.69196</v>
      </c>
      <c r="J18" s="2" t="s">
        <v>38</v>
      </c>
      <c r="K18" s="2" t="s">
        <v>676</v>
      </c>
      <c r="L18" s="2">
        <v>6.0</v>
      </c>
      <c r="M18" s="2">
        <v>4.0</v>
      </c>
      <c r="N18" s="2">
        <v>2.0</v>
      </c>
      <c r="O18" s="2" t="s">
        <v>337</v>
      </c>
      <c r="P18" s="2" t="s">
        <v>41</v>
      </c>
      <c r="S18" s="2" t="s">
        <v>678</v>
      </c>
      <c r="T18" s="2" t="s">
        <v>42</v>
      </c>
      <c r="V18" t="str">
        <f>iferror(iferror(if(VLOOKUP(E18,'Copy of Mobile_ODK'!N:X,1,false)=E18,"mobile",),if(VLOOKUP(E18,'Copy of Fixed_ODK'!N:Y,1,false)=E18,"fixed",)),)</f>
        <v/>
      </c>
      <c r="W18" t="str">
        <f>iferror(iferror(if(VLOOKUP(E18,'Copy of Mobile_ODK'!N:X,1,false)=E18,VLOOKUP(E18,'Copy of Mobile_ODK'!N:X,10,false),),if(VLOOKUP(E18,'Copy of Fixed_ODK'!N:Y,1,false)=E18,VLOOKUP(E18,'Copy of Fixed_ODK'!N:Y,11,false),)),)</f>
        <v/>
      </c>
      <c r="X18" t="str">
        <f>iferror(iferror(if(VLOOKUP(E18,'Copy of Mobile_ODK'!N:X,1,false)=E18,VLOOKUP(E18,'Copy of Mobile_ODK'!N:X,11,false),),if(VLOOKUP(E18,'Copy of Fixed_ODK'!N:Y,1,false)=E18,VLOOKUP(E18,'Copy of Fixed_ODK'!N:Y,12,false),)),)</f>
        <v/>
      </c>
      <c r="Y18" t="str">
        <f t="shared" si="3"/>
        <v/>
      </c>
      <c r="Z18" t="str">
        <f t="shared" si="4"/>
        <v>invalid</v>
      </c>
      <c r="AB18" s="2" t="str">
        <f t="shared" si="5"/>
        <v>no odk</v>
      </c>
      <c r="AC18" t="str">
        <f t="shared" si="6"/>
        <v/>
      </c>
    </row>
    <row r="19">
      <c r="A19" s="2">
        <v>18.0</v>
      </c>
      <c r="B19" s="4" t="s">
        <v>655</v>
      </c>
      <c r="C19" s="4" t="s">
        <v>661</v>
      </c>
      <c r="D19" s="4" t="s">
        <v>1719</v>
      </c>
      <c r="E19" s="2" t="str">
        <f t="shared" si="1"/>
        <v>Askira UbaNgohiTaitai</v>
      </c>
      <c r="F19" s="2">
        <f t="shared" si="2"/>
        <v>1</v>
      </c>
      <c r="G19" s="4" t="e">
        <v>#N/A</v>
      </c>
      <c r="H19" s="4" t="e">
        <v>#N/A</v>
      </c>
      <c r="I19" s="4" t="e">
        <v>#N/A</v>
      </c>
      <c r="J19" s="4" t="s">
        <v>38</v>
      </c>
      <c r="K19" s="4" t="s">
        <v>1720</v>
      </c>
      <c r="L19" s="4">
        <v>1.0</v>
      </c>
      <c r="M19" s="4">
        <v>1.0</v>
      </c>
      <c r="N19" s="4">
        <v>2.0</v>
      </c>
      <c r="O19" s="4" t="s">
        <v>337</v>
      </c>
      <c r="P19" s="4" t="s">
        <v>41</v>
      </c>
      <c r="S19" s="4" t="s">
        <v>678</v>
      </c>
      <c r="T19" s="2" t="s">
        <v>42</v>
      </c>
      <c r="V19" t="str">
        <f>iferror(iferror(if(VLOOKUP(E19,'Copy of Mobile_ODK'!N:X,1,false)=E19,"mobile",),if(VLOOKUP(E19,'Copy of Fixed_ODK'!N:Y,1,false)=E19,"fixed",)),)</f>
        <v/>
      </c>
      <c r="W19" t="str">
        <f>iferror(iferror(if(VLOOKUP(E19,'Copy of Mobile_ODK'!N:X,1,false)=E19,VLOOKUP(E19,'Copy of Mobile_ODK'!N:X,10,false),),if(VLOOKUP(E19,'Copy of Fixed_ODK'!N:Y,1,false)=E19,VLOOKUP(E19,'Copy of Fixed_ODK'!N:Y,11,false),)),)</f>
        <v/>
      </c>
      <c r="X19" t="str">
        <f>iferror(iferror(if(VLOOKUP(E19,'Copy of Mobile_ODK'!N:X,1,false)=E19,VLOOKUP(E19,'Copy of Mobile_ODK'!N:X,11,false),),if(VLOOKUP(E19,'Copy of Fixed_ODK'!N:Y,1,false)=E19,VLOOKUP(E19,'Copy of Fixed_ODK'!N:Y,12,false),)),)</f>
        <v/>
      </c>
      <c r="Y19" t="str">
        <f t="shared" si="3"/>
        <v/>
      </c>
      <c r="Z19" t="str">
        <f t="shared" si="4"/>
        <v>invalid</v>
      </c>
      <c r="AB19" s="2" t="str">
        <f t="shared" si="5"/>
        <v>no odk</v>
      </c>
      <c r="AC19" t="str">
        <f t="shared" si="6"/>
        <v/>
      </c>
    </row>
    <row r="20">
      <c r="A20" s="2">
        <v>19.0</v>
      </c>
      <c r="B20" s="2" t="s">
        <v>655</v>
      </c>
      <c r="C20" s="2" t="s">
        <v>661</v>
      </c>
      <c r="D20" s="2" t="s">
        <v>679</v>
      </c>
      <c r="E20" s="2" t="str">
        <f t="shared" si="1"/>
        <v>Askira UbaNgohiTindum</v>
      </c>
      <c r="F20" s="2">
        <f t="shared" si="2"/>
        <v>1</v>
      </c>
      <c r="G20" s="2" t="s">
        <v>681</v>
      </c>
      <c r="H20" s="2">
        <v>10.75282</v>
      </c>
      <c r="I20" s="2">
        <v>12.65741</v>
      </c>
      <c r="J20" s="2" t="s">
        <v>38</v>
      </c>
      <c r="K20" s="2" t="s">
        <v>680</v>
      </c>
      <c r="L20" s="2">
        <v>7.0</v>
      </c>
      <c r="M20" s="2">
        <v>5.0</v>
      </c>
      <c r="N20" s="2">
        <v>3.0</v>
      </c>
      <c r="O20" s="2" t="s">
        <v>40</v>
      </c>
      <c r="P20" s="2" t="s">
        <v>41</v>
      </c>
      <c r="T20" s="2" t="s">
        <v>42</v>
      </c>
      <c r="U20" s="2" t="s">
        <v>42</v>
      </c>
      <c r="V20" t="str">
        <f>iferror(iferror(if(VLOOKUP(E20,'Copy of Mobile_ODK'!N:X,1,false)=E20,"mobile",),if(VLOOKUP(E20,'Copy of Fixed_ODK'!N:Y,1,false)=E20,"fixed",)),)</f>
        <v>mobile</v>
      </c>
      <c r="W20">
        <f>iferror(iferror(if(VLOOKUP(E20,'Copy of Mobile_ODK'!N:X,1,false)=E20,VLOOKUP(E20,'Copy of Mobile_ODK'!N:X,10,false),),if(VLOOKUP(E20,'Copy of Fixed_ODK'!N:Y,1,false)=E20,VLOOKUP(E20,'Copy of Fixed_ODK'!N:Y,11,false),)),)</f>
        <v>10.75283333</v>
      </c>
      <c r="X20">
        <f>iferror(iferror(if(VLOOKUP(E20,'Copy of Mobile_ODK'!N:X,1,false)=E20,VLOOKUP(E20,'Copy of Mobile_ODK'!N:X,11,false),),if(VLOOKUP(E20,'Copy of Fixed_ODK'!N:Y,1,false)=E20,VLOOKUP(E20,'Copy of Fixed_ODK'!N:Y,12,false),)),)</f>
        <v>12.657435</v>
      </c>
      <c r="Y20">
        <f t="shared" si="3"/>
        <v>0.003105414716</v>
      </c>
      <c r="Z20" t="str">
        <f t="shared" si="4"/>
        <v>valid</v>
      </c>
      <c r="AB20" s="2" t="str">
        <f t="shared" si="5"/>
        <v>session ok</v>
      </c>
      <c r="AC20" t="str">
        <f t="shared" si="6"/>
        <v/>
      </c>
    </row>
    <row r="21">
      <c r="A21" s="2">
        <v>20.0</v>
      </c>
      <c r="B21" s="4" t="s">
        <v>655</v>
      </c>
      <c r="C21" s="4" t="s">
        <v>682</v>
      </c>
      <c r="D21" s="4" t="s">
        <v>1721</v>
      </c>
      <c r="E21" s="2" t="str">
        <f t="shared" si="1"/>
        <v>Askira UbaNguldeAlhaji Bukar</v>
      </c>
      <c r="F21" s="2">
        <f t="shared" si="2"/>
        <v>1</v>
      </c>
      <c r="G21" s="4" t="e">
        <v>#N/A</v>
      </c>
      <c r="H21" s="4" t="e">
        <v>#N/A</v>
      </c>
      <c r="I21" s="4" t="e">
        <v>#N/A</v>
      </c>
      <c r="J21" s="4" t="s">
        <v>38</v>
      </c>
      <c r="K21" s="4" t="s">
        <v>1722</v>
      </c>
      <c r="L21" s="4">
        <v>10.0</v>
      </c>
      <c r="M21" s="4">
        <v>7.0</v>
      </c>
      <c r="N21" s="4">
        <v>2.0</v>
      </c>
      <c r="O21" s="4" t="s">
        <v>337</v>
      </c>
      <c r="P21" s="4" t="s">
        <v>41</v>
      </c>
      <c r="T21" s="2" t="s">
        <v>42</v>
      </c>
      <c r="V21" t="str">
        <f>iferror(iferror(if(VLOOKUP(E21,'Copy of Mobile_ODK'!N:X,1,false)=E21,"mobile",),if(VLOOKUP(E21,'Copy of Fixed_ODK'!N:Y,1,false)=E21,"fixed",)),)</f>
        <v/>
      </c>
      <c r="W21" t="str">
        <f>iferror(iferror(if(VLOOKUP(E21,'Copy of Mobile_ODK'!N:X,1,false)=E21,VLOOKUP(E21,'Copy of Mobile_ODK'!N:X,10,false),),if(VLOOKUP(E21,'Copy of Fixed_ODK'!N:Y,1,false)=E21,VLOOKUP(E21,'Copy of Fixed_ODK'!N:Y,11,false),)),)</f>
        <v/>
      </c>
      <c r="X21" t="str">
        <f>iferror(iferror(if(VLOOKUP(E21,'Copy of Mobile_ODK'!N:X,1,false)=E21,VLOOKUP(E21,'Copy of Mobile_ODK'!N:X,11,false),),if(VLOOKUP(E21,'Copy of Fixed_ODK'!N:Y,1,false)=E21,VLOOKUP(E21,'Copy of Fixed_ODK'!N:Y,12,false),)),)</f>
        <v/>
      </c>
      <c r="Y21" t="str">
        <f t="shared" si="3"/>
        <v/>
      </c>
      <c r="Z21" t="str">
        <f t="shared" si="4"/>
        <v>invalid</v>
      </c>
      <c r="AB21" s="2" t="str">
        <f t="shared" si="5"/>
        <v>no odk</v>
      </c>
      <c r="AC21" t="str">
        <f t="shared" si="6"/>
        <v/>
      </c>
    </row>
    <row r="22">
      <c r="A22" s="2">
        <v>21.0</v>
      </c>
      <c r="B22" s="2" t="s">
        <v>655</v>
      </c>
      <c r="C22" s="2" t="s">
        <v>682</v>
      </c>
      <c r="D22" s="2" t="s">
        <v>683</v>
      </c>
      <c r="E22" s="2" t="str">
        <f t="shared" si="1"/>
        <v>Askira UbaNguldeDattiwa</v>
      </c>
      <c r="F22" s="2">
        <f t="shared" si="2"/>
        <v>1</v>
      </c>
      <c r="G22" s="2" t="s">
        <v>685</v>
      </c>
      <c r="H22" s="2">
        <v>10.64597</v>
      </c>
      <c r="I22" s="2">
        <v>12.47579</v>
      </c>
      <c r="J22" s="2" t="s">
        <v>38</v>
      </c>
      <c r="K22" s="2" t="s">
        <v>684</v>
      </c>
      <c r="L22" s="2">
        <v>6.0</v>
      </c>
      <c r="M22" s="2">
        <v>4.0</v>
      </c>
      <c r="N22" s="2">
        <v>2.0</v>
      </c>
      <c r="O22" s="2" t="s">
        <v>337</v>
      </c>
      <c r="P22" s="2" t="s">
        <v>41</v>
      </c>
      <c r="T22" s="2" t="s">
        <v>42</v>
      </c>
      <c r="V22" t="str">
        <f>iferror(iferror(if(VLOOKUP(E22,'Copy of Mobile_ODK'!N:X,1,false)=E22,"mobile",),if(VLOOKUP(E22,'Copy of Fixed_ODK'!N:Y,1,false)=E22,"fixed",)),)</f>
        <v>mobile</v>
      </c>
      <c r="W22">
        <f>iferror(iferror(if(VLOOKUP(E22,'Copy of Mobile_ODK'!N:X,1,false)=E22,VLOOKUP(E22,'Copy of Mobile_ODK'!N:X,10,false),),if(VLOOKUP(E22,'Copy of Fixed_ODK'!N:Y,1,false)=E22,VLOOKUP(E22,'Copy of Fixed_ODK'!N:Y,11,false),)),)</f>
        <v>10.64708833</v>
      </c>
      <c r="X22">
        <f>iferror(iferror(if(VLOOKUP(E22,'Copy of Mobile_ODK'!N:X,1,false)=E22,VLOOKUP(E22,'Copy of Mobile_ODK'!N:X,11,false),),if(VLOOKUP(E22,'Copy of Fixed_ODK'!N:Y,1,false)=E22,VLOOKUP(E22,'Copy of Fixed_ODK'!N:Y,12,false),)),)</f>
        <v>12.50231</v>
      </c>
      <c r="Y22">
        <f t="shared" si="3"/>
        <v>2.900792842</v>
      </c>
      <c r="Z22" t="str">
        <f t="shared" si="4"/>
        <v>invalid</v>
      </c>
      <c r="AB22" s="2" t="str">
        <f t="shared" si="5"/>
        <v>session ok</v>
      </c>
      <c r="AC22" t="str">
        <f t="shared" si="6"/>
        <v>investigate</v>
      </c>
    </row>
    <row r="23">
      <c r="A23" s="2">
        <v>22.0</v>
      </c>
      <c r="B23" s="2" t="s">
        <v>655</v>
      </c>
      <c r="C23" s="2" t="s">
        <v>682</v>
      </c>
      <c r="D23" s="2" t="s">
        <v>686</v>
      </c>
      <c r="E23" s="2" t="str">
        <f t="shared" si="1"/>
        <v>Askira UbaNguldeFulani Hawul</v>
      </c>
      <c r="F23" s="2">
        <f t="shared" si="2"/>
        <v>1</v>
      </c>
      <c r="G23" s="2" t="s">
        <v>688</v>
      </c>
      <c r="H23" s="2">
        <v>10.50512</v>
      </c>
      <c r="I23" s="2">
        <v>12.61773</v>
      </c>
      <c r="J23" s="2" t="s">
        <v>38</v>
      </c>
      <c r="K23" s="2" t="s">
        <v>687</v>
      </c>
      <c r="L23" s="2">
        <v>8.0</v>
      </c>
      <c r="M23" s="2">
        <v>5.0</v>
      </c>
      <c r="N23" s="2">
        <v>2.0</v>
      </c>
      <c r="O23" s="2" t="s">
        <v>337</v>
      </c>
      <c r="P23" s="2" t="s">
        <v>41</v>
      </c>
      <c r="T23" s="2" t="s">
        <v>42</v>
      </c>
      <c r="V23" t="str">
        <f>iferror(iferror(if(VLOOKUP(E23,'Copy of Mobile_ODK'!N:X,1,false)=E23,"mobile",),if(VLOOKUP(E23,'Copy of Fixed_ODK'!N:Y,1,false)=E23,"fixed",)),)</f>
        <v>mobile</v>
      </c>
      <c r="W23">
        <f>iferror(iferror(if(VLOOKUP(E23,'Copy of Mobile_ODK'!N:X,1,false)=E23,VLOOKUP(E23,'Copy of Mobile_ODK'!N:X,10,false),),if(VLOOKUP(E23,'Copy of Fixed_ODK'!N:Y,1,false)=E23,VLOOKUP(E23,'Copy of Fixed_ODK'!N:Y,11,false),)),)</f>
        <v>10.637005</v>
      </c>
      <c r="X23">
        <f>iferror(iferror(if(VLOOKUP(E23,'Copy of Mobile_ODK'!N:X,1,false)=E23,VLOOKUP(E23,'Copy of Mobile_ODK'!N:X,11,false),),if(VLOOKUP(E23,'Copy of Fixed_ODK'!N:Y,1,false)=E23,VLOOKUP(E23,'Copy of Fixed_ODK'!N:Y,12,false),)),)</f>
        <v>12.640325</v>
      </c>
      <c r="Y23">
        <f t="shared" si="3"/>
        <v>14.871466</v>
      </c>
      <c r="Z23" t="str">
        <f t="shared" si="4"/>
        <v>invalid</v>
      </c>
      <c r="AB23" s="2" t="str">
        <f t="shared" si="5"/>
        <v>session ok</v>
      </c>
      <c r="AC23" t="str">
        <f t="shared" si="6"/>
        <v>investigate</v>
      </c>
    </row>
    <row r="24">
      <c r="A24" s="2">
        <v>23.0</v>
      </c>
      <c r="B24" s="2" t="s">
        <v>655</v>
      </c>
      <c r="C24" s="2" t="s">
        <v>682</v>
      </c>
      <c r="D24" s="2" t="s">
        <v>723</v>
      </c>
      <c r="E24" s="2" t="str">
        <f t="shared" si="1"/>
        <v>Askira UbaNguldeGarin Aborawa</v>
      </c>
      <c r="F24" s="2">
        <f t="shared" si="2"/>
        <v>1</v>
      </c>
      <c r="G24" s="2" t="s">
        <v>725</v>
      </c>
      <c r="H24" s="2">
        <v>10.682205</v>
      </c>
      <c r="I24" s="2">
        <v>12.509611</v>
      </c>
      <c r="J24" s="2" t="s">
        <v>38</v>
      </c>
      <c r="K24" s="2" t="s">
        <v>724</v>
      </c>
      <c r="L24" s="2">
        <v>15.0</v>
      </c>
      <c r="M24" s="2">
        <v>10.0</v>
      </c>
      <c r="N24" s="2">
        <v>2.0</v>
      </c>
      <c r="O24" s="2" t="s">
        <v>337</v>
      </c>
      <c r="P24" s="2" t="s">
        <v>41</v>
      </c>
      <c r="T24" s="2" t="s">
        <v>42</v>
      </c>
      <c r="V24" t="str">
        <f>iferror(iferror(if(VLOOKUP(E24,'Copy of Mobile_ODK'!N:X,1,false)=E24,"mobile",),if(VLOOKUP(E24,'Copy of Fixed_ODK'!N:Y,1,false)=E24,"fixed",)),)</f>
        <v>mobile</v>
      </c>
      <c r="W24">
        <f>iferror(iferror(if(VLOOKUP(E24,'Copy of Mobile_ODK'!N:X,1,false)=E24,VLOOKUP(E24,'Copy of Mobile_ODK'!N:X,10,false),),if(VLOOKUP(E24,'Copy of Fixed_ODK'!N:Y,1,false)=E24,VLOOKUP(E24,'Copy of Fixed_ODK'!N:Y,11,false),)),)</f>
        <v>10.65366333</v>
      </c>
      <c r="X24">
        <f>iferror(iferror(if(VLOOKUP(E24,'Copy of Mobile_ODK'!N:X,1,false)=E24,VLOOKUP(E24,'Copy of Mobile_ODK'!N:X,11,false),),if(VLOOKUP(E24,'Copy of Fixed_ODK'!N:Y,1,false)=E24,VLOOKUP(E24,'Copy of Fixed_ODK'!N:Y,12,false),)),)</f>
        <v>12.52474</v>
      </c>
      <c r="Y24">
        <f t="shared" si="3"/>
        <v>3.57845597</v>
      </c>
      <c r="Z24" t="str">
        <f t="shared" si="4"/>
        <v>invalid</v>
      </c>
      <c r="AB24" s="2" t="str">
        <f t="shared" si="5"/>
        <v>session ok</v>
      </c>
      <c r="AC24" t="str">
        <f t="shared" si="6"/>
        <v>investigate</v>
      </c>
    </row>
    <row r="25">
      <c r="A25" s="2">
        <v>24.0</v>
      </c>
      <c r="B25" s="2" t="s">
        <v>655</v>
      </c>
      <c r="C25" s="2" t="s">
        <v>682</v>
      </c>
      <c r="D25" s="2" t="s">
        <v>689</v>
      </c>
      <c r="E25" s="2" t="str">
        <f t="shared" si="1"/>
        <v>Askira UbaNguldeKoloni</v>
      </c>
      <c r="F25" s="2">
        <f t="shared" si="2"/>
        <v>1</v>
      </c>
      <c r="G25" s="2" t="s">
        <v>691</v>
      </c>
      <c r="H25" s="2">
        <v>10.67652</v>
      </c>
      <c r="I25" s="2">
        <v>12.65235</v>
      </c>
      <c r="J25" s="2" t="s">
        <v>38</v>
      </c>
      <c r="K25" s="2" t="s">
        <v>690</v>
      </c>
      <c r="L25" s="2">
        <v>36.0</v>
      </c>
      <c r="M25" s="2">
        <v>23.0</v>
      </c>
      <c r="N25" s="2">
        <v>3.0</v>
      </c>
      <c r="O25" s="2" t="s">
        <v>40</v>
      </c>
      <c r="P25" s="2" t="s">
        <v>41</v>
      </c>
      <c r="T25" s="2" t="s">
        <v>42</v>
      </c>
      <c r="U25" s="2" t="s">
        <v>42</v>
      </c>
      <c r="V25" t="str">
        <f>iferror(iferror(if(VLOOKUP(E25,'Copy of Mobile_ODK'!N:X,1,false)=E25,"mobile",),if(VLOOKUP(E25,'Copy of Fixed_ODK'!N:Y,1,false)=E25,"fixed",)),)</f>
        <v>mobile</v>
      </c>
      <c r="W25">
        <f>iferror(iferror(if(VLOOKUP(E25,'Copy of Mobile_ODK'!N:X,1,false)=E25,VLOOKUP(E25,'Copy of Mobile_ODK'!N:X,10,false),),if(VLOOKUP(E25,'Copy of Fixed_ODK'!N:Y,1,false)=E25,VLOOKUP(E25,'Copy of Fixed_ODK'!N:Y,11,false),)),)</f>
        <v>10.67603167</v>
      </c>
      <c r="X25">
        <f>iferror(iferror(if(VLOOKUP(E25,'Copy of Mobile_ODK'!N:X,1,false)=E25,VLOOKUP(E25,'Copy of Mobile_ODK'!N:X,11,false),),if(VLOOKUP(E25,'Copy of Fixed_ODK'!N:Y,1,false)=E25,VLOOKUP(E25,'Copy of Fixed_ODK'!N:Y,12,false),)),)</f>
        <v>12.65305333</v>
      </c>
      <c r="Y25">
        <f t="shared" si="3"/>
        <v>0.0941001815</v>
      </c>
      <c r="Z25" t="str">
        <f t="shared" si="4"/>
        <v>valid</v>
      </c>
      <c r="AB25" s="2" t="str">
        <f t="shared" si="5"/>
        <v>session ok</v>
      </c>
      <c r="AC25" t="str">
        <f t="shared" si="6"/>
        <v/>
      </c>
    </row>
    <row r="26">
      <c r="A26" s="2">
        <v>25.0</v>
      </c>
      <c r="B26" s="2" t="s">
        <v>655</v>
      </c>
      <c r="C26" s="2" t="s">
        <v>682</v>
      </c>
      <c r="D26" s="2" t="s">
        <v>726</v>
      </c>
      <c r="E26" s="2" t="str">
        <f t="shared" si="1"/>
        <v>Askira UbaNguldeMai Gari</v>
      </c>
      <c r="F26" s="2">
        <f t="shared" si="2"/>
        <v>1</v>
      </c>
      <c r="G26" s="2" t="s">
        <v>728</v>
      </c>
      <c r="H26" s="2">
        <v>10.63473</v>
      </c>
      <c r="I26" s="2">
        <v>12.56107</v>
      </c>
      <c r="J26" s="2" t="s">
        <v>38</v>
      </c>
      <c r="K26" s="2" t="s">
        <v>727</v>
      </c>
      <c r="L26" s="2">
        <v>32.0</v>
      </c>
      <c r="M26" s="2">
        <v>20.0</v>
      </c>
      <c r="N26" s="2">
        <v>3.0</v>
      </c>
      <c r="O26" s="2" t="s">
        <v>40</v>
      </c>
      <c r="P26" s="2" t="s">
        <v>41</v>
      </c>
      <c r="T26" s="2" t="s">
        <v>42</v>
      </c>
      <c r="V26" t="str">
        <f>iferror(iferror(if(VLOOKUP(E26,'Copy of Mobile_ODK'!N:X,1,false)=E26,"mobile",),if(VLOOKUP(E26,'Copy of Fixed_ODK'!N:Y,1,false)=E26,"fixed",)),)</f>
        <v/>
      </c>
      <c r="W26" t="str">
        <f>iferror(iferror(if(VLOOKUP(E26,'Copy of Mobile_ODK'!N:X,1,false)=E26,VLOOKUP(E26,'Copy of Mobile_ODK'!N:X,10,false),),if(VLOOKUP(E26,'Copy of Fixed_ODK'!N:Y,1,false)=E26,VLOOKUP(E26,'Copy of Fixed_ODK'!N:Y,11,false),)),)</f>
        <v/>
      </c>
      <c r="X26" t="str">
        <f>iferror(iferror(if(VLOOKUP(E26,'Copy of Mobile_ODK'!N:X,1,false)=E26,VLOOKUP(E26,'Copy of Mobile_ODK'!N:X,11,false),),if(VLOOKUP(E26,'Copy of Fixed_ODK'!N:Y,1,false)=E26,VLOOKUP(E26,'Copy of Fixed_ODK'!N:Y,12,false),)),)</f>
        <v/>
      </c>
      <c r="Y26" t="str">
        <f t="shared" si="3"/>
        <v/>
      </c>
      <c r="Z26" t="str">
        <f t="shared" si="4"/>
        <v>invalid</v>
      </c>
      <c r="AB26" s="2" t="str">
        <f t="shared" si="5"/>
        <v>no odk</v>
      </c>
      <c r="AC26" t="str">
        <f t="shared" si="6"/>
        <v/>
      </c>
    </row>
    <row r="27">
      <c r="A27" s="2">
        <v>26.0</v>
      </c>
      <c r="B27" s="2" t="s">
        <v>655</v>
      </c>
      <c r="C27" s="2" t="s">
        <v>692</v>
      </c>
      <c r="D27" s="2" t="s">
        <v>693</v>
      </c>
      <c r="E27" s="2" t="str">
        <f t="shared" si="1"/>
        <v>Askira UbaNgurthavu KopaGiwa Miyi</v>
      </c>
      <c r="F27" s="2">
        <f t="shared" si="2"/>
        <v>1</v>
      </c>
      <c r="G27" s="2" t="s">
        <v>695</v>
      </c>
      <c r="H27" s="2">
        <v>10.80192</v>
      </c>
      <c r="I27" s="2">
        <v>13.3156</v>
      </c>
      <c r="J27" s="2" t="s">
        <v>38</v>
      </c>
      <c r="K27" s="2" t="s">
        <v>694</v>
      </c>
      <c r="L27" s="2">
        <v>9.0</v>
      </c>
      <c r="M27" s="2">
        <v>6.0</v>
      </c>
      <c r="N27" s="2">
        <v>3.0</v>
      </c>
      <c r="O27" s="2" t="s">
        <v>40</v>
      </c>
      <c r="P27" s="2" t="s">
        <v>41</v>
      </c>
      <c r="T27" s="2" t="s">
        <v>42</v>
      </c>
      <c r="V27" t="str">
        <f>iferror(iferror(if(VLOOKUP(E27,'Copy of Mobile_ODK'!N:X,1,false)=E27,"mobile",),if(VLOOKUP(E27,'Copy of Fixed_ODK'!N:Y,1,false)=E27,"fixed",)),)</f>
        <v/>
      </c>
      <c r="W27" t="str">
        <f>iferror(iferror(if(VLOOKUP(E27,'Copy of Mobile_ODK'!N:X,1,false)=E27,VLOOKUP(E27,'Copy of Mobile_ODK'!N:X,10,false),),if(VLOOKUP(E27,'Copy of Fixed_ODK'!N:Y,1,false)=E27,VLOOKUP(E27,'Copy of Fixed_ODK'!N:Y,11,false),)),)</f>
        <v/>
      </c>
      <c r="X27" t="str">
        <f>iferror(iferror(if(VLOOKUP(E27,'Copy of Mobile_ODK'!N:X,1,false)=E27,VLOOKUP(E27,'Copy of Mobile_ODK'!N:X,11,false),),if(VLOOKUP(E27,'Copy of Fixed_ODK'!N:Y,1,false)=E27,VLOOKUP(E27,'Copy of Fixed_ODK'!N:Y,12,false),)),)</f>
        <v/>
      </c>
      <c r="Y27" t="str">
        <f t="shared" si="3"/>
        <v/>
      </c>
      <c r="Z27" t="str">
        <f t="shared" si="4"/>
        <v>invalid</v>
      </c>
      <c r="AB27" s="2" t="str">
        <f t="shared" si="5"/>
        <v>no odk</v>
      </c>
      <c r="AC27" t="str">
        <f t="shared" si="6"/>
        <v/>
      </c>
    </row>
    <row r="28">
      <c r="A28" s="2">
        <v>27.0</v>
      </c>
      <c r="B28" s="2" t="s">
        <v>655</v>
      </c>
      <c r="C28" s="2" t="s">
        <v>692</v>
      </c>
      <c r="D28" s="2" t="s">
        <v>696</v>
      </c>
      <c r="E28" s="2" t="str">
        <f t="shared" si="1"/>
        <v>Askira UbaNgurthavu KopaGiwa Shuwa</v>
      </c>
      <c r="F28" s="2">
        <f t="shared" si="2"/>
        <v>1</v>
      </c>
      <c r="G28" s="2" t="s">
        <v>698</v>
      </c>
      <c r="H28" s="2">
        <v>10.84037</v>
      </c>
      <c r="I28" s="2">
        <v>13.31667</v>
      </c>
      <c r="J28" s="2" t="s">
        <v>38</v>
      </c>
      <c r="K28" s="2" t="s">
        <v>697</v>
      </c>
      <c r="L28" s="2">
        <v>31.0</v>
      </c>
      <c r="M28" s="2">
        <v>20.0</v>
      </c>
      <c r="N28" s="2">
        <v>2.0</v>
      </c>
      <c r="O28" s="2" t="s">
        <v>337</v>
      </c>
      <c r="P28" s="2" t="s">
        <v>41</v>
      </c>
      <c r="T28" s="2" t="s">
        <v>42</v>
      </c>
      <c r="V28" t="str">
        <f>iferror(iferror(if(VLOOKUP(E28,'Copy of Mobile_ODK'!N:X,1,false)=E28,"mobile",),if(VLOOKUP(E28,'Copy of Fixed_ODK'!N:Y,1,false)=E28,"fixed",)),)</f>
        <v/>
      </c>
      <c r="W28" t="str">
        <f>iferror(iferror(if(VLOOKUP(E28,'Copy of Mobile_ODK'!N:X,1,false)=E28,VLOOKUP(E28,'Copy of Mobile_ODK'!N:X,10,false),),if(VLOOKUP(E28,'Copy of Fixed_ODK'!N:Y,1,false)=E28,VLOOKUP(E28,'Copy of Fixed_ODK'!N:Y,11,false),)),)</f>
        <v/>
      </c>
      <c r="X28" t="str">
        <f>iferror(iferror(if(VLOOKUP(E28,'Copy of Mobile_ODK'!N:X,1,false)=E28,VLOOKUP(E28,'Copy of Mobile_ODK'!N:X,11,false),),if(VLOOKUP(E28,'Copy of Fixed_ODK'!N:Y,1,false)=E28,VLOOKUP(E28,'Copy of Fixed_ODK'!N:Y,12,false),)),)</f>
        <v/>
      </c>
      <c r="Y28" t="str">
        <f t="shared" si="3"/>
        <v/>
      </c>
      <c r="Z28" t="str">
        <f t="shared" si="4"/>
        <v>invalid</v>
      </c>
      <c r="AB28" s="2" t="str">
        <f t="shared" si="5"/>
        <v>no odk</v>
      </c>
      <c r="AC28" t="str">
        <f t="shared" si="6"/>
        <v/>
      </c>
    </row>
    <row r="29">
      <c r="A29" s="2">
        <v>28.0</v>
      </c>
      <c r="B29" s="2" t="s">
        <v>655</v>
      </c>
      <c r="C29" s="2" t="s">
        <v>692</v>
      </c>
      <c r="D29" s="2" t="s">
        <v>699</v>
      </c>
      <c r="E29" s="2" t="str">
        <f t="shared" si="1"/>
        <v>Askira UbaNgurthavu KopaNgurhengwol</v>
      </c>
      <c r="F29" s="2">
        <f t="shared" si="2"/>
        <v>1</v>
      </c>
      <c r="G29" s="2" t="s">
        <v>701</v>
      </c>
      <c r="H29" s="2">
        <v>10.82799</v>
      </c>
      <c r="I29" s="2">
        <v>13.31758</v>
      </c>
      <c r="J29" s="2" t="s">
        <v>38</v>
      </c>
      <c r="K29" s="2" t="s">
        <v>700</v>
      </c>
      <c r="L29" s="2">
        <v>20.0</v>
      </c>
      <c r="M29" s="2">
        <v>13.0</v>
      </c>
      <c r="N29" s="2">
        <v>3.0</v>
      </c>
      <c r="O29" s="2" t="s">
        <v>40</v>
      </c>
      <c r="P29" s="2" t="s">
        <v>41</v>
      </c>
      <c r="T29" s="2" t="s">
        <v>42</v>
      </c>
      <c r="V29" t="str">
        <f>iferror(iferror(if(VLOOKUP(E29,'Copy of Mobile_ODK'!N:X,1,false)=E29,"mobile",),if(VLOOKUP(E29,'Copy of Fixed_ODK'!N:Y,1,false)=E29,"fixed",)),)</f>
        <v/>
      </c>
      <c r="W29" t="str">
        <f>iferror(iferror(if(VLOOKUP(E29,'Copy of Mobile_ODK'!N:X,1,false)=E29,VLOOKUP(E29,'Copy of Mobile_ODK'!N:X,10,false),),if(VLOOKUP(E29,'Copy of Fixed_ODK'!N:Y,1,false)=E29,VLOOKUP(E29,'Copy of Fixed_ODK'!N:Y,11,false),)),)</f>
        <v/>
      </c>
      <c r="X29" t="str">
        <f>iferror(iferror(if(VLOOKUP(E29,'Copy of Mobile_ODK'!N:X,1,false)=E29,VLOOKUP(E29,'Copy of Mobile_ODK'!N:X,11,false),),if(VLOOKUP(E29,'Copy of Fixed_ODK'!N:Y,1,false)=E29,VLOOKUP(E29,'Copy of Fixed_ODK'!N:Y,12,false),)),)</f>
        <v/>
      </c>
      <c r="Y29" t="str">
        <f t="shared" si="3"/>
        <v/>
      </c>
      <c r="Z29" t="str">
        <f t="shared" si="4"/>
        <v>invalid</v>
      </c>
      <c r="AB29" s="2" t="str">
        <f t="shared" si="5"/>
        <v>no odk</v>
      </c>
      <c r="AC29" t="str">
        <f t="shared" si="6"/>
        <v/>
      </c>
    </row>
    <row r="30">
      <c r="A30" s="2">
        <v>29.0</v>
      </c>
      <c r="B30" s="2" t="s">
        <v>729</v>
      </c>
      <c r="C30" s="2" t="s">
        <v>730</v>
      </c>
      <c r="D30" s="2" t="s">
        <v>731</v>
      </c>
      <c r="E30" s="2" t="str">
        <f t="shared" si="1"/>
        <v>BiuBurataiAlagarno</v>
      </c>
      <c r="F30" s="2">
        <f t="shared" si="2"/>
        <v>1</v>
      </c>
      <c r="G30" s="2" t="s">
        <v>733</v>
      </c>
      <c r="H30" s="2">
        <v>10.85903</v>
      </c>
      <c r="I30" s="2">
        <v>12.20127</v>
      </c>
      <c r="J30" s="2" t="s">
        <v>38</v>
      </c>
      <c r="K30" s="2" t="s">
        <v>732</v>
      </c>
      <c r="L30" s="2">
        <v>79.0</v>
      </c>
      <c r="M30" s="2">
        <v>50.0</v>
      </c>
      <c r="N30" s="2">
        <v>6.0</v>
      </c>
      <c r="O30" s="2" t="s">
        <v>231</v>
      </c>
      <c r="P30" s="2" t="s">
        <v>41</v>
      </c>
      <c r="T30" s="2" t="s">
        <v>42</v>
      </c>
      <c r="V30" t="str">
        <f>iferror(iferror(if(VLOOKUP(E30,'Copy of Mobile_ODK'!N:X,1,false)=E30,"mobile",),if(VLOOKUP(E30,'Copy of Fixed_ODK'!N:Y,1,false)=E30,"fixed",)),)</f>
        <v>mobile</v>
      </c>
      <c r="W30">
        <f>iferror(iferror(if(VLOOKUP(E30,'Copy of Mobile_ODK'!N:X,1,false)=E30,VLOOKUP(E30,'Copy of Mobile_ODK'!N:X,10,false),),if(VLOOKUP(E30,'Copy of Fixed_ODK'!N:Y,1,false)=E30,VLOOKUP(E30,'Copy of Fixed_ODK'!N:Y,11,false),)),)</f>
        <v>10.62021333</v>
      </c>
      <c r="X30">
        <f>iferror(iferror(if(VLOOKUP(E30,'Copy of Mobile_ODK'!N:X,1,false)=E30,VLOOKUP(E30,'Copy of Mobile_ODK'!N:X,11,false),),if(VLOOKUP(E30,'Copy of Fixed_ODK'!N:Y,1,false)=E30,VLOOKUP(E30,'Copy of Fixed_ODK'!N:Y,12,false),)),)</f>
        <v>12.190065</v>
      </c>
      <c r="Y30">
        <f t="shared" si="3"/>
        <v>26.58340112</v>
      </c>
      <c r="Z30" t="str">
        <f t="shared" si="4"/>
        <v>invalid</v>
      </c>
      <c r="AB30" s="2" t="str">
        <f t="shared" si="5"/>
        <v>session ok</v>
      </c>
      <c r="AC30" t="str">
        <f t="shared" si="6"/>
        <v>investigate</v>
      </c>
    </row>
    <row r="31">
      <c r="A31" s="2">
        <v>30.0</v>
      </c>
      <c r="B31" s="2" t="s">
        <v>729</v>
      </c>
      <c r="C31" s="2" t="s">
        <v>730</v>
      </c>
      <c r="D31" s="2" t="s">
        <v>734</v>
      </c>
      <c r="E31" s="2" t="str">
        <f t="shared" si="1"/>
        <v>BiuBurataiBam</v>
      </c>
      <c r="F31" s="2">
        <f t="shared" si="2"/>
        <v>1</v>
      </c>
      <c r="G31" s="2" t="s">
        <v>736</v>
      </c>
      <c r="H31" s="2">
        <v>10.97232</v>
      </c>
      <c r="I31" s="2">
        <v>12.03683</v>
      </c>
      <c r="J31" s="2" t="s">
        <v>38</v>
      </c>
      <c r="K31" s="2" t="s">
        <v>735</v>
      </c>
      <c r="L31" s="2">
        <v>110.0</v>
      </c>
      <c r="M31" s="2">
        <v>69.0</v>
      </c>
      <c r="N31" s="2">
        <v>4.0</v>
      </c>
      <c r="O31" s="2" t="s">
        <v>40</v>
      </c>
      <c r="P31" s="2" t="s">
        <v>41</v>
      </c>
      <c r="T31" s="2" t="s">
        <v>42</v>
      </c>
      <c r="V31" t="str">
        <f>iferror(iferror(if(VLOOKUP(E31,'Copy of Mobile_ODK'!N:X,1,false)=E31,"mobile",),if(VLOOKUP(E31,'Copy of Fixed_ODK'!N:Y,1,false)=E31,"fixed",)),)</f>
        <v/>
      </c>
      <c r="W31" t="str">
        <f>iferror(iferror(if(VLOOKUP(E31,'Copy of Mobile_ODK'!N:X,1,false)=E31,VLOOKUP(E31,'Copy of Mobile_ODK'!N:X,10,false),),if(VLOOKUP(E31,'Copy of Fixed_ODK'!N:Y,1,false)=E31,VLOOKUP(E31,'Copy of Fixed_ODK'!N:Y,11,false),)),)</f>
        <v/>
      </c>
      <c r="X31" t="str">
        <f>iferror(iferror(if(VLOOKUP(E31,'Copy of Mobile_ODK'!N:X,1,false)=E31,VLOOKUP(E31,'Copy of Mobile_ODK'!N:X,11,false),),if(VLOOKUP(E31,'Copy of Fixed_ODK'!N:Y,1,false)=E31,VLOOKUP(E31,'Copy of Fixed_ODK'!N:Y,12,false),)),)</f>
        <v/>
      </c>
      <c r="Y31" t="str">
        <f t="shared" si="3"/>
        <v/>
      </c>
      <c r="Z31" t="str">
        <f t="shared" si="4"/>
        <v>invalid</v>
      </c>
      <c r="AB31" s="2" t="str">
        <f t="shared" si="5"/>
        <v>no odk</v>
      </c>
      <c r="AC31" t="str">
        <f t="shared" si="6"/>
        <v/>
      </c>
    </row>
    <row r="32">
      <c r="A32" s="2">
        <v>31.0</v>
      </c>
      <c r="B32" s="2" t="s">
        <v>729</v>
      </c>
      <c r="C32" s="2" t="s">
        <v>730</v>
      </c>
      <c r="D32" s="2" t="s">
        <v>737</v>
      </c>
      <c r="E32" s="2" t="str">
        <f t="shared" si="1"/>
        <v>BiuBurataiFeshingo</v>
      </c>
      <c r="F32" s="2">
        <f t="shared" si="2"/>
        <v>1</v>
      </c>
      <c r="G32" s="2" t="s">
        <v>739</v>
      </c>
      <c r="H32" s="2">
        <v>10.875691</v>
      </c>
      <c r="I32" s="2">
        <v>12.223381</v>
      </c>
      <c r="J32" s="2" t="s">
        <v>38</v>
      </c>
      <c r="K32" s="2" t="s">
        <v>738</v>
      </c>
      <c r="L32" s="2">
        <v>53.0</v>
      </c>
      <c r="M32" s="2">
        <v>34.0</v>
      </c>
      <c r="N32" s="2">
        <v>4.0</v>
      </c>
      <c r="O32" s="2" t="s">
        <v>40</v>
      </c>
      <c r="P32" s="2" t="s">
        <v>41</v>
      </c>
      <c r="T32" s="2" t="s">
        <v>42</v>
      </c>
      <c r="V32" t="str">
        <f>iferror(iferror(if(VLOOKUP(E32,'Copy of Mobile_ODK'!N:X,1,false)=E32,"mobile",),if(VLOOKUP(E32,'Copy of Fixed_ODK'!N:Y,1,false)=E32,"fixed",)),)</f>
        <v/>
      </c>
      <c r="W32" t="str">
        <f>iferror(iferror(if(VLOOKUP(E32,'Copy of Mobile_ODK'!N:X,1,false)=E32,VLOOKUP(E32,'Copy of Mobile_ODK'!N:X,10,false),),if(VLOOKUP(E32,'Copy of Fixed_ODK'!N:Y,1,false)=E32,VLOOKUP(E32,'Copy of Fixed_ODK'!N:Y,11,false),)),)</f>
        <v/>
      </c>
      <c r="X32" t="str">
        <f>iferror(iferror(if(VLOOKUP(E32,'Copy of Mobile_ODK'!N:X,1,false)=E32,VLOOKUP(E32,'Copy of Mobile_ODK'!N:X,11,false),),if(VLOOKUP(E32,'Copy of Fixed_ODK'!N:Y,1,false)=E32,VLOOKUP(E32,'Copy of Fixed_ODK'!N:Y,12,false),)),)</f>
        <v/>
      </c>
      <c r="Y32" t="str">
        <f t="shared" si="3"/>
        <v/>
      </c>
      <c r="Z32" t="str">
        <f t="shared" si="4"/>
        <v>invalid</v>
      </c>
      <c r="AB32" s="2" t="str">
        <f t="shared" si="5"/>
        <v>no odk</v>
      </c>
      <c r="AC32" t="str">
        <f t="shared" si="6"/>
        <v/>
      </c>
    </row>
    <row r="33">
      <c r="A33" s="2">
        <v>32.0</v>
      </c>
      <c r="B33" s="2" t="s">
        <v>729</v>
      </c>
      <c r="C33" s="2" t="s">
        <v>730</v>
      </c>
      <c r="D33" s="2" t="s">
        <v>740</v>
      </c>
      <c r="E33" s="2" t="str">
        <f t="shared" si="1"/>
        <v>BiuBurataiHayin Kori</v>
      </c>
      <c r="F33" s="2">
        <f t="shared" si="2"/>
        <v>1</v>
      </c>
      <c r="G33" s="2" t="s">
        <v>742</v>
      </c>
      <c r="H33" s="2">
        <v>10.87524</v>
      </c>
      <c r="I33" s="2">
        <v>12.22633</v>
      </c>
      <c r="J33" s="2" t="s">
        <v>38</v>
      </c>
      <c r="K33" s="2" t="s">
        <v>741</v>
      </c>
      <c r="L33" s="2">
        <v>34.0</v>
      </c>
      <c r="M33" s="2">
        <v>22.0</v>
      </c>
      <c r="N33" s="2">
        <v>6.0</v>
      </c>
      <c r="O33" s="2" t="s">
        <v>231</v>
      </c>
      <c r="P33" s="2" t="s">
        <v>41</v>
      </c>
      <c r="T33" s="2" t="s">
        <v>42</v>
      </c>
      <c r="V33" t="str">
        <f>iferror(iferror(if(VLOOKUP(E33,'Copy of Mobile_ODK'!N:X,1,false)=E33,"mobile",),if(VLOOKUP(E33,'Copy of Fixed_ODK'!N:Y,1,false)=E33,"fixed",)),)</f>
        <v>mobile</v>
      </c>
      <c r="W33">
        <f>iferror(iferror(if(VLOOKUP(E33,'Copy of Mobile_ODK'!N:X,1,false)=E33,VLOOKUP(E33,'Copy of Mobile_ODK'!N:X,10,false),),if(VLOOKUP(E33,'Copy of Fixed_ODK'!N:Y,1,false)=E33,VLOOKUP(E33,'Copy of Fixed_ODK'!N:Y,11,false),)),)</f>
        <v>10.883825</v>
      </c>
      <c r="X33">
        <f>iferror(iferror(if(VLOOKUP(E33,'Copy of Mobile_ODK'!N:X,1,false)=E33,VLOOKUP(E33,'Copy of Mobile_ODK'!N:X,11,false),),if(VLOOKUP(E33,'Copy of Fixed_ODK'!N:Y,1,false)=E33,VLOOKUP(E33,'Copy of Fixed_ODK'!N:Y,12,false),)),)</f>
        <v>12.19908667</v>
      </c>
      <c r="Y33">
        <f t="shared" si="3"/>
        <v>3.124282127</v>
      </c>
      <c r="Z33" t="str">
        <f t="shared" si="4"/>
        <v>invalid</v>
      </c>
      <c r="AB33" s="2" t="str">
        <f t="shared" si="5"/>
        <v>session ok</v>
      </c>
      <c r="AC33" t="str">
        <f t="shared" si="6"/>
        <v>investigate</v>
      </c>
    </row>
    <row r="34">
      <c r="A34" s="2">
        <v>33.0</v>
      </c>
      <c r="B34" s="2" t="s">
        <v>729</v>
      </c>
      <c r="C34" s="2" t="s">
        <v>730</v>
      </c>
      <c r="D34" s="2" t="s">
        <v>743</v>
      </c>
      <c r="E34" s="2" t="str">
        <f t="shared" si="1"/>
        <v>BiuBurataiJauro Alhassan</v>
      </c>
      <c r="F34" s="2">
        <f t="shared" si="2"/>
        <v>1</v>
      </c>
      <c r="G34" s="2" t="s">
        <v>745</v>
      </c>
      <c r="H34" s="2">
        <v>10.96213</v>
      </c>
      <c r="I34" s="2">
        <v>12.02275</v>
      </c>
      <c r="J34" s="2" t="s">
        <v>38</v>
      </c>
      <c r="K34" s="2" t="s">
        <v>744</v>
      </c>
      <c r="L34" s="2">
        <v>24.0</v>
      </c>
      <c r="M34" s="2">
        <v>15.0</v>
      </c>
      <c r="N34" s="2">
        <v>4.0</v>
      </c>
      <c r="O34" s="2" t="s">
        <v>40</v>
      </c>
      <c r="P34" s="2" t="s">
        <v>41</v>
      </c>
      <c r="T34" s="2" t="s">
        <v>42</v>
      </c>
      <c r="U34" s="2" t="s">
        <v>42</v>
      </c>
      <c r="V34" t="str">
        <f>iferror(iferror(if(VLOOKUP(E34,'Copy of Mobile_ODK'!N:X,1,false)=E34,"mobile",),if(VLOOKUP(E34,'Copy of Fixed_ODK'!N:Y,1,false)=E34,"fixed",)),)</f>
        <v>mobile</v>
      </c>
      <c r="W34">
        <f>iferror(iferror(if(VLOOKUP(E34,'Copy of Mobile_ODK'!N:X,1,false)=E34,VLOOKUP(E34,'Copy of Mobile_ODK'!N:X,10,false),),if(VLOOKUP(E34,'Copy of Fixed_ODK'!N:Y,1,false)=E34,VLOOKUP(E34,'Copy of Fixed_ODK'!N:Y,11,false),)),)</f>
        <v>10.96212167</v>
      </c>
      <c r="X34">
        <f>iferror(iferror(if(VLOOKUP(E34,'Copy of Mobile_ODK'!N:X,1,false)=E34,VLOOKUP(E34,'Copy of Mobile_ODK'!N:X,11,false),),if(VLOOKUP(E34,'Copy of Fixed_ODK'!N:Y,1,false)=E34,VLOOKUP(E34,'Copy of Fixed_ODK'!N:Y,12,false),)),)</f>
        <v>12.02279667</v>
      </c>
      <c r="Y34">
        <f t="shared" si="3"/>
        <v>0.005178109175</v>
      </c>
      <c r="Z34" t="str">
        <f t="shared" si="4"/>
        <v>valid</v>
      </c>
      <c r="AB34" s="2" t="str">
        <f t="shared" si="5"/>
        <v>session ok</v>
      </c>
      <c r="AC34" t="str">
        <f t="shared" si="6"/>
        <v/>
      </c>
    </row>
    <row r="35">
      <c r="A35" s="2">
        <v>34.0</v>
      </c>
      <c r="B35" s="2" t="s">
        <v>729</v>
      </c>
      <c r="C35" s="2" t="s">
        <v>730</v>
      </c>
      <c r="D35" s="2" t="s">
        <v>746</v>
      </c>
      <c r="E35" s="2" t="str">
        <f t="shared" si="1"/>
        <v>BiuBurataiJauro Buba</v>
      </c>
      <c r="F35" s="2">
        <f t="shared" si="2"/>
        <v>1</v>
      </c>
      <c r="G35" s="2" t="s">
        <v>748</v>
      </c>
      <c r="H35" s="2">
        <v>10.993385</v>
      </c>
      <c r="I35" s="2">
        <v>12.064335</v>
      </c>
      <c r="J35" s="2" t="s">
        <v>38</v>
      </c>
      <c r="K35" s="2" t="s">
        <v>747</v>
      </c>
      <c r="L35" s="2">
        <v>1.0</v>
      </c>
      <c r="M35" s="2">
        <v>1.0</v>
      </c>
      <c r="N35" s="2">
        <v>4.0</v>
      </c>
      <c r="O35" s="2" t="s">
        <v>40</v>
      </c>
      <c r="P35" s="2" t="s">
        <v>41</v>
      </c>
      <c r="T35" s="2" t="s">
        <v>42</v>
      </c>
      <c r="V35" t="str">
        <f>iferror(iferror(if(VLOOKUP(E35,'Copy of Mobile_ODK'!N:X,1,false)=E35,"mobile",),if(VLOOKUP(E35,'Copy of Fixed_ODK'!N:Y,1,false)=E35,"fixed",)),)</f>
        <v>mobile</v>
      </c>
      <c r="W35">
        <f>iferror(iferror(if(VLOOKUP(E35,'Copy of Mobile_ODK'!N:X,1,false)=E35,VLOOKUP(E35,'Copy of Mobile_ODK'!N:X,10,false),),if(VLOOKUP(E35,'Copy of Fixed_ODK'!N:Y,1,false)=E35,VLOOKUP(E35,'Copy of Fixed_ODK'!N:Y,11,false),)),)</f>
        <v>10.98315167</v>
      </c>
      <c r="X35">
        <f>iferror(iferror(if(VLOOKUP(E35,'Copy of Mobile_ODK'!N:X,1,false)=E35,VLOOKUP(E35,'Copy of Mobile_ODK'!N:X,11,false),),if(VLOOKUP(E35,'Copy of Fixed_ODK'!N:Y,1,false)=E35,VLOOKUP(E35,'Copy of Fixed_ODK'!N:Y,12,false),)),)</f>
        <v>11.99600167</v>
      </c>
      <c r="Y35">
        <f t="shared" si="3"/>
        <v>7.545309133</v>
      </c>
      <c r="Z35" t="str">
        <f t="shared" si="4"/>
        <v>invalid</v>
      </c>
      <c r="AB35" s="2" t="str">
        <f t="shared" si="5"/>
        <v>session ok</v>
      </c>
      <c r="AC35" t="str">
        <f t="shared" si="6"/>
        <v>investigate</v>
      </c>
    </row>
    <row r="36">
      <c r="A36" s="2">
        <v>35.0</v>
      </c>
      <c r="B36" s="2" t="s">
        <v>729</v>
      </c>
      <c r="C36" s="2" t="s">
        <v>730</v>
      </c>
      <c r="D36" s="2" t="s">
        <v>749</v>
      </c>
      <c r="E36" s="2" t="str">
        <f t="shared" si="1"/>
        <v>BiuBurataiJoro Almajiri</v>
      </c>
      <c r="F36" s="2">
        <f t="shared" si="2"/>
        <v>1</v>
      </c>
      <c r="G36" s="2" t="s">
        <v>751</v>
      </c>
      <c r="H36" s="2">
        <v>10.9846</v>
      </c>
      <c r="I36" s="2">
        <v>11.977772</v>
      </c>
      <c r="J36" s="2" t="s">
        <v>38</v>
      </c>
      <c r="K36" s="2" t="s">
        <v>750</v>
      </c>
      <c r="L36" s="2">
        <v>39.0</v>
      </c>
      <c r="M36" s="2">
        <v>25.0</v>
      </c>
      <c r="N36" s="2">
        <v>4.0</v>
      </c>
      <c r="O36" s="2" t="s">
        <v>40</v>
      </c>
      <c r="P36" s="2" t="s">
        <v>41</v>
      </c>
      <c r="T36" s="2" t="s">
        <v>42</v>
      </c>
      <c r="U36" s="2" t="s">
        <v>42</v>
      </c>
      <c r="V36" t="str">
        <f>iferror(iferror(if(VLOOKUP(E36,'Copy of Mobile_ODK'!N:X,1,false)=E36,"mobile",),if(VLOOKUP(E36,'Copy of Fixed_ODK'!N:Y,1,false)=E36,"fixed",)),)</f>
        <v>mobile</v>
      </c>
      <c r="W36">
        <f>iferror(iferror(if(VLOOKUP(E36,'Copy of Mobile_ODK'!N:X,1,false)=E36,VLOOKUP(E36,'Copy of Mobile_ODK'!N:X,10,false),),if(VLOOKUP(E36,'Copy of Fixed_ODK'!N:Y,1,false)=E36,VLOOKUP(E36,'Copy of Fixed_ODK'!N:Y,11,false),)),)</f>
        <v>10.98311667</v>
      </c>
      <c r="X36">
        <f>iferror(iferror(if(VLOOKUP(E36,'Copy of Mobile_ODK'!N:X,1,false)=E36,VLOOKUP(E36,'Copy of Mobile_ODK'!N:X,11,false),),if(VLOOKUP(E36,'Copy of Fixed_ODK'!N:Y,1,false)=E36,VLOOKUP(E36,'Copy of Fixed_ODK'!N:Y,12,false),)),)</f>
        <v>11.97674667</v>
      </c>
      <c r="Y36">
        <f t="shared" si="3"/>
        <v>0.1993276627</v>
      </c>
      <c r="Z36" t="str">
        <f t="shared" si="4"/>
        <v>valid</v>
      </c>
      <c r="AB36" s="2" t="str">
        <f t="shared" si="5"/>
        <v>session ok</v>
      </c>
      <c r="AC36" t="str">
        <f t="shared" si="6"/>
        <v/>
      </c>
    </row>
    <row r="37">
      <c r="A37" s="2">
        <v>36.0</v>
      </c>
      <c r="B37" s="2" t="s">
        <v>729</v>
      </c>
      <c r="C37" s="2" t="s">
        <v>730</v>
      </c>
      <c r="D37" s="2" t="s">
        <v>752</v>
      </c>
      <c r="E37" s="2" t="str">
        <f t="shared" si="1"/>
        <v>BiuBurataiJoro Auta</v>
      </c>
      <c r="F37" s="2">
        <f t="shared" si="2"/>
        <v>1</v>
      </c>
      <c r="G37" s="2" t="s">
        <v>754</v>
      </c>
      <c r="H37" s="2">
        <v>10.94405</v>
      </c>
      <c r="I37" s="2">
        <v>12.02356</v>
      </c>
      <c r="J37" s="2" t="s">
        <v>38</v>
      </c>
      <c r="K37" s="2" t="s">
        <v>753</v>
      </c>
      <c r="L37" s="2">
        <v>31.0</v>
      </c>
      <c r="M37" s="2">
        <v>20.0</v>
      </c>
      <c r="N37" s="2">
        <v>4.0</v>
      </c>
      <c r="O37" s="2" t="s">
        <v>40</v>
      </c>
      <c r="P37" s="2" t="s">
        <v>41</v>
      </c>
      <c r="T37" s="2" t="s">
        <v>42</v>
      </c>
      <c r="V37" t="str">
        <f>iferror(iferror(if(VLOOKUP(E37,'Copy of Mobile_ODK'!N:X,1,false)=E37,"mobile",),if(VLOOKUP(E37,'Copy of Fixed_ODK'!N:Y,1,false)=E37,"fixed",)),)</f>
        <v>mobile</v>
      </c>
      <c r="W37">
        <f>iferror(iferror(if(VLOOKUP(E37,'Copy of Mobile_ODK'!N:X,1,false)=E37,VLOOKUP(E37,'Copy of Mobile_ODK'!N:X,10,false),),if(VLOOKUP(E37,'Copy of Fixed_ODK'!N:Y,1,false)=E37,VLOOKUP(E37,'Copy of Fixed_ODK'!N:Y,11,false),)),)</f>
        <v>10.9348</v>
      </c>
      <c r="X37">
        <f>iferror(iferror(if(VLOOKUP(E37,'Copy of Mobile_ODK'!N:X,1,false)=E37,VLOOKUP(E37,'Copy of Mobile_ODK'!N:X,11,false),),if(VLOOKUP(E37,'Copy of Fixed_ODK'!N:Y,1,false)=E37,VLOOKUP(E37,'Copy of Fixed_ODK'!N:Y,12,false),)),)</f>
        <v>12.01751</v>
      </c>
      <c r="Y37">
        <f t="shared" si="3"/>
        <v>1.222369786</v>
      </c>
      <c r="Z37" t="str">
        <f t="shared" si="4"/>
        <v>invalid</v>
      </c>
      <c r="AB37" s="2" t="str">
        <f t="shared" si="5"/>
        <v>session ok</v>
      </c>
      <c r="AC37" t="str">
        <f t="shared" si="6"/>
        <v>investigate</v>
      </c>
    </row>
    <row r="38">
      <c r="A38" s="2">
        <v>37.0</v>
      </c>
      <c r="B38" s="2" t="s">
        <v>729</v>
      </c>
      <c r="C38" s="2" t="s">
        <v>730</v>
      </c>
      <c r="D38" s="2" t="s">
        <v>755</v>
      </c>
      <c r="E38" s="2" t="str">
        <f t="shared" si="1"/>
        <v>BiuBurataiLamido Jeji</v>
      </c>
      <c r="F38" s="2">
        <f t="shared" si="2"/>
        <v>1</v>
      </c>
      <c r="G38" s="2" t="s">
        <v>757</v>
      </c>
      <c r="H38" s="2">
        <v>10.9864</v>
      </c>
      <c r="I38" s="2">
        <v>12.00588</v>
      </c>
      <c r="J38" s="2" t="s">
        <v>38</v>
      </c>
      <c r="K38" s="2" t="s">
        <v>756</v>
      </c>
      <c r="L38" s="2">
        <v>89.0</v>
      </c>
      <c r="M38" s="2">
        <v>56.0</v>
      </c>
      <c r="N38" s="2">
        <v>6.0</v>
      </c>
      <c r="O38" s="2" t="s">
        <v>231</v>
      </c>
      <c r="P38" s="2" t="s">
        <v>41</v>
      </c>
      <c r="T38" s="2" t="s">
        <v>42</v>
      </c>
      <c r="V38" t="str">
        <f>iferror(iferror(if(VLOOKUP(E38,'Copy of Mobile_ODK'!N:X,1,false)=E38,"mobile",),if(VLOOKUP(E38,'Copy of Fixed_ODK'!N:Y,1,false)=E38,"fixed",)),)</f>
        <v/>
      </c>
      <c r="W38" t="str">
        <f>iferror(iferror(if(VLOOKUP(E38,'Copy of Mobile_ODK'!N:X,1,false)=E38,VLOOKUP(E38,'Copy of Mobile_ODK'!N:X,10,false),),if(VLOOKUP(E38,'Copy of Fixed_ODK'!N:Y,1,false)=E38,VLOOKUP(E38,'Copy of Fixed_ODK'!N:Y,11,false),)),)</f>
        <v/>
      </c>
      <c r="X38" t="str">
        <f>iferror(iferror(if(VLOOKUP(E38,'Copy of Mobile_ODK'!N:X,1,false)=E38,VLOOKUP(E38,'Copy of Mobile_ODK'!N:X,11,false),),if(VLOOKUP(E38,'Copy of Fixed_ODK'!N:Y,1,false)=E38,VLOOKUP(E38,'Copy of Fixed_ODK'!N:Y,12,false),)),)</f>
        <v/>
      </c>
      <c r="Y38" t="str">
        <f t="shared" si="3"/>
        <v/>
      </c>
      <c r="Z38" t="str">
        <f t="shared" si="4"/>
        <v>invalid</v>
      </c>
      <c r="AB38" s="2" t="str">
        <f t="shared" si="5"/>
        <v>no odk</v>
      </c>
      <c r="AC38" t="str">
        <f t="shared" si="6"/>
        <v/>
      </c>
    </row>
    <row r="39">
      <c r="A39" s="2">
        <v>38.0</v>
      </c>
      <c r="B39" s="2" t="s">
        <v>729</v>
      </c>
      <c r="C39" s="2" t="s">
        <v>730</v>
      </c>
      <c r="D39" s="2" t="s">
        <v>758</v>
      </c>
      <c r="E39" s="2" t="str">
        <f t="shared" si="1"/>
        <v>BiuBurataiMusuma Bulama Fulani</v>
      </c>
      <c r="F39" s="2">
        <f t="shared" si="2"/>
        <v>1</v>
      </c>
      <c r="G39" s="2" t="s">
        <v>760</v>
      </c>
      <c r="H39" s="2">
        <v>10.957</v>
      </c>
      <c r="I39" s="2">
        <v>12.02803</v>
      </c>
      <c r="J39" s="2" t="s">
        <v>38</v>
      </c>
      <c r="K39" s="2" t="s">
        <v>759</v>
      </c>
      <c r="L39" s="2">
        <v>39.0</v>
      </c>
      <c r="M39" s="2">
        <v>25.0</v>
      </c>
      <c r="N39" s="2">
        <v>6.0</v>
      </c>
      <c r="O39" s="2" t="s">
        <v>231</v>
      </c>
      <c r="P39" s="2" t="s">
        <v>41</v>
      </c>
      <c r="T39" s="2" t="s">
        <v>42</v>
      </c>
      <c r="V39" t="str">
        <f>iferror(iferror(if(VLOOKUP(E39,'Copy of Mobile_ODK'!N:X,1,false)=E39,"mobile",),if(VLOOKUP(E39,'Copy of Fixed_ODK'!N:Y,1,false)=E39,"fixed",)),)</f>
        <v>mobile</v>
      </c>
      <c r="W39">
        <f>iferror(iferror(if(VLOOKUP(E39,'Copy of Mobile_ODK'!N:X,1,false)=E39,VLOOKUP(E39,'Copy of Mobile_ODK'!N:X,10,false),),if(VLOOKUP(E39,'Copy of Fixed_ODK'!N:Y,1,false)=E39,VLOOKUP(E39,'Copy of Fixed_ODK'!N:Y,11,false),)),)</f>
        <v>10.95004</v>
      </c>
      <c r="X39">
        <f>iferror(iferror(if(VLOOKUP(E39,'Copy of Mobile_ODK'!N:X,1,false)=E39,VLOOKUP(E39,'Copy of Mobile_ODK'!N:X,11,false),),if(VLOOKUP(E39,'Copy of Fixed_ODK'!N:Y,1,false)=E39,VLOOKUP(E39,'Copy of Fixed_ODK'!N:Y,12,false),)),)</f>
        <v>12.02436833</v>
      </c>
      <c r="Y39">
        <f t="shared" si="3"/>
        <v>0.8710569425</v>
      </c>
      <c r="Z39" t="str">
        <f t="shared" si="4"/>
        <v>invalid</v>
      </c>
      <c r="AB39" s="2" t="str">
        <f t="shared" si="5"/>
        <v>session ok</v>
      </c>
      <c r="AC39" t="str">
        <f t="shared" si="6"/>
        <v>investigate</v>
      </c>
    </row>
    <row r="40">
      <c r="A40" s="2">
        <v>39.0</v>
      </c>
      <c r="B40" s="2" t="s">
        <v>729</v>
      </c>
      <c r="C40" s="2" t="s">
        <v>730</v>
      </c>
      <c r="D40" s="2" t="s">
        <v>761</v>
      </c>
      <c r="E40" s="2" t="str">
        <f t="shared" si="1"/>
        <v>BiuBurataiSabon Garin Sakwatawa</v>
      </c>
      <c r="F40" s="2">
        <f t="shared" si="2"/>
        <v>1</v>
      </c>
      <c r="G40" s="2" t="s">
        <v>763</v>
      </c>
      <c r="H40" s="2">
        <v>10.86638</v>
      </c>
      <c r="I40" s="2">
        <v>12.22429</v>
      </c>
      <c r="J40" s="2" t="s">
        <v>38</v>
      </c>
      <c r="K40" s="2" t="s">
        <v>762</v>
      </c>
      <c r="L40" s="2">
        <v>68.0</v>
      </c>
      <c r="M40" s="2">
        <v>43.0</v>
      </c>
      <c r="N40" s="2">
        <v>4.0</v>
      </c>
      <c r="O40" s="2" t="s">
        <v>40</v>
      </c>
      <c r="P40" s="2" t="s">
        <v>41</v>
      </c>
      <c r="T40" s="2" t="s">
        <v>42</v>
      </c>
      <c r="V40" t="str">
        <f>iferror(iferror(if(VLOOKUP(E40,'Copy of Mobile_ODK'!N:X,1,false)=E40,"mobile",),if(VLOOKUP(E40,'Copy of Fixed_ODK'!N:Y,1,false)=E40,"fixed",)),)</f>
        <v/>
      </c>
      <c r="W40" t="str">
        <f>iferror(iferror(if(VLOOKUP(E40,'Copy of Mobile_ODK'!N:X,1,false)=E40,VLOOKUP(E40,'Copy of Mobile_ODK'!N:X,10,false),),if(VLOOKUP(E40,'Copy of Fixed_ODK'!N:Y,1,false)=E40,VLOOKUP(E40,'Copy of Fixed_ODK'!N:Y,11,false),)),)</f>
        <v/>
      </c>
      <c r="X40" t="str">
        <f>iferror(iferror(if(VLOOKUP(E40,'Copy of Mobile_ODK'!N:X,1,false)=E40,VLOOKUP(E40,'Copy of Mobile_ODK'!N:X,11,false),),if(VLOOKUP(E40,'Copy of Fixed_ODK'!N:Y,1,false)=E40,VLOOKUP(E40,'Copy of Fixed_ODK'!N:Y,12,false),)),)</f>
        <v/>
      </c>
      <c r="Y40" t="str">
        <f t="shared" si="3"/>
        <v/>
      </c>
      <c r="Z40" t="str">
        <f t="shared" si="4"/>
        <v>invalid</v>
      </c>
      <c r="AB40" s="2" t="str">
        <f t="shared" si="5"/>
        <v>no odk</v>
      </c>
      <c r="AC40" t="str">
        <f t="shared" si="6"/>
        <v/>
      </c>
    </row>
    <row r="41">
      <c r="A41" s="2">
        <v>40.0</v>
      </c>
      <c r="B41" s="2" t="s">
        <v>729</v>
      </c>
      <c r="C41" s="2" t="s">
        <v>730</v>
      </c>
      <c r="D41" s="2" t="s">
        <v>813</v>
      </c>
      <c r="E41" s="2" t="str">
        <f t="shared" si="1"/>
        <v>BiuBurataiTella Haruna</v>
      </c>
      <c r="F41" s="2">
        <f t="shared" si="2"/>
        <v>1</v>
      </c>
      <c r="G41" s="2" t="s">
        <v>815</v>
      </c>
      <c r="H41" s="2">
        <v>10.981687</v>
      </c>
      <c r="I41" s="2">
        <v>12.003419</v>
      </c>
      <c r="J41" s="2" t="s">
        <v>38</v>
      </c>
      <c r="K41" s="2" t="s">
        <v>814</v>
      </c>
      <c r="L41" s="2">
        <v>25.0</v>
      </c>
      <c r="M41" s="2">
        <v>16.0</v>
      </c>
      <c r="N41" s="2">
        <v>6.0</v>
      </c>
      <c r="O41" s="2" t="s">
        <v>231</v>
      </c>
      <c r="P41" s="2" t="s">
        <v>41</v>
      </c>
      <c r="T41" s="2" t="s">
        <v>42</v>
      </c>
      <c r="V41" t="str">
        <f>iferror(iferror(if(VLOOKUP(E41,'Copy of Mobile_ODK'!N:X,1,false)=E41,"mobile",),if(VLOOKUP(E41,'Copy of Fixed_ODK'!N:Y,1,false)=E41,"fixed",)),)</f>
        <v>mobile</v>
      </c>
      <c r="W41">
        <f>iferror(iferror(if(VLOOKUP(E41,'Copy of Mobile_ODK'!N:X,1,false)=E41,VLOOKUP(E41,'Copy of Mobile_ODK'!N:X,10,false),),if(VLOOKUP(E41,'Copy of Fixed_ODK'!N:Y,1,false)=E41,VLOOKUP(E41,'Copy of Fixed_ODK'!N:Y,11,false),)),)</f>
        <v>10.92572333</v>
      </c>
      <c r="X41">
        <f>iferror(iferror(if(VLOOKUP(E41,'Copy of Mobile_ODK'!N:X,1,false)=E41,VLOOKUP(E41,'Copy of Mobile_ODK'!N:X,11,false),),if(VLOOKUP(E41,'Copy of Fixed_ODK'!N:Y,1,false)=E41,VLOOKUP(E41,'Copy of Fixed_ODK'!N:Y,12,false),)),)</f>
        <v>12.03799667</v>
      </c>
      <c r="Y41">
        <f t="shared" si="3"/>
        <v>7.278282282</v>
      </c>
      <c r="Z41" t="str">
        <f t="shared" si="4"/>
        <v>invalid</v>
      </c>
      <c r="AB41" s="2" t="str">
        <f t="shared" si="5"/>
        <v>session ok</v>
      </c>
      <c r="AC41" t="str">
        <f t="shared" si="6"/>
        <v>investigate</v>
      </c>
    </row>
    <row r="42">
      <c r="A42" s="2">
        <v>41.0</v>
      </c>
      <c r="B42" s="2" t="s">
        <v>729</v>
      </c>
      <c r="C42" s="2" t="s">
        <v>730</v>
      </c>
      <c r="D42" s="2" t="s">
        <v>764</v>
      </c>
      <c r="E42" s="2" t="str">
        <f t="shared" si="1"/>
        <v>BiuBurataiThekithla Fulani</v>
      </c>
      <c r="F42" s="2">
        <f t="shared" si="2"/>
        <v>1</v>
      </c>
      <c r="G42" s="2" t="s">
        <v>766</v>
      </c>
      <c r="H42" s="2">
        <v>10.86407</v>
      </c>
      <c r="I42" s="2">
        <v>12.18329</v>
      </c>
      <c r="J42" s="2" t="s">
        <v>38</v>
      </c>
      <c r="K42" s="2" t="s">
        <v>765</v>
      </c>
      <c r="L42" s="2">
        <v>39.0</v>
      </c>
      <c r="M42" s="2">
        <v>25.0</v>
      </c>
      <c r="N42" s="2">
        <v>6.0</v>
      </c>
      <c r="O42" s="2" t="s">
        <v>231</v>
      </c>
      <c r="P42" s="2" t="s">
        <v>41</v>
      </c>
      <c r="T42" s="2" t="s">
        <v>42</v>
      </c>
      <c r="V42" t="str">
        <f>iferror(iferror(if(VLOOKUP(E42,'Copy of Mobile_ODK'!N:X,1,false)=E42,"mobile",),if(VLOOKUP(E42,'Copy of Fixed_ODK'!N:Y,1,false)=E42,"fixed",)),)</f>
        <v/>
      </c>
      <c r="W42" t="str">
        <f>iferror(iferror(if(VLOOKUP(E42,'Copy of Mobile_ODK'!N:X,1,false)=E42,VLOOKUP(E42,'Copy of Mobile_ODK'!N:X,10,false),),if(VLOOKUP(E42,'Copy of Fixed_ODK'!N:Y,1,false)=E42,VLOOKUP(E42,'Copy of Fixed_ODK'!N:Y,11,false),)),)</f>
        <v/>
      </c>
      <c r="X42" t="str">
        <f>iferror(iferror(if(VLOOKUP(E42,'Copy of Mobile_ODK'!N:X,1,false)=E42,VLOOKUP(E42,'Copy of Mobile_ODK'!N:X,11,false),),if(VLOOKUP(E42,'Copy of Fixed_ODK'!N:Y,1,false)=E42,VLOOKUP(E42,'Copy of Fixed_ODK'!N:Y,12,false),)),)</f>
        <v/>
      </c>
      <c r="Y42" t="str">
        <f t="shared" si="3"/>
        <v/>
      </c>
      <c r="Z42" t="str">
        <f t="shared" si="4"/>
        <v>invalid</v>
      </c>
      <c r="AB42" s="2" t="str">
        <f t="shared" si="5"/>
        <v>no odk</v>
      </c>
      <c r="AC42" t="str">
        <f t="shared" si="6"/>
        <v/>
      </c>
    </row>
    <row r="43">
      <c r="A43" s="2">
        <v>42.0</v>
      </c>
      <c r="B43" s="2" t="s">
        <v>729</v>
      </c>
      <c r="C43" s="2" t="s">
        <v>730</v>
      </c>
      <c r="D43" s="2" t="s">
        <v>767</v>
      </c>
      <c r="E43" s="2" t="str">
        <f t="shared" si="1"/>
        <v>BiuBurataiThengala</v>
      </c>
      <c r="F43" s="2">
        <f t="shared" si="2"/>
        <v>1</v>
      </c>
      <c r="G43" s="2" t="s">
        <v>769</v>
      </c>
      <c r="H43" s="2">
        <v>10.88357761</v>
      </c>
      <c r="I43" s="2">
        <v>12.19931358</v>
      </c>
      <c r="J43" s="2" t="s">
        <v>38</v>
      </c>
      <c r="K43" s="2" t="s">
        <v>768</v>
      </c>
      <c r="L43" s="2">
        <v>62.0</v>
      </c>
      <c r="M43" s="2">
        <v>39.0</v>
      </c>
      <c r="N43" s="2">
        <v>4.0</v>
      </c>
      <c r="O43" s="2" t="s">
        <v>40</v>
      </c>
      <c r="P43" s="2" t="s">
        <v>41</v>
      </c>
      <c r="T43" s="2" t="s">
        <v>42</v>
      </c>
      <c r="U43" s="2" t="s">
        <v>42</v>
      </c>
      <c r="V43" t="str">
        <f>iferror(iferror(if(VLOOKUP(E43,'Copy of Mobile_ODK'!N:X,1,false)=E43,"mobile",),if(VLOOKUP(E43,'Copy of Fixed_ODK'!N:Y,1,false)=E43,"fixed",)),)</f>
        <v>mobile</v>
      </c>
      <c r="W43">
        <f>iferror(iferror(if(VLOOKUP(E43,'Copy of Mobile_ODK'!N:X,1,false)=E43,VLOOKUP(E43,'Copy of Mobile_ODK'!N:X,10,false),),if(VLOOKUP(E43,'Copy of Fixed_ODK'!N:Y,1,false)=E43,VLOOKUP(E43,'Copy of Fixed_ODK'!N:Y,11,false),)),)</f>
        <v>10.88209333</v>
      </c>
      <c r="X43">
        <f>iferror(iferror(if(VLOOKUP(E43,'Copy of Mobile_ODK'!N:X,1,false)=E43,VLOOKUP(E43,'Copy of Mobile_ODK'!N:X,11,false),),if(VLOOKUP(E43,'Copy of Fixed_ODK'!N:Y,1,false)=E43,VLOOKUP(E43,'Copy of Fixed_ODK'!N:Y,12,false),)),)</f>
        <v>12.19533333</v>
      </c>
      <c r="Y43">
        <f t="shared" si="3"/>
        <v>0.4649059766</v>
      </c>
      <c r="Z43" t="str">
        <f t="shared" si="4"/>
        <v>invalid</v>
      </c>
      <c r="AB43" s="2" t="str">
        <f t="shared" si="5"/>
        <v>session ok</v>
      </c>
      <c r="AC43" t="str">
        <f t="shared" si="6"/>
        <v>investigate</v>
      </c>
    </row>
    <row r="44">
      <c r="A44" s="2">
        <v>43.0</v>
      </c>
      <c r="B44" s="2" t="s">
        <v>729</v>
      </c>
      <c r="C44" s="2" t="s">
        <v>730</v>
      </c>
      <c r="D44" s="2" t="s">
        <v>770</v>
      </c>
      <c r="E44" s="2" t="str">
        <f t="shared" si="1"/>
        <v>BiuBurataiTilo Kwayam</v>
      </c>
      <c r="F44" s="2">
        <f t="shared" si="2"/>
        <v>1</v>
      </c>
      <c r="G44" s="2" t="s">
        <v>772</v>
      </c>
      <c r="H44" s="2">
        <v>10.96414667</v>
      </c>
      <c r="I44" s="2">
        <v>12.00796</v>
      </c>
      <c r="J44" s="2" t="s">
        <v>38</v>
      </c>
      <c r="K44" s="2" t="s">
        <v>771</v>
      </c>
      <c r="L44" s="2">
        <v>34.0</v>
      </c>
      <c r="M44" s="2">
        <v>22.0</v>
      </c>
      <c r="N44" s="2">
        <v>4.0</v>
      </c>
      <c r="O44" s="2" t="s">
        <v>40</v>
      </c>
      <c r="P44" s="2" t="s">
        <v>41</v>
      </c>
      <c r="T44" s="2" t="s">
        <v>42</v>
      </c>
      <c r="V44" t="str">
        <f>iferror(iferror(if(VLOOKUP(E44,'Copy of Mobile_ODK'!N:X,1,false)=E44,"mobile",),if(VLOOKUP(E44,'Copy of Fixed_ODK'!N:Y,1,false)=E44,"fixed",)),)</f>
        <v>mobile</v>
      </c>
      <c r="W44">
        <f>iferror(iferror(if(VLOOKUP(E44,'Copy of Mobile_ODK'!N:X,1,false)=E44,VLOOKUP(E44,'Copy of Mobile_ODK'!N:X,10,false),),if(VLOOKUP(E44,'Copy of Fixed_ODK'!N:Y,1,false)=E44,VLOOKUP(E44,'Copy of Fixed_ODK'!N:Y,11,false),)),)</f>
        <v>10.96782833</v>
      </c>
      <c r="X44">
        <f>iferror(iferror(if(VLOOKUP(E44,'Copy of Mobile_ODK'!N:X,1,false)=E44,VLOOKUP(E44,'Copy of Mobile_ODK'!N:X,11,false),),if(VLOOKUP(E44,'Copy of Fixed_ODK'!N:Y,1,false)=E44,VLOOKUP(E44,'Copy of Fixed_ODK'!N:Y,12,false),)),)</f>
        <v>12.02909833</v>
      </c>
      <c r="Y44">
        <f t="shared" si="3"/>
        <v>2.343588788</v>
      </c>
      <c r="Z44" t="str">
        <f t="shared" si="4"/>
        <v>invalid</v>
      </c>
      <c r="AB44" s="2" t="str">
        <f t="shared" si="5"/>
        <v>session ok</v>
      </c>
      <c r="AC44" t="str">
        <f t="shared" si="6"/>
        <v>investigate</v>
      </c>
    </row>
    <row r="45">
      <c r="A45" s="2">
        <v>44.0</v>
      </c>
      <c r="B45" s="2" t="s">
        <v>729</v>
      </c>
      <c r="C45" s="2" t="s">
        <v>773</v>
      </c>
      <c r="D45" s="2" t="s">
        <v>731</v>
      </c>
      <c r="E45" s="2" t="str">
        <f t="shared" si="1"/>
        <v>BiuGurAlagarno</v>
      </c>
      <c r="F45" s="2">
        <f t="shared" si="2"/>
        <v>1</v>
      </c>
      <c r="G45" s="2" t="s">
        <v>775</v>
      </c>
      <c r="H45" s="2">
        <v>10.82187</v>
      </c>
      <c r="I45" s="2">
        <v>12.39797</v>
      </c>
      <c r="J45" s="2" t="s">
        <v>38</v>
      </c>
      <c r="K45" s="2" t="s">
        <v>774</v>
      </c>
      <c r="L45" s="2">
        <v>61.0</v>
      </c>
      <c r="M45" s="2">
        <v>39.0</v>
      </c>
      <c r="N45" s="2">
        <v>6.0</v>
      </c>
      <c r="O45" s="2" t="s">
        <v>231</v>
      </c>
      <c r="P45" s="2" t="s">
        <v>41</v>
      </c>
      <c r="T45" s="2" t="s">
        <v>42</v>
      </c>
      <c r="V45" t="str">
        <f>iferror(iferror(if(VLOOKUP(E45,'Copy of Mobile_ODK'!N:X,1,false)=E45,"mobile",),if(VLOOKUP(E45,'Copy of Fixed_ODK'!N:Y,1,false)=E45,"fixed",)),)</f>
        <v/>
      </c>
      <c r="W45" t="str">
        <f>iferror(iferror(if(VLOOKUP(E45,'Copy of Mobile_ODK'!N:X,1,false)=E45,VLOOKUP(E45,'Copy of Mobile_ODK'!N:X,10,false),),if(VLOOKUP(E45,'Copy of Fixed_ODK'!N:Y,1,false)=E45,VLOOKUP(E45,'Copy of Fixed_ODK'!N:Y,11,false),)),)</f>
        <v/>
      </c>
      <c r="X45" t="str">
        <f>iferror(iferror(if(VLOOKUP(E45,'Copy of Mobile_ODK'!N:X,1,false)=E45,VLOOKUP(E45,'Copy of Mobile_ODK'!N:X,11,false),),if(VLOOKUP(E45,'Copy of Fixed_ODK'!N:Y,1,false)=E45,VLOOKUP(E45,'Copy of Fixed_ODK'!N:Y,12,false),)),)</f>
        <v/>
      </c>
      <c r="Y45" t="str">
        <f t="shared" si="3"/>
        <v/>
      </c>
      <c r="Z45" t="str">
        <f t="shared" si="4"/>
        <v>invalid</v>
      </c>
      <c r="AB45" s="2" t="str">
        <f t="shared" si="5"/>
        <v>no odk</v>
      </c>
      <c r="AC45" t="str">
        <f t="shared" si="6"/>
        <v/>
      </c>
    </row>
    <row r="46">
      <c r="A46" s="2">
        <v>45.0</v>
      </c>
      <c r="B46" s="2" t="s">
        <v>729</v>
      </c>
      <c r="C46" s="2" t="s">
        <v>773</v>
      </c>
      <c r="D46" s="2" t="s">
        <v>776</v>
      </c>
      <c r="E46" s="2" t="str">
        <f t="shared" si="1"/>
        <v>BiuGurBango Ruga</v>
      </c>
      <c r="F46" s="2">
        <f t="shared" si="2"/>
        <v>1</v>
      </c>
      <c r="G46" s="2" t="s">
        <v>778</v>
      </c>
      <c r="H46" s="2">
        <v>10.73865</v>
      </c>
      <c r="I46" s="2">
        <v>12.2352</v>
      </c>
      <c r="J46" s="2" t="s">
        <v>38</v>
      </c>
      <c r="K46" s="2" t="s">
        <v>777</v>
      </c>
      <c r="L46" s="2">
        <v>10.0</v>
      </c>
      <c r="M46" s="2">
        <v>7.0</v>
      </c>
      <c r="N46" s="2">
        <v>4.0</v>
      </c>
      <c r="O46" s="2" t="s">
        <v>40</v>
      </c>
      <c r="P46" s="2" t="s">
        <v>41</v>
      </c>
      <c r="T46" s="2" t="s">
        <v>42</v>
      </c>
      <c r="V46" t="str">
        <f>iferror(iferror(if(VLOOKUP(E46,'Copy of Mobile_ODK'!N:X,1,false)=E46,"mobile",),if(VLOOKUP(E46,'Copy of Fixed_ODK'!N:Y,1,false)=E46,"fixed",)),)</f>
        <v/>
      </c>
      <c r="W46" t="str">
        <f>iferror(iferror(if(VLOOKUP(E46,'Copy of Mobile_ODK'!N:X,1,false)=E46,VLOOKUP(E46,'Copy of Mobile_ODK'!N:X,10,false),),if(VLOOKUP(E46,'Copy of Fixed_ODK'!N:Y,1,false)=E46,VLOOKUP(E46,'Copy of Fixed_ODK'!N:Y,11,false),)),)</f>
        <v/>
      </c>
      <c r="X46" t="str">
        <f>iferror(iferror(if(VLOOKUP(E46,'Copy of Mobile_ODK'!N:X,1,false)=E46,VLOOKUP(E46,'Copy of Mobile_ODK'!N:X,11,false),),if(VLOOKUP(E46,'Copy of Fixed_ODK'!N:Y,1,false)=E46,VLOOKUP(E46,'Copy of Fixed_ODK'!N:Y,12,false),)),)</f>
        <v/>
      </c>
      <c r="Y46" t="str">
        <f t="shared" si="3"/>
        <v/>
      </c>
      <c r="Z46" t="str">
        <f t="shared" si="4"/>
        <v>invalid</v>
      </c>
      <c r="AB46" s="2" t="str">
        <f t="shared" si="5"/>
        <v>no odk</v>
      </c>
      <c r="AC46" t="str">
        <f t="shared" si="6"/>
        <v/>
      </c>
    </row>
    <row r="47">
      <c r="A47" s="2">
        <v>46.0</v>
      </c>
      <c r="B47" s="2" t="s">
        <v>729</v>
      </c>
      <c r="C47" s="2" t="s">
        <v>773</v>
      </c>
      <c r="D47" s="2" t="s">
        <v>779</v>
      </c>
      <c r="E47" s="2" t="str">
        <f t="shared" si="1"/>
        <v>BiuGurGarin Gajere</v>
      </c>
      <c r="F47" s="2">
        <f t="shared" si="2"/>
        <v>1</v>
      </c>
      <c r="G47" s="2" t="s">
        <v>781</v>
      </c>
      <c r="H47" s="2">
        <v>10.82965</v>
      </c>
      <c r="I47" s="2">
        <v>12.26124</v>
      </c>
      <c r="J47" s="2" t="s">
        <v>38</v>
      </c>
      <c r="K47" s="2" t="s">
        <v>780</v>
      </c>
      <c r="L47" s="2">
        <v>48.0</v>
      </c>
      <c r="M47" s="2">
        <v>30.0</v>
      </c>
      <c r="N47" s="2">
        <v>6.0</v>
      </c>
      <c r="O47" s="2" t="s">
        <v>231</v>
      </c>
      <c r="P47" s="2" t="s">
        <v>41</v>
      </c>
      <c r="T47" s="2" t="s">
        <v>42</v>
      </c>
      <c r="V47" t="str">
        <f>iferror(iferror(if(VLOOKUP(E47,'Copy of Mobile_ODK'!N:X,1,false)=E47,"mobile",),if(VLOOKUP(E47,'Copy of Fixed_ODK'!N:Y,1,false)=E47,"fixed",)),)</f>
        <v/>
      </c>
      <c r="W47" t="str">
        <f>iferror(iferror(if(VLOOKUP(E47,'Copy of Mobile_ODK'!N:X,1,false)=E47,VLOOKUP(E47,'Copy of Mobile_ODK'!N:X,10,false),),if(VLOOKUP(E47,'Copy of Fixed_ODK'!N:Y,1,false)=E47,VLOOKUP(E47,'Copy of Fixed_ODK'!N:Y,11,false),)),)</f>
        <v/>
      </c>
      <c r="X47" t="str">
        <f>iferror(iferror(if(VLOOKUP(E47,'Copy of Mobile_ODK'!N:X,1,false)=E47,VLOOKUP(E47,'Copy of Mobile_ODK'!N:X,11,false),),if(VLOOKUP(E47,'Copy of Fixed_ODK'!N:Y,1,false)=E47,VLOOKUP(E47,'Copy of Fixed_ODK'!N:Y,12,false),)),)</f>
        <v/>
      </c>
      <c r="Y47" t="str">
        <f t="shared" si="3"/>
        <v/>
      </c>
      <c r="Z47" t="str">
        <f t="shared" si="4"/>
        <v>invalid</v>
      </c>
      <c r="AB47" s="2" t="str">
        <f t="shared" si="5"/>
        <v>no odk</v>
      </c>
      <c r="AC47" t="str">
        <f t="shared" si="6"/>
        <v/>
      </c>
    </row>
    <row r="48">
      <c r="A48" s="2">
        <v>47.0</v>
      </c>
      <c r="B48" s="2" t="s">
        <v>729</v>
      </c>
      <c r="C48" s="2" t="s">
        <v>773</v>
      </c>
      <c r="D48" s="2" t="s">
        <v>782</v>
      </c>
      <c r="E48" s="2" t="str">
        <f t="shared" si="1"/>
        <v>BiuGurGarin Mallum</v>
      </c>
      <c r="F48" s="2">
        <f t="shared" si="2"/>
        <v>1</v>
      </c>
      <c r="G48" s="2" t="s">
        <v>784</v>
      </c>
      <c r="H48" s="2">
        <v>10.8234</v>
      </c>
      <c r="I48" s="2">
        <v>12.24086</v>
      </c>
      <c r="J48" s="2" t="s">
        <v>38</v>
      </c>
      <c r="K48" s="2" t="s">
        <v>783</v>
      </c>
      <c r="L48" s="2">
        <v>43.0</v>
      </c>
      <c r="M48" s="2">
        <v>27.0</v>
      </c>
      <c r="N48" s="2">
        <v>4.0</v>
      </c>
      <c r="O48" s="2" t="s">
        <v>40</v>
      </c>
      <c r="P48" s="2" t="s">
        <v>41</v>
      </c>
      <c r="T48" s="2" t="s">
        <v>42</v>
      </c>
      <c r="U48" s="2" t="s">
        <v>42</v>
      </c>
      <c r="V48" t="str">
        <f>iferror(iferror(if(VLOOKUP(E48,'Copy of Mobile_ODK'!N:X,1,false)=E48,"mobile",),if(VLOOKUP(E48,'Copy of Fixed_ODK'!N:Y,1,false)=E48,"fixed",)),)</f>
        <v>mobile</v>
      </c>
      <c r="W48">
        <f>iferror(iferror(if(VLOOKUP(E48,'Copy of Mobile_ODK'!N:X,1,false)=E48,VLOOKUP(E48,'Copy of Mobile_ODK'!N:X,10,false),),if(VLOOKUP(E48,'Copy of Fixed_ODK'!N:Y,1,false)=E48,VLOOKUP(E48,'Copy of Fixed_ODK'!N:Y,11,false),)),)</f>
        <v>10.82341667</v>
      </c>
      <c r="X48">
        <f>iferror(iferror(if(VLOOKUP(E48,'Copy of Mobile_ODK'!N:X,1,false)=E48,VLOOKUP(E48,'Copy of Mobile_ODK'!N:X,11,false),),if(VLOOKUP(E48,'Copy of Fixed_ODK'!N:Y,1,false)=E48,VLOOKUP(E48,'Copy of Fixed_ODK'!N:Y,12,false),)),)</f>
        <v>12.24107167</v>
      </c>
      <c r="Y48">
        <f t="shared" si="3"/>
        <v>0.02319220948</v>
      </c>
      <c r="Z48" t="str">
        <f t="shared" si="4"/>
        <v>valid</v>
      </c>
      <c r="AB48" s="2" t="str">
        <f t="shared" si="5"/>
        <v>session ok</v>
      </c>
      <c r="AC48" t="str">
        <f t="shared" si="6"/>
        <v/>
      </c>
    </row>
    <row r="49">
      <c r="A49" s="2">
        <v>48.0</v>
      </c>
      <c r="B49" s="4" t="s">
        <v>729</v>
      </c>
      <c r="C49" s="4" t="s">
        <v>773</v>
      </c>
      <c r="D49" s="4" t="s">
        <v>1723</v>
      </c>
      <c r="E49" s="2" t="str">
        <f t="shared" si="1"/>
        <v>BiuGurGarin Mallum Nomadic</v>
      </c>
      <c r="F49" s="2">
        <f t="shared" si="2"/>
        <v>1</v>
      </c>
      <c r="G49" s="4" t="e">
        <v>#N/A</v>
      </c>
      <c r="H49" s="4" t="e">
        <v>#N/A</v>
      </c>
      <c r="I49" s="4" t="e">
        <v>#N/A</v>
      </c>
      <c r="J49" s="4" t="s">
        <v>38</v>
      </c>
      <c r="K49" s="4" t="s">
        <v>1724</v>
      </c>
      <c r="L49" s="4">
        <v>9.0</v>
      </c>
      <c r="M49" s="4">
        <v>6.0</v>
      </c>
      <c r="N49" s="4">
        <v>4.0</v>
      </c>
      <c r="O49" s="4" t="s">
        <v>40</v>
      </c>
      <c r="P49" s="4" t="s">
        <v>41</v>
      </c>
      <c r="T49" s="2" t="s">
        <v>42</v>
      </c>
      <c r="V49" t="str">
        <f>iferror(iferror(if(VLOOKUP(E49,'Copy of Mobile_ODK'!N:X,1,false)=E49,"mobile",),if(VLOOKUP(E49,'Copy of Fixed_ODK'!N:Y,1,false)=E49,"fixed",)),)</f>
        <v>mobile</v>
      </c>
      <c r="W49">
        <f>iferror(iferror(if(VLOOKUP(E49,'Copy of Mobile_ODK'!N:X,1,false)=E49,VLOOKUP(E49,'Copy of Mobile_ODK'!N:X,10,false),),if(VLOOKUP(E49,'Copy of Fixed_ODK'!N:Y,1,false)=E49,VLOOKUP(E49,'Copy of Fixed_ODK'!N:Y,11,false),)),)</f>
        <v>10.82406</v>
      </c>
      <c r="X49">
        <f>iferror(iferror(if(VLOOKUP(E49,'Copy of Mobile_ODK'!N:X,1,false)=E49,VLOOKUP(E49,'Copy of Mobile_ODK'!N:X,11,false),),if(VLOOKUP(E49,'Copy of Fixed_ODK'!N:Y,1,false)=E49,VLOOKUP(E49,'Copy of Fixed_ODK'!N:Y,12,false),)),)</f>
        <v>12.24209667</v>
      </c>
      <c r="Y49" t="str">
        <f t="shared" si="3"/>
        <v>#N/A</v>
      </c>
      <c r="Z49" t="str">
        <f t="shared" si="4"/>
        <v>investigate</v>
      </c>
      <c r="AB49" s="2" t="str">
        <f t="shared" si="5"/>
        <v>session ok</v>
      </c>
      <c r="AC49" t="str">
        <f t="shared" si="6"/>
        <v>investigate</v>
      </c>
    </row>
    <row r="50">
      <c r="A50" s="2">
        <v>49.0</v>
      </c>
      <c r="B50" s="4" t="s">
        <v>729</v>
      </c>
      <c r="C50" s="4" t="s">
        <v>773</v>
      </c>
      <c r="D50" s="4" t="s">
        <v>1725</v>
      </c>
      <c r="E50" s="2" t="str">
        <f t="shared" si="1"/>
        <v>BiuGurKana</v>
      </c>
      <c r="F50" s="2">
        <f t="shared" si="2"/>
        <v>1</v>
      </c>
      <c r="G50" s="4" t="e">
        <v>#N/A</v>
      </c>
      <c r="H50" s="4" t="e">
        <v>#N/A</v>
      </c>
      <c r="I50" s="4" t="e">
        <v>#N/A</v>
      </c>
      <c r="J50" s="4" t="s">
        <v>828</v>
      </c>
      <c r="K50" s="4" t="s">
        <v>1726</v>
      </c>
      <c r="L50" s="4">
        <v>10.0</v>
      </c>
      <c r="M50" s="4">
        <v>7.0</v>
      </c>
      <c r="N50" s="4">
        <v>6.0</v>
      </c>
      <c r="O50" s="4" t="s">
        <v>231</v>
      </c>
      <c r="P50" s="4" t="s">
        <v>41</v>
      </c>
      <c r="S50" s="4" t="s">
        <v>1727</v>
      </c>
      <c r="T50" s="2" t="s">
        <v>42</v>
      </c>
      <c r="V50" t="str">
        <f>iferror(iferror(if(VLOOKUP(E50,'Copy of Mobile_ODK'!N:X,1,false)=E50,"mobile",),if(VLOOKUP(E50,'Copy of Fixed_ODK'!N:Y,1,false)=E50,"fixed",)),)</f>
        <v>mobile</v>
      </c>
      <c r="W50">
        <f>iferror(iferror(if(VLOOKUP(E50,'Copy of Mobile_ODK'!N:X,1,false)=E50,VLOOKUP(E50,'Copy of Mobile_ODK'!N:X,10,false),),if(VLOOKUP(E50,'Copy of Fixed_ODK'!N:Y,1,false)=E50,VLOOKUP(E50,'Copy of Fixed_ODK'!N:Y,11,false),)),)</f>
        <v>10.78086333</v>
      </c>
      <c r="X50">
        <f>iferror(iferror(if(VLOOKUP(E50,'Copy of Mobile_ODK'!N:X,1,false)=E50,VLOOKUP(E50,'Copy of Mobile_ODK'!N:X,11,false),),if(VLOOKUP(E50,'Copy of Fixed_ODK'!N:Y,1,false)=E50,VLOOKUP(E50,'Copy of Fixed_ODK'!N:Y,12,false),)),)</f>
        <v>12.31095667</v>
      </c>
      <c r="Y50" t="str">
        <f t="shared" si="3"/>
        <v>#N/A</v>
      </c>
      <c r="Z50" t="str">
        <f t="shared" si="4"/>
        <v>investigate</v>
      </c>
      <c r="AB50" s="2" t="str">
        <f t="shared" si="5"/>
        <v>session ok</v>
      </c>
      <c r="AC50" t="str">
        <f t="shared" si="6"/>
        <v>investigate</v>
      </c>
    </row>
    <row r="51">
      <c r="A51" s="2">
        <v>50.0</v>
      </c>
      <c r="B51" s="2" t="s">
        <v>729</v>
      </c>
      <c r="C51" s="2" t="s">
        <v>773</v>
      </c>
      <c r="D51" s="2" t="s">
        <v>785</v>
      </c>
      <c r="E51" s="2" t="str">
        <f t="shared" si="1"/>
        <v>BiuGurKana Birniwa</v>
      </c>
      <c r="F51" s="2">
        <f t="shared" si="2"/>
        <v>1</v>
      </c>
      <c r="G51" s="2" t="s">
        <v>787</v>
      </c>
      <c r="H51" s="2">
        <v>10.78038</v>
      </c>
      <c r="I51" s="2">
        <v>12.33976</v>
      </c>
      <c r="J51" s="2" t="s">
        <v>38</v>
      </c>
      <c r="K51" s="2" t="s">
        <v>788</v>
      </c>
      <c r="L51" s="2">
        <v>41.0</v>
      </c>
      <c r="M51" s="2">
        <v>26.0</v>
      </c>
      <c r="N51" s="2">
        <v>6.0</v>
      </c>
      <c r="O51" s="2" t="s">
        <v>231</v>
      </c>
      <c r="P51" s="2" t="s">
        <v>41</v>
      </c>
      <c r="T51" s="2" t="s">
        <v>42</v>
      </c>
      <c r="V51" t="str">
        <f>iferror(iferror(if(VLOOKUP(E51,'Copy of Mobile_ODK'!N:X,1,false)=E51,"mobile",),if(VLOOKUP(E51,'Copy of Fixed_ODK'!N:Y,1,false)=E51,"fixed",)),)</f>
        <v/>
      </c>
      <c r="W51" t="str">
        <f>iferror(iferror(if(VLOOKUP(E51,'Copy of Mobile_ODK'!N:X,1,false)=E51,VLOOKUP(E51,'Copy of Mobile_ODK'!N:X,10,false),),if(VLOOKUP(E51,'Copy of Fixed_ODK'!N:Y,1,false)=E51,VLOOKUP(E51,'Copy of Fixed_ODK'!N:Y,11,false),)),)</f>
        <v/>
      </c>
      <c r="X51" t="str">
        <f>iferror(iferror(if(VLOOKUP(E51,'Copy of Mobile_ODK'!N:X,1,false)=E51,VLOOKUP(E51,'Copy of Mobile_ODK'!N:X,11,false),),if(VLOOKUP(E51,'Copy of Fixed_ODK'!N:Y,1,false)=E51,VLOOKUP(E51,'Copy of Fixed_ODK'!N:Y,12,false),)),)</f>
        <v/>
      </c>
      <c r="Y51" t="str">
        <f t="shared" si="3"/>
        <v/>
      </c>
      <c r="Z51" t="str">
        <f t="shared" si="4"/>
        <v>invalid</v>
      </c>
      <c r="AB51" s="2" t="str">
        <f t="shared" si="5"/>
        <v>no odk</v>
      </c>
      <c r="AC51" t="str">
        <f t="shared" si="6"/>
        <v/>
      </c>
    </row>
    <row r="52">
      <c r="A52" s="2">
        <v>51.0</v>
      </c>
      <c r="B52" s="2" t="s">
        <v>729</v>
      </c>
      <c r="C52" s="2" t="s">
        <v>773</v>
      </c>
      <c r="D52" s="2" t="s">
        <v>789</v>
      </c>
      <c r="E52" s="2" t="str">
        <f t="shared" si="1"/>
        <v>BiuGurKana Birniwa Ruga</v>
      </c>
      <c r="F52" s="2">
        <f t="shared" si="2"/>
        <v>1</v>
      </c>
      <c r="G52" s="2" t="s">
        <v>791</v>
      </c>
      <c r="H52" s="2">
        <v>10.78794</v>
      </c>
      <c r="I52" s="2">
        <v>12.34059</v>
      </c>
      <c r="J52" s="2" t="s">
        <v>38</v>
      </c>
      <c r="K52" s="2" t="s">
        <v>792</v>
      </c>
      <c r="L52" s="2">
        <v>38.0</v>
      </c>
      <c r="M52" s="2">
        <v>24.0</v>
      </c>
      <c r="N52" s="2">
        <v>6.0</v>
      </c>
      <c r="O52" s="2" t="s">
        <v>231</v>
      </c>
      <c r="P52" s="2" t="s">
        <v>41</v>
      </c>
      <c r="T52" s="2" t="s">
        <v>42</v>
      </c>
      <c r="V52" t="str">
        <f>iferror(iferror(if(VLOOKUP(E52,'Copy of Mobile_ODK'!N:X,1,false)=E52,"mobile",),if(VLOOKUP(E52,'Copy of Fixed_ODK'!N:Y,1,false)=E52,"fixed",)),)</f>
        <v/>
      </c>
      <c r="W52" t="str">
        <f>iferror(iferror(if(VLOOKUP(E52,'Copy of Mobile_ODK'!N:X,1,false)=E52,VLOOKUP(E52,'Copy of Mobile_ODK'!N:X,10,false),),if(VLOOKUP(E52,'Copy of Fixed_ODK'!N:Y,1,false)=E52,VLOOKUP(E52,'Copy of Fixed_ODK'!N:Y,11,false),)),)</f>
        <v/>
      </c>
      <c r="X52" t="str">
        <f>iferror(iferror(if(VLOOKUP(E52,'Copy of Mobile_ODK'!N:X,1,false)=E52,VLOOKUP(E52,'Copy of Mobile_ODK'!N:X,11,false),),if(VLOOKUP(E52,'Copy of Fixed_ODK'!N:Y,1,false)=E52,VLOOKUP(E52,'Copy of Fixed_ODK'!N:Y,12,false),)),)</f>
        <v/>
      </c>
      <c r="Y52" t="str">
        <f t="shared" si="3"/>
        <v/>
      </c>
      <c r="Z52" t="str">
        <f t="shared" si="4"/>
        <v>invalid</v>
      </c>
      <c r="AB52" s="2" t="str">
        <f t="shared" si="5"/>
        <v>no odk</v>
      </c>
      <c r="AC52" t="str">
        <f t="shared" si="6"/>
        <v/>
      </c>
    </row>
    <row r="53">
      <c r="A53" s="2">
        <v>52.0</v>
      </c>
      <c r="B53" s="2" t="s">
        <v>729</v>
      </c>
      <c r="C53" s="2" t="s">
        <v>773</v>
      </c>
      <c r="D53" s="2" t="s">
        <v>793</v>
      </c>
      <c r="E53" s="2" t="str">
        <f t="shared" si="1"/>
        <v>BiuGurKana Ruga</v>
      </c>
      <c r="F53" s="2">
        <f t="shared" si="2"/>
        <v>1</v>
      </c>
      <c r="G53" s="2" t="s">
        <v>795</v>
      </c>
      <c r="H53" s="2">
        <v>10.76856114</v>
      </c>
      <c r="I53" s="2">
        <v>12.33352569</v>
      </c>
      <c r="J53" s="2" t="s">
        <v>38</v>
      </c>
      <c r="K53" s="2" t="s">
        <v>796</v>
      </c>
      <c r="L53" s="2">
        <v>55.0</v>
      </c>
      <c r="M53" s="2">
        <v>35.0</v>
      </c>
      <c r="N53" s="2">
        <v>4.0</v>
      </c>
      <c r="O53" s="2" t="s">
        <v>40</v>
      </c>
      <c r="P53" s="2" t="s">
        <v>41</v>
      </c>
      <c r="T53" s="2" t="s">
        <v>42</v>
      </c>
      <c r="V53" t="str">
        <f>iferror(iferror(if(VLOOKUP(E53,'Copy of Mobile_ODK'!N:X,1,false)=E53,"mobile",),if(VLOOKUP(E53,'Copy of Fixed_ODK'!N:Y,1,false)=E53,"fixed",)),)</f>
        <v>mobile</v>
      </c>
      <c r="W53">
        <f>iferror(iferror(if(VLOOKUP(E53,'Copy of Mobile_ODK'!N:X,1,false)=E53,VLOOKUP(E53,'Copy of Mobile_ODK'!N:X,10,false),),if(VLOOKUP(E53,'Copy of Fixed_ODK'!N:Y,1,false)=E53,VLOOKUP(E53,'Copy of Fixed_ODK'!N:Y,11,false),)),)</f>
        <v>10.76474</v>
      </c>
      <c r="X53">
        <f>iferror(iferror(if(VLOOKUP(E53,'Copy of Mobile_ODK'!N:X,1,false)=E53,VLOOKUP(E53,'Copy of Mobile_ODK'!N:X,11,false),),if(VLOOKUP(E53,'Copy of Fixed_ODK'!N:Y,1,false)=E53,VLOOKUP(E53,'Copy of Fixed_ODK'!N:Y,12,false),)),)</f>
        <v>12.29243</v>
      </c>
      <c r="Y53">
        <f t="shared" si="3"/>
        <v>4.509251776</v>
      </c>
      <c r="Z53" t="str">
        <f t="shared" si="4"/>
        <v>invalid</v>
      </c>
      <c r="AB53" s="2" t="str">
        <f t="shared" si="5"/>
        <v>session ok</v>
      </c>
      <c r="AC53" t="str">
        <f t="shared" si="6"/>
        <v>investigate</v>
      </c>
    </row>
    <row r="54">
      <c r="A54" s="2">
        <v>53.0</v>
      </c>
      <c r="B54" s="2" t="s">
        <v>729</v>
      </c>
      <c r="C54" s="2" t="s">
        <v>773</v>
      </c>
      <c r="D54" s="2" t="s">
        <v>797</v>
      </c>
      <c r="E54" s="2" t="str">
        <f t="shared" si="1"/>
        <v>BiuGurSabon Zamfara</v>
      </c>
      <c r="F54" s="2">
        <f t="shared" si="2"/>
        <v>1</v>
      </c>
      <c r="G54" s="2" t="s">
        <v>799</v>
      </c>
      <c r="H54" s="2">
        <v>10.81369</v>
      </c>
      <c r="I54" s="2">
        <v>12.38398</v>
      </c>
      <c r="J54" s="2" t="s">
        <v>38</v>
      </c>
      <c r="K54" s="2" t="s">
        <v>800</v>
      </c>
      <c r="L54" s="2">
        <v>5.0</v>
      </c>
      <c r="M54" s="2">
        <v>4.0</v>
      </c>
      <c r="N54" s="2">
        <v>4.0</v>
      </c>
      <c r="O54" s="2" t="s">
        <v>40</v>
      </c>
      <c r="P54" s="2" t="s">
        <v>41</v>
      </c>
      <c r="T54" s="2" t="s">
        <v>42</v>
      </c>
      <c r="V54" t="str">
        <f>iferror(iferror(if(VLOOKUP(E54,'Copy of Mobile_ODK'!N:X,1,false)=E54,"mobile",),if(VLOOKUP(E54,'Copy of Fixed_ODK'!N:Y,1,false)=E54,"fixed",)),)</f>
        <v/>
      </c>
      <c r="W54" t="str">
        <f>iferror(iferror(if(VLOOKUP(E54,'Copy of Mobile_ODK'!N:X,1,false)=E54,VLOOKUP(E54,'Copy of Mobile_ODK'!N:X,10,false),),if(VLOOKUP(E54,'Copy of Fixed_ODK'!N:Y,1,false)=E54,VLOOKUP(E54,'Copy of Fixed_ODK'!N:Y,11,false),)),)</f>
        <v/>
      </c>
      <c r="X54" t="str">
        <f>iferror(iferror(if(VLOOKUP(E54,'Copy of Mobile_ODK'!N:X,1,false)=E54,VLOOKUP(E54,'Copy of Mobile_ODK'!N:X,11,false),),if(VLOOKUP(E54,'Copy of Fixed_ODK'!N:Y,1,false)=E54,VLOOKUP(E54,'Copy of Fixed_ODK'!N:Y,12,false),)),)</f>
        <v/>
      </c>
      <c r="Y54" t="str">
        <f t="shared" si="3"/>
        <v/>
      </c>
      <c r="Z54" t="str">
        <f t="shared" si="4"/>
        <v>invalid</v>
      </c>
      <c r="AB54" s="2" t="str">
        <f t="shared" si="5"/>
        <v>no odk</v>
      </c>
      <c r="AC54" t="str">
        <f t="shared" si="6"/>
        <v/>
      </c>
    </row>
    <row r="55">
      <c r="A55" s="2">
        <v>54.0</v>
      </c>
      <c r="B55" s="2" t="s">
        <v>729</v>
      </c>
      <c r="C55" s="2" t="s">
        <v>773</v>
      </c>
      <c r="D55" s="2" t="s">
        <v>801</v>
      </c>
      <c r="E55" s="2" t="str">
        <f t="shared" si="1"/>
        <v>BiuGurSabon Zamfara Ruga</v>
      </c>
      <c r="F55" s="2">
        <f t="shared" si="2"/>
        <v>1</v>
      </c>
      <c r="G55" s="2" t="s">
        <v>803</v>
      </c>
      <c r="H55" s="2">
        <v>10.81213023</v>
      </c>
      <c r="I55" s="2">
        <v>12.38257734</v>
      </c>
      <c r="J55" s="2" t="s">
        <v>38</v>
      </c>
      <c r="K55" s="2" t="s">
        <v>804</v>
      </c>
      <c r="L55" s="2">
        <v>2.0</v>
      </c>
      <c r="M55" s="2">
        <v>2.0</v>
      </c>
      <c r="N55" s="2">
        <v>4.0</v>
      </c>
      <c r="O55" s="2" t="s">
        <v>40</v>
      </c>
      <c r="P55" s="2" t="s">
        <v>41</v>
      </c>
      <c r="T55" s="2" t="s">
        <v>42</v>
      </c>
      <c r="V55" t="str">
        <f>iferror(iferror(if(VLOOKUP(E55,'Copy of Mobile_ODK'!N:X,1,false)=E55,"mobile",),if(VLOOKUP(E55,'Copy of Fixed_ODK'!N:Y,1,false)=E55,"fixed",)),)</f>
        <v/>
      </c>
      <c r="W55" t="str">
        <f>iferror(iferror(if(VLOOKUP(E55,'Copy of Mobile_ODK'!N:X,1,false)=E55,VLOOKUP(E55,'Copy of Mobile_ODK'!N:X,10,false),),if(VLOOKUP(E55,'Copy of Fixed_ODK'!N:Y,1,false)=E55,VLOOKUP(E55,'Copy of Fixed_ODK'!N:Y,11,false),)),)</f>
        <v/>
      </c>
      <c r="X55" t="str">
        <f>iferror(iferror(if(VLOOKUP(E55,'Copy of Mobile_ODK'!N:X,1,false)=E55,VLOOKUP(E55,'Copy of Mobile_ODK'!N:X,11,false),),if(VLOOKUP(E55,'Copy of Fixed_ODK'!N:Y,1,false)=E55,VLOOKUP(E55,'Copy of Fixed_ODK'!N:Y,12,false),)),)</f>
        <v/>
      </c>
      <c r="Y55" t="str">
        <f t="shared" si="3"/>
        <v/>
      </c>
      <c r="Z55" t="str">
        <f t="shared" si="4"/>
        <v>invalid</v>
      </c>
      <c r="AB55" s="2" t="str">
        <f t="shared" si="5"/>
        <v>no odk</v>
      </c>
      <c r="AC55" t="str">
        <f t="shared" si="6"/>
        <v/>
      </c>
    </row>
    <row r="56">
      <c r="A56" s="2">
        <v>55.0</v>
      </c>
      <c r="B56" s="2" t="s">
        <v>729</v>
      </c>
      <c r="C56" s="2" t="s">
        <v>773</v>
      </c>
      <c r="D56" s="2" t="s">
        <v>805</v>
      </c>
      <c r="E56" s="2" t="str">
        <f t="shared" si="1"/>
        <v>BiuGurWanganga</v>
      </c>
      <c r="F56" s="2">
        <f t="shared" si="2"/>
        <v>1</v>
      </c>
      <c r="G56" s="2" t="s">
        <v>807</v>
      </c>
      <c r="H56" s="2">
        <v>10.74564</v>
      </c>
      <c r="I56" s="2">
        <v>12.23817</v>
      </c>
      <c r="J56" s="2" t="s">
        <v>38</v>
      </c>
      <c r="K56" s="2" t="s">
        <v>808</v>
      </c>
      <c r="L56" s="2">
        <v>39.0</v>
      </c>
      <c r="M56" s="2">
        <v>25.0</v>
      </c>
      <c r="N56" s="2">
        <v>6.0</v>
      </c>
      <c r="O56" s="2" t="s">
        <v>231</v>
      </c>
      <c r="P56" s="2" t="s">
        <v>41</v>
      </c>
      <c r="T56" s="2" t="s">
        <v>42</v>
      </c>
      <c r="V56" t="str">
        <f>iferror(iferror(if(VLOOKUP(E56,'Copy of Mobile_ODK'!N:X,1,false)=E56,"mobile",),if(VLOOKUP(E56,'Copy of Fixed_ODK'!N:Y,1,false)=E56,"fixed",)),)</f>
        <v>mobile</v>
      </c>
      <c r="W56">
        <f>iferror(iferror(if(VLOOKUP(E56,'Copy of Mobile_ODK'!N:X,1,false)=E56,VLOOKUP(E56,'Copy of Mobile_ODK'!N:X,10,false),),if(VLOOKUP(E56,'Copy of Fixed_ODK'!N:Y,1,false)=E56,VLOOKUP(E56,'Copy of Fixed_ODK'!N:Y,11,false),)),)</f>
        <v>10.84168167</v>
      </c>
      <c r="X56">
        <f>iferror(iferror(if(VLOOKUP(E56,'Copy of Mobile_ODK'!N:X,1,false)=E56,VLOOKUP(E56,'Copy of Mobile_ODK'!N:X,11,false),),if(VLOOKUP(E56,'Copy of Fixed_ODK'!N:Y,1,false)=E56,VLOOKUP(E56,'Copy of Fixed_ODK'!N:Y,12,false),)),)</f>
        <v>12.19083</v>
      </c>
      <c r="Y56">
        <f t="shared" si="3"/>
        <v>11.86532743</v>
      </c>
      <c r="Z56" t="str">
        <f t="shared" si="4"/>
        <v>invalid</v>
      </c>
      <c r="AB56" s="2" t="str">
        <f t="shared" si="5"/>
        <v>session ok</v>
      </c>
      <c r="AC56" t="str">
        <f t="shared" si="6"/>
        <v>investigate</v>
      </c>
    </row>
    <row r="57">
      <c r="A57" s="2">
        <v>56.0</v>
      </c>
      <c r="B57" s="4" t="s">
        <v>729</v>
      </c>
      <c r="C57" s="4" t="s">
        <v>773</v>
      </c>
      <c r="D57" s="4" t="s">
        <v>1728</v>
      </c>
      <c r="E57" s="2" t="str">
        <f t="shared" si="1"/>
        <v>BiuGurYaulari Kimba</v>
      </c>
      <c r="F57" s="2">
        <f t="shared" si="2"/>
        <v>1</v>
      </c>
      <c r="G57" s="4" t="e">
        <v>#N/A</v>
      </c>
      <c r="H57" s="4" t="e">
        <v>#N/A</v>
      </c>
      <c r="I57" s="4" t="e">
        <v>#N/A</v>
      </c>
      <c r="J57" s="4" t="s">
        <v>828</v>
      </c>
      <c r="K57" s="4" t="s">
        <v>1729</v>
      </c>
      <c r="L57" s="4">
        <v>39.0</v>
      </c>
      <c r="M57" s="4">
        <v>25.0</v>
      </c>
      <c r="N57" s="4">
        <v>8.0</v>
      </c>
      <c r="O57" s="4" t="s">
        <v>231</v>
      </c>
      <c r="P57" s="4" t="s">
        <v>41</v>
      </c>
      <c r="T57" s="2" t="s">
        <v>42</v>
      </c>
      <c r="V57" t="str">
        <f>iferror(iferror(if(VLOOKUP(E57,'Copy of Mobile_ODK'!N:X,1,false)=E57,"mobile",),if(VLOOKUP(E57,'Copy of Fixed_ODK'!N:Y,1,false)=E57,"fixed",)),)</f>
        <v/>
      </c>
      <c r="W57" t="str">
        <f>iferror(iferror(if(VLOOKUP(E57,'Copy of Mobile_ODK'!N:X,1,false)=E57,VLOOKUP(E57,'Copy of Mobile_ODK'!N:X,10,false),),if(VLOOKUP(E57,'Copy of Fixed_ODK'!N:Y,1,false)=E57,VLOOKUP(E57,'Copy of Fixed_ODK'!N:Y,11,false),)),)</f>
        <v/>
      </c>
      <c r="X57" t="str">
        <f>iferror(iferror(if(VLOOKUP(E57,'Copy of Mobile_ODK'!N:X,1,false)=E57,VLOOKUP(E57,'Copy of Mobile_ODK'!N:X,11,false),),if(VLOOKUP(E57,'Copy of Fixed_ODK'!N:Y,1,false)=E57,VLOOKUP(E57,'Copy of Fixed_ODK'!N:Y,12,false),)),)</f>
        <v/>
      </c>
      <c r="Y57" t="str">
        <f t="shared" si="3"/>
        <v/>
      </c>
      <c r="Z57" t="str">
        <f t="shared" si="4"/>
        <v>invalid</v>
      </c>
      <c r="AB57" s="2" t="str">
        <f t="shared" si="5"/>
        <v>no odk</v>
      </c>
      <c r="AC57" t="str">
        <f t="shared" si="6"/>
        <v/>
      </c>
    </row>
    <row r="58">
      <c r="A58" s="2">
        <v>57.0</v>
      </c>
      <c r="B58" s="2" t="s">
        <v>729</v>
      </c>
      <c r="C58" s="2" t="s">
        <v>773</v>
      </c>
      <c r="D58" s="2" t="s">
        <v>809</v>
      </c>
      <c r="E58" s="2" t="str">
        <f t="shared" si="1"/>
        <v>BiuGurZira Bulama Jakwa</v>
      </c>
      <c r="F58" s="2">
        <f t="shared" si="2"/>
        <v>1</v>
      </c>
      <c r="G58" s="2" t="s">
        <v>811</v>
      </c>
      <c r="H58" s="2">
        <v>10.81991</v>
      </c>
      <c r="I58" s="2">
        <v>12.17278</v>
      </c>
      <c r="J58" s="2" t="s">
        <v>38</v>
      </c>
      <c r="K58" s="2" t="s">
        <v>812</v>
      </c>
      <c r="L58" s="2">
        <v>68.0</v>
      </c>
      <c r="M58" s="2">
        <v>43.0</v>
      </c>
      <c r="N58" s="2">
        <v>4.0</v>
      </c>
      <c r="O58" s="2" t="s">
        <v>40</v>
      </c>
      <c r="P58" s="2" t="s">
        <v>41</v>
      </c>
      <c r="T58" s="2" t="s">
        <v>42</v>
      </c>
      <c r="U58" s="2" t="s">
        <v>42</v>
      </c>
      <c r="V58" t="str">
        <f>iferror(iferror(if(VLOOKUP(E58,'Copy of Mobile_ODK'!N:X,1,false)=E58,"mobile",),if(VLOOKUP(E58,'Copy of Fixed_ODK'!N:Y,1,false)=E58,"fixed",)),)</f>
        <v>mobile</v>
      </c>
      <c r="W58">
        <f>iferror(iferror(if(VLOOKUP(E58,'Copy of Mobile_ODK'!N:X,1,false)=E58,VLOOKUP(E58,'Copy of Mobile_ODK'!N:X,10,false),),if(VLOOKUP(E58,'Copy of Fixed_ODK'!N:Y,1,false)=E58,VLOOKUP(E58,'Copy of Fixed_ODK'!N:Y,11,false),)),)</f>
        <v>10.820175</v>
      </c>
      <c r="X58">
        <f>iferror(iferror(if(VLOOKUP(E58,'Copy of Mobile_ODK'!N:X,1,false)=E58,VLOOKUP(E58,'Copy of Mobile_ODK'!N:X,11,false),),if(VLOOKUP(E58,'Copy of Fixed_ODK'!N:Y,1,false)=E58,VLOOKUP(E58,'Copy of Fixed_ODK'!N:Y,12,false),)),)</f>
        <v>12.17346833</v>
      </c>
      <c r="Y58">
        <f t="shared" si="3"/>
        <v>0.08074669853</v>
      </c>
      <c r="Z58" t="str">
        <f t="shared" si="4"/>
        <v>valid</v>
      </c>
      <c r="AB58" s="2" t="str">
        <f t="shared" si="5"/>
        <v>session ok</v>
      </c>
      <c r="AC58" t="str">
        <f t="shared" si="6"/>
        <v/>
      </c>
    </row>
    <row r="59">
      <c r="A59" s="2">
        <v>58.0</v>
      </c>
      <c r="B59" s="4" t="s">
        <v>816</v>
      </c>
      <c r="C59" s="4" t="s">
        <v>1730</v>
      </c>
      <c r="D59" s="4" t="s">
        <v>1731</v>
      </c>
      <c r="E59" s="2" t="str">
        <f t="shared" si="1"/>
        <v>ChibokGaruMal Awal</v>
      </c>
      <c r="F59" s="2">
        <f t="shared" si="2"/>
        <v>1</v>
      </c>
      <c r="G59" s="4" t="e">
        <v>#N/A</v>
      </c>
      <c r="H59" s="4" t="e">
        <v>#N/A</v>
      </c>
      <c r="I59" s="4" t="e">
        <v>#N/A</v>
      </c>
      <c r="J59" s="4" t="s">
        <v>828</v>
      </c>
      <c r="K59" s="4" t="s">
        <v>1732</v>
      </c>
      <c r="L59" s="4">
        <v>31.0</v>
      </c>
      <c r="M59" s="4">
        <v>20.0</v>
      </c>
      <c r="N59" s="4">
        <v>2.0</v>
      </c>
      <c r="O59" s="4" t="s">
        <v>337</v>
      </c>
      <c r="P59" s="4" t="s">
        <v>41</v>
      </c>
      <c r="T59" s="2" t="s">
        <v>42</v>
      </c>
      <c r="V59" t="str">
        <f>iferror(iferror(if(VLOOKUP(E59,'Copy of Mobile_ODK'!N:X,1,false)=E59,"mobile",),if(VLOOKUP(E59,'Copy of Fixed_ODK'!N:Y,1,false)=E59,"fixed",)),)</f>
        <v>mobile</v>
      </c>
      <c r="W59">
        <f>iferror(iferror(if(VLOOKUP(E59,'Copy of Mobile_ODK'!N:X,1,false)=E59,VLOOKUP(E59,'Copy of Mobile_ODK'!N:X,10,false),),if(VLOOKUP(E59,'Copy of Fixed_ODK'!N:Y,1,false)=E59,VLOOKUP(E59,'Copy of Fixed_ODK'!N:Y,11,false),)),)</f>
        <v>10.89602833</v>
      </c>
      <c r="X59">
        <f>iferror(iferror(if(VLOOKUP(E59,'Copy of Mobile_ODK'!N:X,1,false)=E59,VLOOKUP(E59,'Copy of Mobile_ODK'!N:X,11,false),),if(VLOOKUP(E59,'Copy of Fixed_ODK'!N:Y,1,false)=E59,VLOOKUP(E59,'Copy of Fixed_ODK'!N:Y,12,false),)),)</f>
        <v>12.86452833</v>
      </c>
      <c r="Y59" t="str">
        <f t="shared" si="3"/>
        <v>#N/A</v>
      </c>
      <c r="Z59" t="str">
        <f t="shared" si="4"/>
        <v>investigate</v>
      </c>
      <c r="AB59" s="2" t="str">
        <f t="shared" si="5"/>
        <v>session ok</v>
      </c>
      <c r="AC59" t="str">
        <f t="shared" si="6"/>
        <v>investigate</v>
      </c>
    </row>
    <row r="60">
      <c r="A60" s="2">
        <v>59.0</v>
      </c>
      <c r="B60" s="2" t="s">
        <v>816</v>
      </c>
      <c r="C60" s="2" t="s">
        <v>817</v>
      </c>
      <c r="D60" s="2" t="s">
        <v>818</v>
      </c>
      <c r="E60" s="2" t="str">
        <f t="shared" si="1"/>
        <v>ChibokGatamarwaKyashika</v>
      </c>
      <c r="F60" s="2">
        <f t="shared" si="2"/>
        <v>1</v>
      </c>
      <c r="G60" s="2" t="s">
        <v>820</v>
      </c>
      <c r="H60" s="2">
        <v>10.73641</v>
      </c>
      <c r="I60" s="2">
        <v>12.965</v>
      </c>
      <c r="J60" s="2" t="s">
        <v>38</v>
      </c>
      <c r="K60" s="2" t="s">
        <v>819</v>
      </c>
      <c r="L60" s="2">
        <v>39.0</v>
      </c>
      <c r="M60" s="2">
        <v>25.0</v>
      </c>
      <c r="N60" s="2">
        <v>3.0</v>
      </c>
      <c r="O60" s="2" t="s">
        <v>40</v>
      </c>
      <c r="P60" s="2" t="s">
        <v>41</v>
      </c>
      <c r="T60" s="2" t="s">
        <v>42</v>
      </c>
      <c r="V60" t="str">
        <f>iferror(iferror(if(VLOOKUP(E60,'Copy of Mobile_ODK'!N:X,1,false)=E60,"mobile",),if(VLOOKUP(E60,'Copy of Fixed_ODK'!N:Y,1,false)=E60,"fixed",)),)</f>
        <v/>
      </c>
      <c r="W60" t="str">
        <f>iferror(iferror(if(VLOOKUP(E60,'Copy of Mobile_ODK'!N:X,1,false)=E60,VLOOKUP(E60,'Copy of Mobile_ODK'!N:X,10,false),),if(VLOOKUP(E60,'Copy of Fixed_ODK'!N:Y,1,false)=E60,VLOOKUP(E60,'Copy of Fixed_ODK'!N:Y,11,false),)),)</f>
        <v/>
      </c>
      <c r="X60" t="str">
        <f>iferror(iferror(if(VLOOKUP(E60,'Copy of Mobile_ODK'!N:X,1,false)=E60,VLOOKUP(E60,'Copy of Mobile_ODK'!N:X,11,false),),if(VLOOKUP(E60,'Copy of Fixed_ODK'!N:Y,1,false)=E60,VLOOKUP(E60,'Copy of Fixed_ODK'!N:Y,12,false),)),)</f>
        <v/>
      </c>
      <c r="Y60" t="str">
        <f t="shared" si="3"/>
        <v/>
      </c>
      <c r="Z60" t="str">
        <f t="shared" si="4"/>
        <v>invalid</v>
      </c>
      <c r="AB60" s="2" t="str">
        <f t="shared" si="5"/>
        <v>no odk</v>
      </c>
      <c r="AC60" t="str">
        <f t="shared" si="6"/>
        <v/>
      </c>
    </row>
    <row r="61">
      <c r="A61" s="2">
        <v>60.0</v>
      </c>
      <c r="B61" s="2" t="s">
        <v>816</v>
      </c>
      <c r="C61" s="2" t="s">
        <v>817</v>
      </c>
      <c r="D61" s="2" t="s">
        <v>821</v>
      </c>
      <c r="E61" s="2" t="str">
        <f t="shared" si="1"/>
        <v>ChibokGatamarwaPaya Dakil</v>
      </c>
      <c r="F61" s="2">
        <f t="shared" si="2"/>
        <v>1</v>
      </c>
      <c r="G61" s="2" t="s">
        <v>823</v>
      </c>
      <c r="H61" s="2">
        <v>10.67922</v>
      </c>
      <c r="I61" s="2">
        <v>12.94324</v>
      </c>
      <c r="J61" s="2" t="s">
        <v>38</v>
      </c>
      <c r="K61" s="2" t="s">
        <v>822</v>
      </c>
      <c r="L61" s="2">
        <v>65.0</v>
      </c>
      <c r="M61" s="2">
        <v>41.0</v>
      </c>
      <c r="N61" s="2">
        <v>3.0</v>
      </c>
      <c r="O61" s="2" t="s">
        <v>40</v>
      </c>
      <c r="P61" s="2" t="s">
        <v>41</v>
      </c>
      <c r="T61" s="2" t="s">
        <v>42</v>
      </c>
      <c r="V61" t="str">
        <f>iferror(iferror(if(VLOOKUP(E61,'Copy of Mobile_ODK'!N:X,1,false)=E61,"mobile",),if(VLOOKUP(E61,'Copy of Fixed_ODK'!N:Y,1,false)=E61,"fixed",)),)</f>
        <v/>
      </c>
      <c r="W61" t="str">
        <f>iferror(iferror(if(VLOOKUP(E61,'Copy of Mobile_ODK'!N:X,1,false)=E61,VLOOKUP(E61,'Copy of Mobile_ODK'!N:X,10,false),),if(VLOOKUP(E61,'Copy of Fixed_ODK'!N:Y,1,false)=E61,VLOOKUP(E61,'Copy of Fixed_ODK'!N:Y,11,false),)),)</f>
        <v/>
      </c>
      <c r="X61" t="str">
        <f>iferror(iferror(if(VLOOKUP(E61,'Copy of Mobile_ODK'!N:X,1,false)=E61,VLOOKUP(E61,'Copy of Mobile_ODK'!N:X,11,false),),if(VLOOKUP(E61,'Copy of Fixed_ODK'!N:Y,1,false)=E61,VLOOKUP(E61,'Copy of Fixed_ODK'!N:Y,12,false),)),)</f>
        <v/>
      </c>
      <c r="Y61" t="str">
        <f t="shared" si="3"/>
        <v/>
      </c>
      <c r="Z61" t="str">
        <f t="shared" si="4"/>
        <v>invalid</v>
      </c>
      <c r="AB61" s="2" t="str">
        <f t="shared" si="5"/>
        <v>no odk</v>
      </c>
      <c r="AC61" t="str">
        <f t="shared" si="6"/>
        <v/>
      </c>
    </row>
    <row r="62">
      <c r="A62" s="2">
        <v>61.0</v>
      </c>
      <c r="B62" s="2" t="s">
        <v>816</v>
      </c>
      <c r="C62" s="2" t="s">
        <v>846</v>
      </c>
      <c r="D62" s="2" t="s">
        <v>847</v>
      </c>
      <c r="E62" s="2" t="str">
        <f t="shared" si="1"/>
        <v>ChibokKautikariArdo Warde</v>
      </c>
      <c r="F62" s="2">
        <f t="shared" si="2"/>
        <v>1</v>
      </c>
      <c r="G62" s="2" t="s">
        <v>849</v>
      </c>
      <c r="H62" s="2">
        <v>10.80308</v>
      </c>
      <c r="I62" s="2">
        <v>12.97988</v>
      </c>
      <c r="J62" s="2" t="s">
        <v>38</v>
      </c>
      <c r="K62" s="2" t="s">
        <v>848</v>
      </c>
      <c r="L62" s="2">
        <v>155.0</v>
      </c>
      <c r="M62" s="2">
        <v>97.0</v>
      </c>
      <c r="N62" s="2">
        <v>3.0</v>
      </c>
      <c r="O62" s="2" t="s">
        <v>40</v>
      </c>
      <c r="P62" s="2" t="s">
        <v>41</v>
      </c>
      <c r="T62" s="2" t="s">
        <v>42</v>
      </c>
      <c r="V62" t="str">
        <f>iferror(iferror(if(VLOOKUP(E62,'Copy of Mobile_ODK'!N:X,1,false)=E62,"mobile",),if(VLOOKUP(E62,'Copy of Fixed_ODK'!N:Y,1,false)=E62,"fixed",)),)</f>
        <v>mobile</v>
      </c>
      <c r="W62">
        <f>iferror(iferror(if(VLOOKUP(E62,'Copy of Mobile_ODK'!N:X,1,false)=E62,VLOOKUP(E62,'Copy of Mobile_ODK'!N:X,10,false),),if(VLOOKUP(E62,'Copy of Fixed_ODK'!N:Y,1,false)=E62,VLOOKUP(E62,'Copy of Fixed_ODK'!N:Y,11,false),)),)</f>
        <v>10.81152167</v>
      </c>
      <c r="X62">
        <f>iferror(iferror(if(VLOOKUP(E62,'Copy of Mobile_ODK'!N:X,1,false)=E62,VLOOKUP(E62,'Copy of Mobile_ODK'!N:X,11,false),),if(VLOOKUP(E62,'Copy of Fixed_ODK'!N:Y,1,false)=E62,VLOOKUP(E62,'Copy of Fixed_ODK'!N:Y,12,false),)),)</f>
        <v>12.991635</v>
      </c>
      <c r="Y62">
        <f t="shared" si="3"/>
        <v>1.59045128</v>
      </c>
      <c r="Z62" t="str">
        <f t="shared" si="4"/>
        <v>invalid</v>
      </c>
      <c r="AB62" s="2" t="str">
        <f t="shared" si="5"/>
        <v>session ok</v>
      </c>
      <c r="AC62" t="str">
        <f t="shared" si="6"/>
        <v>investigate</v>
      </c>
    </row>
    <row r="63">
      <c r="A63" s="2">
        <v>62.0</v>
      </c>
      <c r="B63" s="2" t="s">
        <v>816</v>
      </c>
      <c r="C63" s="2" t="s">
        <v>846</v>
      </c>
      <c r="D63" s="2" t="s">
        <v>850</v>
      </c>
      <c r="E63" s="2" t="str">
        <f t="shared" si="1"/>
        <v>ChibokKautikariYimirmuguze Fulani</v>
      </c>
      <c r="F63" s="2">
        <f t="shared" si="2"/>
        <v>1</v>
      </c>
      <c r="G63" s="2" t="s">
        <v>852</v>
      </c>
      <c r="H63" s="2">
        <v>10.78290826</v>
      </c>
      <c r="I63" s="2">
        <v>12.99052296</v>
      </c>
      <c r="J63" s="2" t="s">
        <v>38</v>
      </c>
      <c r="K63" s="2" t="s">
        <v>851</v>
      </c>
      <c r="L63" s="2">
        <v>79.0</v>
      </c>
      <c r="M63" s="2">
        <v>50.0</v>
      </c>
      <c r="N63" s="2">
        <v>3.0</v>
      </c>
      <c r="O63" s="2" t="s">
        <v>40</v>
      </c>
      <c r="P63" s="2" t="s">
        <v>41</v>
      </c>
      <c r="T63" s="2" t="s">
        <v>42</v>
      </c>
      <c r="V63" t="str">
        <f>iferror(iferror(if(VLOOKUP(E63,'Copy of Mobile_ODK'!N:X,1,false)=E63,"mobile",),if(VLOOKUP(E63,'Copy of Fixed_ODK'!N:Y,1,false)=E63,"fixed",)),)</f>
        <v>mobile</v>
      </c>
      <c r="W63">
        <f>iferror(iferror(if(VLOOKUP(E63,'Copy of Mobile_ODK'!N:X,1,false)=E63,VLOOKUP(E63,'Copy of Mobile_ODK'!N:X,10,false),),if(VLOOKUP(E63,'Copy of Fixed_ODK'!N:Y,1,false)=E63,VLOOKUP(E63,'Copy of Fixed_ODK'!N:Y,11,false),)),)</f>
        <v>10.78038167</v>
      </c>
      <c r="X63">
        <f>iferror(iferror(if(VLOOKUP(E63,'Copy of Mobile_ODK'!N:X,1,false)=E63,VLOOKUP(E63,'Copy of Mobile_ODK'!N:X,11,false),),if(VLOOKUP(E63,'Copy of Fixed_ODK'!N:Y,1,false)=E63,VLOOKUP(E63,'Copy of Fixed_ODK'!N:Y,12,false),)),)</f>
        <v>12.98833</v>
      </c>
      <c r="Y63">
        <f t="shared" si="3"/>
        <v>0.3692013477</v>
      </c>
      <c r="Z63" t="str">
        <f t="shared" si="4"/>
        <v>invalid</v>
      </c>
      <c r="AB63" s="2" t="str">
        <f t="shared" si="5"/>
        <v>session ok</v>
      </c>
      <c r="AC63" t="str">
        <f t="shared" si="6"/>
        <v>investigate</v>
      </c>
    </row>
    <row r="64">
      <c r="A64" s="2">
        <v>63.0</v>
      </c>
      <c r="B64" s="4" t="s">
        <v>816</v>
      </c>
      <c r="C64" s="2" t="s">
        <v>824</v>
      </c>
      <c r="D64" s="4" t="s">
        <v>1733</v>
      </c>
      <c r="E64" s="2" t="str">
        <f t="shared" si="1"/>
        <v>ChibokKorongilumAbba Susu</v>
      </c>
      <c r="F64" s="2">
        <f t="shared" si="2"/>
        <v>1</v>
      </c>
      <c r="G64" s="4" t="e">
        <v>#N/A</v>
      </c>
      <c r="H64" s="4" t="e">
        <v>#N/A</v>
      </c>
      <c r="I64" s="4" t="e">
        <v>#N/A</v>
      </c>
      <c r="J64" s="4" t="s">
        <v>828</v>
      </c>
      <c r="K64" s="4" t="s">
        <v>1734</v>
      </c>
      <c r="L64" s="4">
        <v>34.0</v>
      </c>
      <c r="M64" s="4">
        <v>22.0</v>
      </c>
      <c r="N64" s="4">
        <v>3.0</v>
      </c>
      <c r="O64" s="4" t="s">
        <v>40</v>
      </c>
      <c r="P64" s="4" t="s">
        <v>41</v>
      </c>
      <c r="T64" s="2" t="s">
        <v>42</v>
      </c>
      <c r="V64" t="str">
        <f>iferror(iferror(if(VLOOKUP(E64,'Copy of Mobile_ODK'!N:X,1,false)=E64,"mobile",),if(VLOOKUP(E64,'Copy of Fixed_ODK'!N:Y,1,false)=E64,"fixed",)),)</f>
        <v>mobile</v>
      </c>
      <c r="W64">
        <f>iferror(iferror(if(VLOOKUP(E64,'Copy of Mobile_ODK'!N:X,1,false)=E64,VLOOKUP(E64,'Copy of Mobile_ODK'!N:X,10,false),),if(VLOOKUP(E64,'Copy of Fixed_ODK'!N:Y,1,false)=E64,VLOOKUP(E64,'Copy of Fixed_ODK'!N:Y,11,false),)),)</f>
        <v>10.86158333</v>
      </c>
      <c r="X64">
        <f>iferror(iferror(if(VLOOKUP(E64,'Copy of Mobile_ODK'!N:X,1,false)=E64,VLOOKUP(E64,'Copy of Mobile_ODK'!N:X,11,false),),if(VLOOKUP(E64,'Copy of Fixed_ODK'!N:Y,1,false)=E64,VLOOKUP(E64,'Copy of Fixed_ODK'!N:Y,12,false),)),)</f>
        <v>12.751355</v>
      </c>
      <c r="Y64" t="str">
        <f t="shared" si="3"/>
        <v>#N/A</v>
      </c>
      <c r="Z64" t="str">
        <f t="shared" si="4"/>
        <v>investigate</v>
      </c>
      <c r="AB64" s="2" t="str">
        <f t="shared" si="5"/>
        <v>session ok</v>
      </c>
      <c r="AC64" t="str">
        <f t="shared" si="6"/>
        <v>investigate</v>
      </c>
    </row>
    <row r="65">
      <c r="A65" s="2">
        <v>64.0</v>
      </c>
      <c r="B65" s="4" t="s">
        <v>816</v>
      </c>
      <c r="C65" s="2" t="s">
        <v>824</v>
      </c>
      <c r="D65" s="2" t="s">
        <v>1735</v>
      </c>
      <c r="E65" s="2" t="str">
        <f t="shared" si="1"/>
        <v>ChibokKorongilumArdo Bashir</v>
      </c>
      <c r="F65" s="2">
        <f t="shared" si="2"/>
        <v>1</v>
      </c>
      <c r="G65" s="4" t="e">
        <v>#N/A</v>
      </c>
      <c r="H65" s="4" t="e">
        <v>#N/A</v>
      </c>
      <c r="I65" s="4" t="e">
        <v>#N/A</v>
      </c>
      <c r="J65" s="4" t="s">
        <v>828</v>
      </c>
      <c r="K65" s="4" t="s">
        <v>1736</v>
      </c>
      <c r="L65" s="4">
        <v>30.0</v>
      </c>
      <c r="M65" s="4">
        <v>19.0</v>
      </c>
      <c r="N65" s="4">
        <v>3.0</v>
      </c>
      <c r="O65" s="4" t="s">
        <v>40</v>
      </c>
      <c r="P65" s="4" t="s">
        <v>41</v>
      </c>
      <c r="T65" s="2" t="s">
        <v>42</v>
      </c>
      <c r="V65" t="str">
        <f>iferror(iferror(if(VLOOKUP(E65,'Copy of Mobile_ODK'!N:X,1,false)=E65,"mobile",),if(VLOOKUP(E65,'Copy of Fixed_ODK'!N:Y,1,false)=E65,"fixed",)),)</f>
        <v>mobile</v>
      </c>
      <c r="W65">
        <f>iferror(iferror(if(VLOOKUP(E65,'Copy of Mobile_ODK'!N:X,1,false)=E65,VLOOKUP(E65,'Copy of Mobile_ODK'!N:X,10,false),),if(VLOOKUP(E65,'Copy of Fixed_ODK'!N:Y,1,false)=E65,VLOOKUP(E65,'Copy of Fixed_ODK'!N:Y,11,false),)),)</f>
        <v>10.82151833</v>
      </c>
      <c r="X65">
        <f>iferror(iferror(if(VLOOKUP(E65,'Copy of Mobile_ODK'!N:X,1,false)=E65,VLOOKUP(E65,'Copy of Mobile_ODK'!N:X,11,false),),if(VLOOKUP(E65,'Copy of Fixed_ODK'!N:Y,1,false)=E65,VLOOKUP(E65,'Copy of Fixed_ODK'!N:Y,12,false),)),)</f>
        <v>12.73715667</v>
      </c>
      <c r="Y65" t="str">
        <f t="shared" si="3"/>
        <v>#N/A</v>
      </c>
      <c r="Z65" t="str">
        <f t="shared" si="4"/>
        <v>investigate</v>
      </c>
      <c r="AB65" s="2" t="str">
        <f t="shared" si="5"/>
        <v>session ok</v>
      </c>
      <c r="AC65" t="str">
        <f t="shared" si="6"/>
        <v>investigate</v>
      </c>
    </row>
    <row r="66">
      <c r="A66" s="2">
        <v>65.0</v>
      </c>
      <c r="B66" s="2" t="s">
        <v>816</v>
      </c>
      <c r="C66" s="2" t="s">
        <v>824</v>
      </c>
      <c r="D66" s="2" t="s">
        <v>833</v>
      </c>
      <c r="E66" s="2" t="str">
        <f t="shared" si="1"/>
        <v>ChibokKorongilumBambula</v>
      </c>
      <c r="F66" s="2">
        <f t="shared" si="2"/>
        <v>1</v>
      </c>
      <c r="G66" s="2" t="s">
        <v>835</v>
      </c>
      <c r="H66" s="2">
        <v>10.89408</v>
      </c>
      <c r="I66" s="2">
        <v>12.68421</v>
      </c>
      <c r="J66" s="2" t="s">
        <v>828</v>
      </c>
      <c r="K66" s="2" t="s">
        <v>836</v>
      </c>
      <c r="L66" s="2">
        <v>36.0</v>
      </c>
      <c r="M66" s="2">
        <v>23.0</v>
      </c>
      <c r="N66" s="2">
        <v>3.0</v>
      </c>
      <c r="O66" s="2" t="s">
        <v>40</v>
      </c>
      <c r="P66" s="2" t="s">
        <v>41</v>
      </c>
      <c r="T66" s="2" t="s">
        <v>42</v>
      </c>
      <c r="V66" t="str">
        <f>iferror(iferror(if(VLOOKUP(E66,'Copy of Mobile_ODK'!N:X,1,false)=E66,"mobile",),if(VLOOKUP(E66,'Copy of Fixed_ODK'!N:Y,1,false)=E66,"fixed",)),)</f>
        <v>mobile</v>
      </c>
      <c r="W66">
        <f>iferror(iferror(if(VLOOKUP(E66,'Copy of Mobile_ODK'!N:X,1,false)=E66,VLOOKUP(E66,'Copy of Mobile_ODK'!N:X,10,false),),if(VLOOKUP(E66,'Copy of Fixed_ODK'!N:Y,1,false)=E66,VLOOKUP(E66,'Copy of Fixed_ODK'!N:Y,11,false),)),)</f>
        <v>10.89365</v>
      </c>
      <c r="X66">
        <f>iferror(iferror(if(VLOOKUP(E66,'Copy of Mobile_ODK'!N:X,1,false)=E66,VLOOKUP(E66,'Copy of Mobile_ODK'!N:X,11,false),),if(VLOOKUP(E66,'Copy of Fixed_ODK'!N:Y,1,false)=E66,VLOOKUP(E66,'Copy of Fixed_ODK'!N:Y,12,false),)),)</f>
        <v>12.68784</v>
      </c>
      <c r="Y66">
        <f t="shared" si="3"/>
        <v>0.3992371191</v>
      </c>
      <c r="Z66" t="str">
        <f t="shared" si="4"/>
        <v>invalid</v>
      </c>
      <c r="AB66" s="2" t="str">
        <f t="shared" si="5"/>
        <v>session ok</v>
      </c>
      <c r="AC66" t="str">
        <f t="shared" si="6"/>
        <v>investigate</v>
      </c>
    </row>
    <row r="67">
      <c r="A67" s="2">
        <v>66.0</v>
      </c>
      <c r="B67" s="4" t="s">
        <v>816</v>
      </c>
      <c r="C67" s="2" t="s">
        <v>824</v>
      </c>
      <c r="D67" s="2" t="s">
        <v>1737</v>
      </c>
      <c r="E67" s="2" t="str">
        <f t="shared" si="1"/>
        <v>ChibokKorongilumBila Ayuba</v>
      </c>
      <c r="F67" s="2">
        <f t="shared" si="2"/>
        <v>1</v>
      </c>
      <c r="G67" s="4" t="e">
        <v>#N/A</v>
      </c>
      <c r="H67" s="4" t="e">
        <v>#N/A</v>
      </c>
      <c r="I67" s="4" t="e">
        <v>#N/A</v>
      </c>
      <c r="J67" s="4" t="s">
        <v>828</v>
      </c>
      <c r="K67" s="4" t="s">
        <v>1738</v>
      </c>
      <c r="L67" s="4">
        <v>47.0</v>
      </c>
      <c r="M67" s="4">
        <v>30.0</v>
      </c>
      <c r="N67" s="4">
        <v>3.0</v>
      </c>
      <c r="O67" s="4" t="s">
        <v>40</v>
      </c>
      <c r="P67" s="4" t="s">
        <v>41</v>
      </c>
      <c r="T67" s="2" t="s">
        <v>42</v>
      </c>
      <c r="V67" t="str">
        <f>iferror(iferror(if(VLOOKUP(E67,'Copy of Mobile_ODK'!N:X,1,false)=E67,"mobile",),if(VLOOKUP(E67,'Copy of Fixed_ODK'!N:Y,1,false)=E67,"fixed",)),)</f>
        <v>mobile</v>
      </c>
      <c r="W67">
        <f>iferror(iferror(if(VLOOKUP(E67,'Copy of Mobile_ODK'!N:X,1,false)=E67,VLOOKUP(E67,'Copy of Mobile_ODK'!N:X,10,false),),if(VLOOKUP(E67,'Copy of Fixed_ODK'!N:Y,1,false)=E67,VLOOKUP(E67,'Copy of Fixed_ODK'!N:Y,11,false),)),)</f>
        <v>10.81617833</v>
      </c>
      <c r="X67">
        <f>iferror(iferror(if(VLOOKUP(E67,'Copy of Mobile_ODK'!N:X,1,false)=E67,VLOOKUP(E67,'Copy of Mobile_ODK'!N:X,11,false),),if(VLOOKUP(E67,'Copy of Fixed_ODK'!N:Y,1,false)=E67,VLOOKUP(E67,'Copy of Fixed_ODK'!N:Y,12,false),)),)</f>
        <v>12.69367667</v>
      </c>
      <c r="Y67" t="str">
        <f t="shared" si="3"/>
        <v>#N/A</v>
      </c>
      <c r="Z67" t="str">
        <f t="shared" si="4"/>
        <v>investigate</v>
      </c>
      <c r="AB67" s="2" t="str">
        <f t="shared" si="5"/>
        <v>session ok</v>
      </c>
      <c r="AC67" t="str">
        <f t="shared" si="6"/>
        <v>investigate</v>
      </c>
    </row>
    <row r="68">
      <c r="A68" s="2">
        <v>67.0</v>
      </c>
      <c r="B68" s="4" t="s">
        <v>816</v>
      </c>
      <c r="C68" s="2" t="s">
        <v>824</v>
      </c>
      <c r="D68" s="2" t="s">
        <v>1739</v>
      </c>
      <c r="E68" s="2" t="str">
        <f t="shared" si="1"/>
        <v>ChibokKorongilumMaiduwa Umar Fulani</v>
      </c>
      <c r="F68" s="2">
        <f t="shared" si="2"/>
        <v>1</v>
      </c>
      <c r="G68" s="4" t="e">
        <v>#N/A</v>
      </c>
      <c r="H68" s="4" t="e">
        <v>#N/A</v>
      </c>
      <c r="I68" s="4" t="e">
        <v>#N/A</v>
      </c>
      <c r="J68" s="4" t="s">
        <v>828</v>
      </c>
      <c r="K68" s="4" t="s">
        <v>1740</v>
      </c>
      <c r="L68" s="4">
        <v>30.0</v>
      </c>
      <c r="M68" s="4">
        <v>19.0</v>
      </c>
      <c r="N68" s="4">
        <v>3.0</v>
      </c>
      <c r="O68" s="4" t="s">
        <v>40</v>
      </c>
      <c r="P68" s="4" t="s">
        <v>41</v>
      </c>
      <c r="T68" s="2" t="s">
        <v>42</v>
      </c>
      <c r="V68" t="str">
        <f>iferror(iferror(if(VLOOKUP(E68,'Copy of Mobile_ODK'!N:X,1,false)=E68,"mobile",),if(VLOOKUP(E68,'Copy of Fixed_ODK'!N:Y,1,false)=E68,"fixed",)),)</f>
        <v>mobile</v>
      </c>
      <c r="W68">
        <f>iferror(iferror(if(VLOOKUP(E68,'Copy of Mobile_ODK'!N:X,1,false)=E68,VLOOKUP(E68,'Copy of Mobile_ODK'!N:X,10,false),),if(VLOOKUP(E68,'Copy of Fixed_ODK'!N:Y,1,false)=E68,VLOOKUP(E68,'Copy of Fixed_ODK'!N:Y,11,false),)),)</f>
        <v>10.85290833</v>
      </c>
      <c r="X68">
        <f>iferror(iferror(if(VLOOKUP(E68,'Copy of Mobile_ODK'!N:X,1,false)=E68,VLOOKUP(E68,'Copy of Mobile_ODK'!N:X,11,false),),if(VLOOKUP(E68,'Copy of Fixed_ODK'!N:Y,1,false)=E68,VLOOKUP(E68,'Copy of Fixed_ODK'!N:Y,12,false),)),)</f>
        <v>12.70603167</v>
      </c>
      <c r="Y68" t="str">
        <f t="shared" si="3"/>
        <v>#N/A</v>
      </c>
      <c r="Z68" t="str">
        <f t="shared" si="4"/>
        <v>investigate</v>
      </c>
      <c r="AB68" s="2" t="str">
        <f t="shared" si="5"/>
        <v>session ok</v>
      </c>
      <c r="AC68" t="str">
        <f t="shared" si="6"/>
        <v>investigate</v>
      </c>
    </row>
    <row r="69">
      <c r="A69" s="2">
        <v>69.0</v>
      </c>
      <c r="B69" s="4" t="s">
        <v>816</v>
      </c>
      <c r="C69" s="2" t="s">
        <v>824</v>
      </c>
      <c r="D69" s="6" t="s">
        <v>1741</v>
      </c>
      <c r="E69" s="2" t="str">
        <f t="shared" si="1"/>
        <v>ChibokKorongilumNchia Fulani</v>
      </c>
      <c r="F69" s="2">
        <f t="shared" si="2"/>
        <v>1</v>
      </c>
      <c r="G69" s="4" t="e">
        <v>#N/A</v>
      </c>
      <c r="H69" s="4" t="e">
        <v>#N/A</v>
      </c>
      <c r="I69" s="4" t="e">
        <v>#N/A</v>
      </c>
      <c r="J69" s="4" t="s">
        <v>828</v>
      </c>
      <c r="K69" s="4" t="s">
        <v>1742</v>
      </c>
      <c r="L69" s="4">
        <v>38.0</v>
      </c>
      <c r="M69" s="4">
        <v>24.0</v>
      </c>
      <c r="N69" s="4">
        <v>3.0</v>
      </c>
      <c r="O69" s="4" t="s">
        <v>40</v>
      </c>
      <c r="P69" s="4" t="s">
        <v>50</v>
      </c>
      <c r="Q69" s="4" t="s">
        <v>1743</v>
      </c>
      <c r="R69" s="4" t="s">
        <v>74</v>
      </c>
      <c r="T69" s="2" t="s">
        <v>53</v>
      </c>
      <c r="V69" t="str">
        <f>iferror(iferror(if(VLOOKUP(E69,'Copy of Mobile_ODK'!N:X,1,false)=E69,"mobile",),if(VLOOKUP(E69,'Copy of Fixed_ODK'!N:Y,1,false)=E69,"fixed",)),)</f>
        <v>mobile</v>
      </c>
      <c r="W69">
        <f>iferror(iferror(if(VLOOKUP(E69,'Copy of Mobile_ODK'!N:X,1,false)=E69,VLOOKUP(E69,'Copy of Mobile_ODK'!N:X,10,false),),if(VLOOKUP(E69,'Copy of Fixed_ODK'!N:Y,1,false)=E69,VLOOKUP(E69,'Copy of Fixed_ODK'!N:Y,11,false),)),)</f>
        <v>10.84414167</v>
      </c>
      <c r="X69">
        <f>iferror(iferror(if(VLOOKUP(E69,'Copy of Mobile_ODK'!N:X,1,false)=E69,VLOOKUP(E69,'Copy of Mobile_ODK'!N:X,11,false),),if(VLOOKUP(E69,'Copy of Fixed_ODK'!N:Y,1,false)=E69,VLOOKUP(E69,'Copy of Fixed_ODK'!N:Y,12,false),)),)</f>
        <v>12.75362167</v>
      </c>
      <c r="Y69" t="str">
        <f t="shared" si="3"/>
        <v>#N/A</v>
      </c>
      <c r="Z69" t="str">
        <f t="shared" si="4"/>
        <v>investigate</v>
      </c>
      <c r="AB69" s="2" t="str">
        <f t="shared" si="5"/>
        <v>session diff</v>
      </c>
      <c r="AC69" t="str">
        <f t="shared" si="6"/>
        <v>investigate</v>
      </c>
    </row>
    <row r="70">
      <c r="A70" s="2">
        <v>68.0</v>
      </c>
      <c r="B70" s="4" t="s">
        <v>816</v>
      </c>
      <c r="C70" s="2" t="s">
        <v>824</v>
      </c>
      <c r="D70" s="6" t="s">
        <v>1744</v>
      </c>
      <c r="E70" s="2" t="str">
        <f t="shared" si="1"/>
        <v>ChibokKorongilumNchia Ayuba Nomadic</v>
      </c>
      <c r="F70" s="2">
        <f t="shared" si="2"/>
        <v>1</v>
      </c>
      <c r="G70" s="4" t="e">
        <v>#N/A</v>
      </c>
      <c r="H70" s="4" t="e">
        <v>#N/A</v>
      </c>
      <c r="I70" s="4" t="e">
        <v>#N/A</v>
      </c>
      <c r="J70" s="4" t="s">
        <v>828</v>
      </c>
      <c r="K70" s="4" t="s">
        <v>1745</v>
      </c>
      <c r="L70" s="4">
        <v>31.0</v>
      </c>
      <c r="M70" s="4">
        <v>20.0</v>
      </c>
      <c r="N70" s="4">
        <v>3.0</v>
      </c>
      <c r="O70" s="4" t="s">
        <v>40</v>
      </c>
      <c r="P70" s="4" t="s">
        <v>50</v>
      </c>
      <c r="Q70" s="4" t="s">
        <v>1743</v>
      </c>
      <c r="R70" s="4" t="s">
        <v>74</v>
      </c>
      <c r="T70" s="2" t="s">
        <v>53</v>
      </c>
      <c r="V70" t="str">
        <f>iferror(iferror(if(VLOOKUP(E70,'Copy of Mobile_ODK'!N:X,1,false)=E70,"mobile",),if(VLOOKUP(E70,'Copy of Fixed_ODK'!N:Y,1,false)=E70,"fixed",)),)</f>
        <v/>
      </c>
      <c r="W70" t="str">
        <f>iferror(iferror(if(VLOOKUP(E70,'Copy of Mobile_ODK'!N:X,1,false)=E70,VLOOKUP(E70,'Copy of Mobile_ODK'!N:X,10,false),),if(VLOOKUP(E70,'Copy of Fixed_ODK'!N:Y,1,false)=E70,VLOOKUP(E70,'Copy of Fixed_ODK'!N:Y,11,false),)),)</f>
        <v/>
      </c>
      <c r="X70" t="str">
        <f>iferror(iferror(if(VLOOKUP(E70,'Copy of Mobile_ODK'!N:X,1,false)=E70,VLOOKUP(E70,'Copy of Mobile_ODK'!N:X,11,false),),if(VLOOKUP(E70,'Copy of Fixed_ODK'!N:Y,1,false)=E70,VLOOKUP(E70,'Copy of Fixed_ODK'!N:Y,12,false),)),)</f>
        <v/>
      </c>
      <c r="Y70" t="str">
        <f t="shared" si="3"/>
        <v/>
      </c>
      <c r="Z70" t="str">
        <f t="shared" si="4"/>
        <v>invalid</v>
      </c>
      <c r="AB70" s="2" t="str">
        <f t="shared" si="5"/>
        <v>no odk</v>
      </c>
      <c r="AC70" t="str">
        <f t="shared" si="6"/>
        <v/>
      </c>
    </row>
    <row r="71">
      <c r="A71" s="2">
        <v>70.0</v>
      </c>
      <c r="B71" s="2" t="s">
        <v>816</v>
      </c>
      <c r="C71" s="2" t="s">
        <v>824</v>
      </c>
      <c r="D71" s="2" t="s">
        <v>825</v>
      </c>
      <c r="E71" s="2" t="str">
        <f t="shared" si="1"/>
        <v>ChibokKorongilumYarchida</v>
      </c>
      <c r="F71" s="2">
        <f t="shared" si="2"/>
        <v>1</v>
      </c>
      <c r="G71" s="2" t="s">
        <v>827</v>
      </c>
      <c r="H71" s="2">
        <v>10.90448</v>
      </c>
      <c r="I71" s="2">
        <v>12.71871</v>
      </c>
      <c r="J71" s="2" t="s">
        <v>828</v>
      </c>
      <c r="K71" s="2" t="s">
        <v>829</v>
      </c>
      <c r="L71" s="2">
        <v>43.0</v>
      </c>
      <c r="M71" s="2">
        <v>27.0</v>
      </c>
      <c r="N71" s="2">
        <v>3.0</v>
      </c>
      <c r="O71" s="2" t="s">
        <v>40</v>
      </c>
      <c r="P71" s="2" t="s">
        <v>50</v>
      </c>
      <c r="Q71" s="2" t="s">
        <v>830</v>
      </c>
      <c r="R71" s="2" t="s">
        <v>52</v>
      </c>
      <c r="T71" s="2" t="s">
        <v>53</v>
      </c>
      <c r="U71" s="2" t="s">
        <v>53</v>
      </c>
      <c r="V71" t="str">
        <f>iferror(iferror(if(VLOOKUP(E71,'Copy of Mobile_ODK'!N:X,1,false)=E71,"mobile",),if(VLOOKUP(E71,'Copy of Fixed_ODK'!N:Y,1,false)=E71,"fixed",)),)</f>
        <v/>
      </c>
      <c r="W71" t="str">
        <f>iferror(iferror(if(VLOOKUP(E71,'Copy of Mobile_ODK'!N:X,1,false)=E71,VLOOKUP(E71,'Copy of Mobile_ODK'!N:X,10,false),),if(VLOOKUP(E71,'Copy of Fixed_ODK'!N:Y,1,false)=E71,VLOOKUP(E71,'Copy of Fixed_ODK'!N:Y,11,false),)),)</f>
        <v/>
      </c>
      <c r="X71" t="str">
        <f>iferror(iferror(if(VLOOKUP(E71,'Copy of Mobile_ODK'!N:X,1,false)=E71,VLOOKUP(E71,'Copy of Mobile_ODK'!N:X,11,false),),if(VLOOKUP(E71,'Copy of Fixed_ODK'!N:Y,1,false)=E71,VLOOKUP(E71,'Copy of Fixed_ODK'!N:Y,12,false),)),)</f>
        <v/>
      </c>
      <c r="Y71" t="str">
        <f t="shared" si="3"/>
        <v/>
      </c>
      <c r="Z71" t="str">
        <f t="shared" si="4"/>
        <v>invalid</v>
      </c>
      <c r="AB71" s="2" t="str">
        <f t="shared" si="5"/>
        <v>no odk</v>
      </c>
      <c r="AC71" t="str">
        <f t="shared" si="6"/>
        <v/>
      </c>
    </row>
    <row r="72">
      <c r="A72" s="2">
        <v>71.0</v>
      </c>
      <c r="B72" s="4" t="s">
        <v>816</v>
      </c>
      <c r="C72" s="2" t="s">
        <v>824</v>
      </c>
      <c r="D72" s="2" t="s">
        <v>1746</v>
      </c>
      <c r="E72" s="2" t="str">
        <f t="shared" si="1"/>
        <v>ChibokKorongilumYarchida Anguwan Arewa</v>
      </c>
      <c r="F72" s="2">
        <f t="shared" si="2"/>
        <v>1</v>
      </c>
      <c r="G72" s="4" t="e">
        <v>#N/A</v>
      </c>
      <c r="H72" s="4" t="e">
        <v>#N/A</v>
      </c>
      <c r="I72" s="4" t="e">
        <v>#N/A</v>
      </c>
      <c r="J72" s="4" t="s">
        <v>828</v>
      </c>
      <c r="K72" s="4" t="s">
        <v>1747</v>
      </c>
      <c r="L72" s="4">
        <v>33.0</v>
      </c>
      <c r="M72" s="4">
        <v>21.0</v>
      </c>
      <c r="N72" s="4">
        <v>3.0</v>
      </c>
      <c r="O72" s="4" t="s">
        <v>40</v>
      </c>
      <c r="P72" s="4" t="s">
        <v>50</v>
      </c>
      <c r="Q72" s="4" t="s">
        <v>830</v>
      </c>
      <c r="R72" s="4" t="s">
        <v>52</v>
      </c>
      <c r="T72" s="2" t="s">
        <v>53</v>
      </c>
      <c r="V72" t="str">
        <f>iferror(iferror(if(VLOOKUP(E72,'Copy of Mobile_ODK'!N:X,1,false)=E72,"mobile",),if(VLOOKUP(E72,'Copy of Fixed_ODK'!N:Y,1,false)=E72,"fixed",)),)</f>
        <v/>
      </c>
      <c r="W72" t="str">
        <f>iferror(iferror(if(VLOOKUP(E72,'Copy of Mobile_ODK'!N:X,1,false)=E72,VLOOKUP(E72,'Copy of Mobile_ODK'!N:X,10,false),),if(VLOOKUP(E72,'Copy of Fixed_ODK'!N:Y,1,false)=E72,VLOOKUP(E72,'Copy of Fixed_ODK'!N:Y,11,false),)),)</f>
        <v/>
      </c>
      <c r="X72" t="str">
        <f>iferror(iferror(if(VLOOKUP(E72,'Copy of Mobile_ODK'!N:X,1,false)=E72,VLOOKUP(E72,'Copy of Mobile_ODK'!N:X,11,false),),if(VLOOKUP(E72,'Copy of Fixed_ODK'!N:Y,1,false)=E72,VLOOKUP(E72,'Copy of Fixed_ODK'!N:Y,12,false),)),)</f>
        <v/>
      </c>
      <c r="Y72" t="str">
        <f t="shared" si="3"/>
        <v/>
      </c>
      <c r="Z72" t="str">
        <f t="shared" si="4"/>
        <v>invalid</v>
      </c>
      <c r="AB72" s="2" t="str">
        <f t="shared" si="5"/>
        <v>no odk</v>
      </c>
      <c r="AC72" t="str">
        <f t="shared" si="6"/>
        <v/>
      </c>
    </row>
    <row r="73">
      <c r="A73" s="2">
        <v>72.0</v>
      </c>
      <c r="B73" s="4" t="s">
        <v>816</v>
      </c>
      <c r="C73" s="2" t="s">
        <v>824</v>
      </c>
      <c r="D73" s="2" t="s">
        <v>1748</v>
      </c>
      <c r="E73" s="2" t="str">
        <f t="shared" si="1"/>
        <v>ChibokKorongilumYarchida Lawan malla</v>
      </c>
      <c r="F73" s="2">
        <f t="shared" si="2"/>
        <v>1</v>
      </c>
      <c r="G73" s="4" t="e">
        <v>#N/A</v>
      </c>
      <c r="H73" s="4" t="e">
        <v>#N/A</v>
      </c>
      <c r="I73" s="4" t="e">
        <v>#N/A</v>
      </c>
      <c r="J73" s="4" t="s">
        <v>828</v>
      </c>
      <c r="K73" s="4" t="s">
        <v>1749</v>
      </c>
      <c r="L73" s="4">
        <v>32.0</v>
      </c>
      <c r="M73" s="4">
        <v>20.0</v>
      </c>
      <c r="N73" s="4">
        <v>3.0</v>
      </c>
      <c r="O73" s="4" t="s">
        <v>40</v>
      </c>
      <c r="P73" s="4" t="s">
        <v>50</v>
      </c>
      <c r="Q73" s="4" t="s">
        <v>830</v>
      </c>
      <c r="R73" s="4" t="s">
        <v>52</v>
      </c>
      <c r="T73" s="2" t="s">
        <v>53</v>
      </c>
      <c r="V73" t="str">
        <f>iferror(iferror(if(VLOOKUP(E73,'Copy of Mobile_ODK'!N:X,1,false)=E73,"mobile",),if(VLOOKUP(E73,'Copy of Fixed_ODK'!N:Y,1,false)=E73,"fixed",)),)</f>
        <v>fixed</v>
      </c>
      <c r="W73">
        <f>iferror(iferror(if(VLOOKUP(E73,'Copy of Mobile_ODK'!N:X,1,false)=E73,VLOOKUP(E73,'Copy of Mobile_ODK'!N:X,10,false),),if(VLOOKUP(E73,'Copy of Fixed_ODK'!N:Y,1,false)=E73,VLOOKUP(E73,'Copy of Fixed_ODK'!N:Y,11,false),)),)</f>
        <v>10.90548167</v>
      </c>
      <c r="X73">
        <f>iferror(iferror(if(VLOOKUP(E73,'Copy of Mobile_ODK'!N:X,1,false)=E73,VLOOKUP(E73,'Copy of Mobile_ODK'!N:X,11,false),),if(VLOOKUP(E73,'Copy of Fixed_ODK'!N:Y,1,false)=E73,VLOOKUP(E73,'Copy of Fixed_ODK'!N:Y,12,false),)),)</f>
        <v>12.718735</v>
      </c>
      <c r="Y73" t="str">
        <f t="shared" si="3"/>
        <v>#N/A</v>
      </c>
      <c r="Z73" t="str">
        <f t="shared" si="4"/>
        <v>investigate</v>
      </c>
      <c r="AB73" s="2" t="str">
        <f t="shared" si="5"/>
        <v>session ok</v>
      </c>
      <c r="AC73" t="str">
        <f t="shared" si="6"/>
        <v>investigate</v>
      </c>
    </row>
    <row r="74">
      <c r="A74" s="2">
        <v>73.0</v>
      </c>
      <c r="B74" s="2" t="s">
        <v>816</v>
      </c>
      <c r="C74" s="2" t="s">
        <v>837</v>
      </c>
      <c r="D74" s="2" t="s">
        <v>838</v>
      </c>
      <c r="E74" s="2" t="str">
        <f t="shared" si="1"/>
        <v>ChibokKuburmbulaBoftari Nomadic</v>
      </c>
      <c r="F74" s="2">
        <f t="shared" si="2"/>
        <v>1</v>
      </c>
      <c r="G74" s="2" t="s">
        <v>840</v>
      </c>
      <c r="H74" s="2">
        <v>10.91329</v>
      </c>
      <c r="I74" s="2">
        <v>12.97892</v>
      </c>
      <c r="J74" s="2" t="s">
        <v>828</v>
      </c>
      <c r="K74" s="2" t="s">
        <v>808</v>
      </c>
      <c r="L74" s="2">
        <v>30.0</v>
      </c>
      <c r="M74" s="2">
        <v>19.0</v>
      </c>
      <c r="N74" s="2">
        <v>2.0</v>
      </c>
      <c r="O74" s="2" t="s">
        <v>337</v>
      </c>
      <c r="P74" s="2" t="s">
        <v>41</v>
      </c>
      <c r="T74" s="2" t="s">
        <v>42</v>
      </c>
      <c r="V74" t="str">
        <f>iferror(iferror(if(VLOOKUP(E74,'Copy of Mobile_ODK'!N:X,1,false)=E74,"mobile",),if(VLOOKUP(E74,'Copy of Fixed_ODK'!N:Y,1,false)=E74,"fixed",)),)</f>
        <v/>
      </c>
      <c r="W74" t="str">
        <f>iferror(iferror(if(VLOOKUP(E74,'Copy of Mobile_ODK'!N:X,1,false)=E74,VLOOKUP(E74,'Copy of Mobile_ODK'!N:X,10,false),),if(VLOOKUP(E74,'Copy of Fixed_ODK'!N:Y,1,false)=E74,VLOOKUP(E74,'Copy of Fixed_ODK'!N:Y,11,false),)),)</f>
        <v/>
      </c>
      <c r="X74" t="str">
        <f>iferror(iferror(if(VLOOKUP(E74,'Copy of Mobile_ODK'!N:X,1,false)=E74,VLOOKUP(E74,'Copy of Mobile_ODK'!N:X,11,false),),if(VLOOKUP(E74,'Copy of Fixed_ODK'!N:Y,1,false)=E74,VLOOKUP(E74,'Copy of Fixed_ODK'!N:Y,12,false),)),)</f>
        <v/>
      </c>
      <c r="Y74" t="str">
        <f t="shared" si="3"/>
        <v/>
      </c>
      <c r="Z74" t="str">
        <f t="shared" si="4"/>
        <v>invalid</v>
      </c>
      <c r="AB74" s="2" t="str">
        <f t="shared" si="5"/>
        <v>no odk</v>
      </c>
      <c r="AC74" t="str">
        <f t="shared" si="6"/>
        <v/>
      </c>
    </row>
    <row r="75">
      <c r="A75" s="2">
        <v>74.0</v>
      </c>
      <c r="B75" s="4" t="s">
        <v>816</v>
      </c>
      <c r="C75" s="4" t="s">
        <v>837</v>
      </c>
      <c r="D75" s="4" t="s">
        <v>1750</v>
      </c>
      <c r="E75" s="2" t="str">
        <f t="shared" si="1"/>
        <v>ChibokKuburmbulaBwalakila Bla Mulima</v>
      </c>
      <c r="F75" s="2">
        <f t="shared" si="2"/>
        <v>1</v>
      </c>
      <c r="G75" s="4" t="e">
        <v>#N/A</v>
      </c>
      <c r="H75" s="4" t="e">
        <v>#N/A</v>
      </c>
      <c r="I75" s="4" t="e">
        <v>#N/A</v>
      </c>
      <c r="J75" s="4" t="s">
        <v>828</v>
      </c>
      <c r="K75" s="4" t="s">
        <v>792</v>
      </c>
      <c r="L75" s="4">
        <v>37.0</v>
      </c>
      <c r="M75" s="4">
        <v>24.0</v>
      </c>
      <c r="N75" s="4">
        <v>2.0</v>
      </c>
      <c r="O75" s="4" t="s">
        <v>337</v>
      </c>
      <c r="P75" s="4" t="s">
        <v>50</v>
      </c>
      <c r="Q75" s="4" t="s">
        <v>1751</v>
      </c>
      <c r="R75" s="4" t="s">
        <v>97</v>
      </c>
      <c r="T75" s="2" t="s">
        <v>53</v>
      </c>
      <c r="V75" t="str">
        <f>iferror(iferror(if(VLOOKUP(E75,'Copy of Mobile_ODK'!N:X,1,false)=E75,"mobile",),if(VLOOKUP(E75,'Copy of Fixed_ODK'!N:Y,1,false)=E75,"fixed",)),)</f>
        <v>mobile</v>
      </c>
      <c r="W75">
        <f>iferror(iferror(if(VLOOKUP(E75,'Copy of Mobile_ODK'!N:X,1,false)=E75,VLOOKUP(E75,'Copy of Mobile_ODK'!N:X,10,false),),if(VLOOKUP(E75,'Copy of Fixed_ODK'!N:Y,1,false)=E75,VLOOKUP(E75,'Copy of Fixed_ODK'!N:Y,11,false),)),)</f>
        <v>10.920735</v>
      </c>
      <c r="X75">
        <f>iferror(iferror(if(VLOOKUP(E75,'Copy of Mobile_ODK'!N:X,1,false)=E75,VLOOKUP(E75,'Copy of Mobile_ODK'!N:X,11,false),),if(VLOOKUP(E75,'Copy of Fixed_ODK'!N:Y,1,false)=E75,VLOOKUP(E75,'Copy of Fixed_ODK'!N:Y,12,false),)),)</f>
        <v>12.90403333</v>
      </c>
      <c r="Y75" t="str">
        <f t="shared" si="3"/>
        <v>#N/A</v>
      </c>
      <c r="Z75" t="str">
        <f t="shared" si="4"/>
        <v>investigate</v>
      </c>
      <c r="AB75" s="2" t="str">
        <f t="shared" si="5"/>
        <v>session diff</v>
      </c>
      <c r="AC75" t="str">
        <f t="shared" si="6"/>
        <v>investigate</v>
      </c>
    </row>
    <row r="76">
      <c r="A76" s="2">
        <v>75.0</v>
      </c>
      <c r="B76" s="4" t="s">
        <v>816</v>
      </c>
      <c r="C76" s="4" t="s">
        <v>837</v>
      </c>
      <c r="D76" s="4" t="s">
        <v>1752</v>
      </c>
      <c r="E76" s="2" t="str">
        <f t="shared" si="1"/>
        <v>ChibokKuburmbulaBwalakila Bla Yahi</v>
      </c>
      <c r="F76" s="2">
        <f t="shared" si="2"/>
        <v>1</v>
      </c>
      <c r="G76" s="4" t="e">
        <v>#N/A</v>
      </c>
      <c r="H76" s="4" t="e">
        <v>#N/A</v>
      </c>
      <c r="I76" s="4" t="e">
        <v>#N/A</v>
      </c>
      <c r="J76" s="4" t="s">
        <v>828</v>
      </c>
      <c r="K76" s="4" t="s">
        <v>1753</v>
      </c>
      <c r="L76" s="4">
        <v>44.0</v>
      </c>
      <c r="M76" s="4">
        <v>28.0</v>
      </c>
      <c r="N76" s="4">
        <v>2.0</v>
      </c>
      <c r="O76" s="4" t="s">
        <v>337</v>
      </c>
      <c r="P76" s="4" t="s">
        <v>50</v>
      </c>
      <c r="Q76" s="4" t="s">
        <v>1751</v>
      </c>
      <c r="R76" s="4" t="s">
        <v>97</v>
      </c>
      <c r="T76" s="2" t="s">
        <v>53</v>
      </c>
      <c r="V76" t="str">
        <f>iferror(iferror(if(VLOOKUP(E76,'Copy of Mobile_ODK'!N:X,1,false)=E76,"mobile",),if(VLOOKUP(E76,'Copy of Fixed_ODK'!N:Y,1,false)=E76,"fixed",)),)</f>
        <v>mobile</v>
      </c>
      <c r="W76">
        <f>iferror(iferror(if(VLOOKUP(E76,'Copy of Mobile_ODK'!N:X,1,false)=E76,VLOOKUP(E76,'Copy of Mobile_ODK'!N:X,10,false),),if(VLOOKUP(E76,'Copy of Fixed_ODK'!N:Y,1,false)=E76,VLOOKUP(E76,'Copy of Fixed_ODK'!N:Y,11,false),)),)</f>
        <v>10.92517333</v>
      </c>
      <c r="X76">
        <f>iferror(iferror(if(VLOOKUP(E76,'Copy of Mobile_ODK'!N:X,1,false)=E76,VLOOKUP(E76,'Copy of Mobile_ODK'!N:X,11,false),),if(VLOOKUP(E76,'Copy of Fixed_ODK'!N:Y,1,false)=E76,VLOOKUP(E76,'Copy of Fixed_ODK'!N:Y,12,false),)),)</f>
        <v>12.88989667</v>
      </c>
      <c r="Y76" t="str">
        <f t="shared" si="3"/>
        <v>#N/A</v>
      </c>
      <c r="Z76" t="str">
        <f t="shared" si="4"/>
        <v>investigate</v>
      </c>
      <c r="AB76" s="2" t="str">
        <f t="shared" si="5"/>
        <v>session diff</v>
      </c>
      <c r="AC76" t="str">
        <f t="shared" si="6"/>
        <v>investigate</v>
      </c>
    </row>
    <row r="77">
      <c r="A77" s="2">
        <v>76.0</v>
      </c>
      <c r="B77" s="4" t="s">
        <v>816</v>
      </c>
      <c r="C77" s="4" t="s">
        <v>837</v>
      </c>
      <c r="D77" s="4" t="s">
        <v>1754</v>
      </c>
      <c r="E77" s="2" t="str">
        <f t="shared" si="1"/>
        <v>ChibokKuburmbulaKaumuti Yahi</v>
      </c>
      <c r="F77" s="2">
        <f t="shared" si="2"/>
        <v>1</v>
      </c>
      <c r="G77" s="4" t="e">
        <v>#N/A</v>
      </c>
      <c r="H77" s="4" t="e">
        <v>#N/A</v>
      </c>
      <c r="I77" s="4" t="e">
        <v>#N/A</v>
      </c>
      <c r="J77" s="4" t="s">
        <v>828</v>
      </c>
      <c r="K77" s="4" t="s">
        <v>796</v>
      </c>
      <c r="L77" s="4">
        <v>69.0</v>
      </c>
      <c r="M77" s="4">
        <v>44.0</v>
      </c>
      <c r="N77" s="4">
        <v>2.0</v>
      </c>
      <c r="O77" s="4" t="s">
        <v>337</v>
      </c>
      <c r="P77" s="4" t="s">
        <v>41</v>
      </c>
      <c r="T77" s="2" t="s">
        <v>42</v>
      </c>
      <c r="V77" t="str">
        <f>iferror(iferror(if(VLOOKUP(E77,'Copy of Mobile_ODK'!N:X,1,false)=E77,"mobile",),if(VLOOKUP(E77,'Copy of Fixed_ODK'!N:Y,1,false)=E77,"fixed",)),)</f>
        <v>mobile</v>
      </c>
      <c r="W77">
        <f>iferror(iferror(if(VLOOKUP(E77,'Copy of Mobile_ODK'!N:X,1,false)=E77,VLOOKUP(E77,'Copy of Mobile_ODK'!N:X,10,false),),if(VLOOKUP(E77,'Copy of Fixed_ODK'!N:Y,1,false)=E77,VLOOKUP(E77,'Copy of Fixed_ODK'!N:Y,11,false),)),)</f>
        <v>10.86205833</v>
      </c>
      <c r="X77">
        <f>iferror(iferror(if(VLOOKUP(E77,'Copy of Mobile_ODK'!N:X,1,false)=E77,VLOOKUP(E77,'Copy of Mobile_ODK'!N:X,11,false),),if(VLOOKUP(E77,'Copy of Fixed_ODK'!N:Y,1,false)=E77,VLOOKUP(E77,'Copy of Fixed_ODK'!N:Y,12,false),)),)</f>
        <v>12.96180833</v>
      </c>
      <c r="Y77" t="str">
        <f t="shared" si="3"/>
        <v>#N/A</v>
      </c>
      <c r="Z77" t="str">
        <f t="shared" si="4"/>
        <v>investigate</v>
      </c>
      <c r="AB77" s="2" t="str">
        <f t="shared" si="5"/>
        <v>session ok</v>
      </c>
      <c r="AC77" t="str">
        <f t="shared" si="6"/>
        <v>investigate</v>
      </c>
    </row>
    <row r="78">
      <c r="A78" s="2">
        <v>77.0</v>
      </c>
      <c r="B78" s="4" t="s">
        <v>816</v>
      </c>
      <c r="C78" s="4" t="s">
        <v>837</v>
      </c>
      <c r="D78" s="4" t="s">
        <v>1755</v>
      </c>
      <c r="E78" s="2" t="str">
        <f t="shared" si="1"/>
        <v>ChibokKuburmbulaKwada Nkedana</v>
      </c>
      <c r="F78" s="2">
        <f t="shared" si="2"/>
        <v>1</v>
      </c>
      <c r="G78" s="4" t="e">
        <v>#N/A</v>
      </c>
      <c r="H78" s="4" t="e">
        <v>#N/A</v>
      </c>
      <c r="I78" s="4" t="e">
        <v>#N/A</v>
      </c>
      <c r="J78" s="4" t="s">
        <v>828</v>
      </c>
      <c r="K78" s="4" t="s">
        <v>1756</v>
      </c>
      <c r="L78" s="4">
        <v>42.0</v>
      </c>
      <c r="M78" s="4">
        <v>27.0</v>
      </c>
      <c r="N78" s="4">
        <v>2.0</v>
      </c>
      <c r="O78" s="4" t="s">
        <v>337</v>
      </c>
      <c r="P78" s="4" t="s">
        <v>41</v>
      </c>
      <c r="T78" s="2" t="s">
        <v>42</v>
      </c>
      <c r="V78" t="str">
        <f>iferror(iferror(if(VLOOKUP(E78,'Copy of Mobile_ODK'!N:X,1,false)=E78,"mobile",),if(VLOOKUP(E78,'Copy of Fixed_ODK'!N:Y,1,false)=E78,"fixed",)),)</f>
        <v>mobile</v>
      </c>
      <c r="W78">
        <f>iferror(iferror(if(VLOOKUP(E78,'Copy of Mobile_ODK'!N:X,1,false)=E78,VLOOKUP(E78,'Copy of Mobile_ODK'!N:X,10,false),),if(VLOOKUP(E78,'Copy of Fixed_ODK'!N:Y,1,false)=E78,VLOOKUP(E78,'Copy of Fixed_ODK'!N:Y,11,false),)),)</f>
        <v>10.84633</v>
      </c>
      <c r="X78">
        <f>iferror(iferror(if(VLOOKUP(E78,'Copy of Mobile_ODK'!N:X,1,false)=E78,VLOOKUP(E78,'Copy of Mobile_ODK'!N:X,11,false),),if(VLOOKUP(E78,'Copy of Fixed_ODK'!N:Y,1,false)=E78,VLOOKUP(E78,'Copy of Fixed_ODK'!N:Y,12,false),)),)</f>
        <v>12.97540167</v>
      </c>
      <c r="Y78" t="str">
        <f t="shared" si="3"/>
        <v>#N/A</v>
      </c>
      <c r="Z78" t="str">
        <f t="shared" si="4"/>
        <v>investigate</v>
      </c>
      <c r="AB78" s="2" t="str">
        <f t="shared" si="5"/>
        <v>session ok</v>
      </c>
      <c r="AC78" t="str">
        <f t="shared" si="6"/>
        <v>investigate</v>
      </c>
    </row>
    <row r="79">
      <c r="A79" s="2">
        <v>78.0</v>
      </c>
      <c r="B79" s="2" t="s">
        <v>816</v>
      </c>
      <c r="C79" s="2" t="s">
        <v>841</v>
      </c>
      <c r="D79" s="2" t="s">
        <v>842</v>
      </c>
      <c r="E79" s="2" t="str">
        <f t="shared" si="1"/>
        <v>ChibokMbalalaHamman Nomadic</v>
      </c>
      <c r="F79" s="2">
        <f t="shared" si="2"/>
        <v>1</v>
      </c>
      <c r="G79" s="2" t="s">
        <v>844</v>
      </c>
      <c r="H79" s="2">
        <v>10.806002</v>
      </c>
      <c r="I79" s="2">
        <v>12.838383</v>
      </c>
      <c r="J79" s="2" t="s">
        <v>38</v>
      </c>
      <c r="K79" s="2" t="s">
        <v>845</v>
      </c>
      <c r="L79" s="2">
        <v>36.0</v>
      </c>
      <c r="M79" s="2">
        <v>23.0</v>
      </c>
      <c r="N79" s="2">
        <v>2.0</v>
      </c>
      <c r="O79" s="2" t="s">
        <v>337</v>
      </c>
      <c r="P79" s="2" t="s">
        <v>41</v>
      </c>
      <c r="T79" s="2" t="s">
        <v>42</v>
      </c>
      <c r="V79" t="str">
        <f>iferror(iferror(if(VLOOKUP(E79,'Copy of Mobile_ODK'!N:X,1,false)=E79,"mobile",),if(VLOOKUP(E79,'Copy of Fixed_ODK'!N:Y,1,false)=E79,"fixed",)),)</f>
        <v>mobile</v>
      </c>
      <c r="W79">
        <f>iferror(iferror(if(VLOOKUP(E79,'Copy of Mobile_ODK'!N:X,1,false)=E79,VLOOKUP(E79,'Copy of Mobile_ODK'!N:X,10,false),),if(VLOOKUP(E79,'Copy of Fixed_ODK'!N:Y,1,false)=E79,VLOOKUP(E79,'Copy of Fixed_ODK'!N:Y,11,false),)),)</f>
        <v>10.77977333</v>
      </c>
      <c r="X79">
        <f>iferror(iferror(if(VLOOKUP(E79,'Copy of Mobile_ODK'!N:X,1,false)=E79,VLOOKUP(E79,'Copy of Mobile_ODK'!N:X,11,false),),if(VLOOKUP(E79,'Copy of Fixed_ODK'!N:Y,1,false)=E79,VLOOKUP(E79,'Copy of Fixed_ODK'!N:Y,12,false),)),)</f>
        <v>12.83810167</v>
      </c>
      <c r="Y79">
        <f t="shared" si="3"/>
        <v>2.916656918</v>
      </c>
      <c r="Z79" t="str">
        <f t="shared" si="4"/>
        <v>invalid</v>
      </c>
      <c r="AB79" s="2" t="str">
        <f t="shared" si="5"/>
        <v>session ok</v>
      </c>
      <c r="AC79" t="str">
        <f t="shared" si="6"/>
        <v>investigate</v>
      </c>
    </row>
    <row r="80">
      <c r="A80" s="2">
        <v>79.0</v>
      </c>
      <c r="B80" s="4" t="s">
        <v>816</v>
      </c>
      <c r="C80" s="2" t="s">
        <v>1757</v>
      </c>
      <c r="D80" s="4" t="s">
        <v>1758</v>
      </c>
      <c r="E80" s="2" t="str">
        <f t="shared" si="1"/>
        <v>ChibokMboakwaMaisaje Nomardic</v>
      </c>
      <c r="F80" s="2">
        <f t="shared" si="2"/>
        <v>1</v>
      </c>
      <c r="G80" s="4" t="e">
        <v>#N/A</v>
      </c>
      <c r="H80" s="4" t="e">
        <v>#N/A</v>
      </c>
      <c r="I80" s="4" t="e">
        <v>#N/A</v>
      </c>
      <c r="J80" s="4" t="s">
        <v>828</v>
      </c>
      <c r="K80" s="4" t="s">
        <v>804</v>
      </c>
      <c r="L80" s="4">
        <v>41.0</v>
      </c>
      <c r="M80" s="4">
        <v>26.0</v>
      </c>
      <c r="N80" s="4">
        <v>2.0</v>
      </c>
      <c r="O80" s="4" t="s">
        <v>337</v>
      </c>
      <c r="P80" s="4" t="s">
        <v>41</v>
      </c>
      <c r="T80" s="2" t="s">
        <v>42</v>
      </c>
      <c r="V80" t="str">
        <f>iferror(iferror(if(VLOOKUP(E80,'Copy of Mobile_ODK'!N:X,1,false)=E80,"mobile",),if(VLOOKUP(E80,'Copy of Fixed_ODK'!N:Y,1,false)=E80,"fixed",)),)</f>
        <v>fixed</v>
      </c>
      <c r="W80">
        <f>iferror(iferror(if(VLOOKUP(E80,'Copy of Mobile_ODK'!N:X,1,false)=E80,VLOOKUP(E80,'Copy of Mobile_ODK'!N:X,10,false),),if(VLOOKUP(E80,'Copy of Fixed_ODK'!N:Y,1,false)=E80,VLOOKUP(E80,'Copy of Fixed_ODK'!N:Y,11,false),)),)</f>
        <v>10.94741167</v>
      </c>
      <c r="X80">
        <f>iferror(iferror(if(VLOOKUP(E80,'Copy of Mobile_ODK'!N:X,1,false)=E80,VLOOKUP(E80,'Copy of Mobile_ODK'!N:X,11,false),),if(VLOOKUP(E80,'Copy of Fixed_ODK'!N:Y,1,false)=E80,VLOOKUP(E80,'Copy of Fixed_ODK'!N:Y,12,false),)),)</f>
        <v>12.80501667</v>
      </c>
      <c r="Y80" t="str">
        <f t="shared" si="3"/>
        <v>#N/A</v>
      </c>
      <c r="Z80" t="str">
        <f t="shared" si="4"/>
        <v>investigate</v>
      </c>
      <c r="AB80" s="2" t="str">
        <f t="shared" si="5"/>
        <v>session diff</v>
      </c>
      <c r="AC80" t="str">
        <f t="shared" si="6"/>
        <v>investigate</v>
      </c>
    </row>
    <row r="81">
      <c r="A81" s="2">
        <v>80.0</v>
      </c>
      <c r="B81" s="4" t="s">
        <v>816</v>
      </c>
      <c r="C81" s="2" t="s">
        <v>1757</v>
      </c>
      <c r="D81" s="4" t="s">
        <v>1759</v>
      </c>
      <c r="E81" s="2" t="str">
        <f t="shared" si="1"/>
        <v>ChibokMboakwaSheik Abubakar</v>
      </c>
      <c r="F81" s="2">
        <f t="shared" si="2"/>
        <v>1</v>
      </c>
      <c r="G81" s="4" t="e">
        <v>#N/A</v>
      </c>
      <c r="H81" s="4" t="e">
        <v>#N/A</v>
      </c>
      <c r="I81" s="4" t="e">
        <v>#N/A</v>
      </c>
      <c r="J81" s="4" t="s">
        <v>828</v>
      </c>
      <c r="K81" s="4" t="s">
        <v>800</v>
      </c>
      <c r="L81" s="4">
        <v>52.0</v>
      </c>
      <c r="M81" s="4">
        <v>33.0</v>
      </c>
      <c r="N81" s="4">
        <v>2.0</v>
      </c>
      <c r="O81" s="4" t="s">
        <v>337</v>
      </c>
      <c r="P81" s="4" t="s">
        <v>41</v>
      </c>
      <c r="T81" s="2" t="s">
        <v>42</v>
      </c>
      <c r="V81" t="str">
        <f>iferror(iferror(if(VLOOKUP(E81,'Copy of Mobile_ODK'!N:X,1,false)=E81,"mobile",),if(VLOOKUP(E81,'Copy of Fixed_ODK'!N:Y,1,false)=E81,"fixed",)),)</f>
        <v>fixed</v>
      </c>
      <c r="W81">
        <f>iferror(iferror(if(VLOOKUP(E81,'Copy of Mobile_ODK'!N:X,1,false)=E81,VLOOKUP(E81,'Copy of Mobile_ODK'!N:X,10,false),),if(VLOOKUP(E81,'Copy of Fixed_ODK'!N:Y,1,false)=E81,VLOOKUP(E81,'Copy of Fixed_ODK'!N:Y,11,false),)),)</f>
        <v>10.87178333</v>
      </c>
      <c r="X81">
        <f>iferror(iferror(if(VLOOKUP(E81,'Copy of Mobile_ODK'!N:X,1,false)=E81,VLOOKUP(E81,'Copy of Mobile_ODK'!N:X,11,false),),if(VLOOKUP(E81,'Copy of Fixed_ODK'!N:Y,1,false)=E81,VLOOKUP(E81,'Copy of Fixed_ODK'!N:Y,12,false),)),)</f>
        <v>12.84888</v>
      </c>
      <c r="Y81" t="str">
        <f t="shared" si="3"/>
        <v>#N/A</v>
      </c>
      <c r="Z81" t="str">
        <f t="shared" si="4"/>
        <v>investigate</v>
      </c>
      <c r="AB81" s="2" t="str">
        <f t="shared" si="5"/>
        <v>session diff</v>
      </c>
      <c r="AC81" t="str">
        <f t="shared" si="6"/>
        <v>investigate</v>
      </c>
    </row>
    <row r="82">
      <c r="A82" s="2">
        <v>81.0</v>
      </c>
      <c r="B82" s="2" t="s">
        <v>816</v>
      </c>
      <c r="C82" s="2" t="s">
        <v>853</v>
      </c>
      <c r="D82" s="2" t="s">
        <v>854</v>
      </c>
      <c r="E82" s="2" t="str">
        <f t="shared" si="1"/>
        <v>ChibokWhuntakuWaya Kawoka</v>
      </c>
      <c r="F82" s="2">
        <f t="shared" si="2"/>
        <v>1</v>
      </c>
      <c r="G82" s="2" t="s">
        <v>856</v>
      </c>
      <c r="H82" s="2">
        <v>10.87955286</v>
      </c>
      <c r="I82" s="2">
        <v>12.83344952</v>
      </c>
      <c r="J82" s="2" t="s">
        <v>38</v>
      </c>
      <c r="K82" s="2" t="s">
        <v>855</v>
      </c>
      <c r="L82" s="2">
        <v>35.0</v>
      </c>
      <c r="M82" s="2">
        <v>22.0</v>
      </c>
      <c r="N82" s="2">
        <v>2.0</v>
      </c>
      <c r="O82" s="2" t="s">
        <v>337</v>
      </c>
      <c r="P82" s="2" t="s">
        <v>41</v>
      </c>
      <c r="T82" s="2" t="s">
        <v>42</v>
      </c>
      <c r="V82" t="str">
        <f>iferror(iferror(if(VLOOKUP(E82,'Copy of Mobile_ODK'!N:X,1,false)=E82,"mobile",),if(VLOOKUP(E82,'Copy of Fixed_ODK'!N:Y,1,false)=E82,"fixed",)),)</f>
        <v>mobile</v>
      </c>
      <c r="W82">
        <f>iferror(iferror(if(VLOOKUP(E82,'Copy of Mobile_ODK'!N:X,1,false)=E82,VLOOKUP(E82,'Copy of Mobile_ODK'!N:X,10,false),),if(VLOOKUP(E82,'Copy of Fixed_ODK'!N:Y,1,false)=E82,VLOOKUP(E82,'Copy of Fixed_ODK'!N:Y,11,false),)),)</f>
        <v>10.87126333</v>
      </c>
      <c r="X82">
        <f>iferror(iferror(if(VLOOKUP(E82,'Copy of Mobile_ODK'!N:X,1,false)=E82,VLOOKUP(E82,'Copy of Mobile_ODK'!N:X,11,false),),if(VLOOKUP(E82,'Copy of Fixed_ODK'!N:Y,1,false)=E82,VLOOKUP(E82,'Copy of Fixed_ODK'!N:Y,12,false),)),)</f>
        <v>12.84007</v>
      </c>
      <c r="Y82">
        <f t="shared" si="3"/>
        <v>1.171441489</v>
      </c>
      <c r="Z82" t="str">
        <f t="shared" si="4"/>
        <v>invalid</v>
      </c>
      <c r="AB82" s="2" t="str">
        <f t="shared" si="5"/>
        <v>session ok</v>
      </c>
      <c r="AC82" t="str">
        <f t="shared" si="6"/>
        <v>investigate</v>
      </c>
    </row>
    <row r="83">
      <c r="A83" s="2">
        <v>82.0</v>
      </c>
      <c r="B83" s="2" t="s">
        <v>857</v>
      </c>
      <c r="C83" s="2" t="s">
        <v>858</v>
      </c>
      <c r="D83" s="2" t="s">
        <v>859</v>
      </c>
      <c r="E83" s="2" t="str">
        <f t="shared" si="1"/>
        <v>DamboaAzir MulteAlarama Nomad</v>
      </c>
      <c r="F83" s="2">
        <f t="shared" si="2"/>
        <v>1</v>
      </c>
      <c r="G83" s="2" t="s">
        <v>861</v>
      </c>
      <c r="H83" s="2">
        <v>10.85908</v>
      </c>
      <c r="I83" s="2">
        <v>12.49204</v>
      </c>
      <c r="J83" s="2" t="s">
        <v>38</v>
      </c>
      <c r="K83" s="2" t="s">
        <v>860</v>
      </c>
      <c r="L83" s="2">
        <v>75.0</v>
      </c>
      <c r="M83" s="2">
        <v>47.0</v>
      </c>
      <c r="N83" s="2">
        <v>10.0</v>
      </c>
      <c r="O83" s="2" t="s">
        <v>231</v>
      </c>
      <c r="P83" s="2" t="s">
        <v>50</v>
      </c>
      <c r="Q83" s="2" t="s">
        <v>862</v>
      </c>
      <c r="R83" s="2" t="s">
        <v>52</v>
      </c>
      <c r="T83" s="2" t="s">
        <v>53</v>
      </c>
      <c r="V83" t="str">
        <f>iferror(iferror(if(VLOOKUP(E83,'Copy of Mobile_ODK'!N:X,1,false)=E83,"mobile",),if(VLOOKUP(E83,'Copy of Fixed_ODK'!N:Y,1,false)=E83,"fixed",)),)</f>
        <v/>
      </c>
      <c r="W83" t="str">
        <f>iferror(iferror(if(VLOOKUP(E83,'Copy of Mobile_ODK'!N:X,1,false)=E83,VLOOKUP(E83,'Copy of Mobile_ODK'!N:X,10,false),),if(VLOOKUP(E83,'Copy of Fixed_ODK'!N:Y,1,false)=E83,VLOOKUP(E83,'Copy of Fixed_ODK'!N:Y,11,false),)),)</f>
        <v/>
      </c>
      <c r="X83" t="str">
        <f>iferror(iferror(if(VLOOKUP(E83,'Copy of Mobile_ODK'!N:X,1,false)=E83,VLOOKUP(E83,'Copy of Mobile_ODK'!N:X,11,false),),if(VLOOKUP(E83,'Copy of Fixed_ODK'!N:Y,1,false)=E83,VLOOKUP(E83,'Copy of Fixed_ODK'!N:Y,12,false),)),)</f>
        <v/>
      </c>
      <c r="Y83" t="str">
        <f t="shared" si="3"/>
        <v/>
      </c>
      <c r="Z83" t="str">
        <f t="shared" si="4"/>
        <v>invalid</v>
      </c>
      <c r="AB83" s="2" t="str">
        <f t="shared" si="5"/>
        <v>no odk</v>
      </c>
      <c r="AC83" t="str">
        <f t="shared" si="6"/>
        <v/>
      </c>
    </row>
    <row r="84">
      <c r="A84" s="2">
        <v>83.0</v>
      </c>
      <c r="B84" s="4" t="s">
        <v>857</v>
      </c>
      <c r="C84" s="4" t="s">
        <v>858</v>
      </c>
      <c r="D84" s="4" t="s">
        <v>1760</v>
      </c>
      <c r="E84" s="2" t="str">
        <f t="shared" si="1"/>
        <v>DamboaAzir MulteAlhaji Abba Wabbi</v>
      </c>
      <c r="F84" s="2">
        <f t="shared" si="2"/>
        <v>1</v>
      </c>
      <c r="G84" s="4" t="e">
        <v>#N/A</v>
      </c>
      <c r="H84" s="4" t="e">
        <v>#N/A</v>
      </c>
      <c r="I84" s="4" t="e">
        <v>#N/A</v>
      </c>
      <c r="J84" s="4" t="s">
        <v>38</v>
      </c>
      <c r="K84" s="4" t="s">
        <v>1761</v>
      </c>
      <c r="L84" s="4">
        <v>85.0</v>
      </c>
      <c r="M84" s="4">
        <v>54.0</v>
      </c>
      <c r="N84" s="4">
        <v>10.0</v>
      </c>
      <c r="O84" s="4" t="s">
        <v>231</v>
      </c>
      <c r="P84" s="4" t="s">
        <v>50</v>
      </c>
      <c r="Q84" s="4" t="s">
        <v>873</v>
      </c>
      <c r="R84" s="4" t="s">
        <v>74</v>
      </c>
      <c r="T84" s="2" t="s">
        <v>53</v>
      </c>
      <c r="V84" t="str">
        <f>iferror(iferror(if(VLOOKUP(E84,'Copy of Mobile_ODK'!N:X,1,false)=E84,"mobile",),if(VLOOKUP(E84,'Copy of Fixed_ODK'!N:Y,1,false)=E84,"fixed",)),)</f>
        <v/>
      </c>
      <c r="W84" t="str">
        <f>iferror(iferror(if(VLOOKUP(E84,'Copy of Mobile_ODK'!N:X,1,false)=E84,VLOOKUP(E84,'Copy of Mobile_ODK'!N:X,10,false),),if(VLOOKUP(E84,'Copy of Fixed_ODK'!N:Y,1,false)=E84,VLOOKUP(E84,'Copy of Fixed_ODK'!N:Y,11,false),)),)</f>
        <v/>
      </c>
      <c r="X84" t="str">
        <f>iferror(iferror(if(VLOOKUP(E84,'Copy of Mobile_ODK'!N:X,1,false)=E84,VLOOKUP(E84,'Copy of Mobile_ODK'!N:X,11,false),),if(VLOOKUP(E84,'Copy of Fixed_ODK'!N:Y,1,false)=E84,VLOOKUP(E84,'Copy of Fixed_ODK'!N:Y,12,false),)),)</f>
        <v/>
      </c>
      <c r="Y84" t="str">
        <f t="shared" si="3"/>
        <v/>
      </c>
      <c r="Z84" t="str">
        <f t="shared" si="4"/>
        <v>invalid</v>
      </c>
      <c r="AB84" s="2" t="str">
        <f t="shared" si="5"/>
        <v>no odk</v>
      </c>
      <c r="AC84" t="str">
        <f t="shared" si="6"/>
        <v/>
      </c>
    </row>
    <row r="85">
      <c r="A85" s="2">
        <v>84.0</v>
      </c>
      <c r="B85" s="2" t="s">
        <v>857</v>
      </c>
      <c r="C85" s="2" t="s">
        <v>858</v>
      </c>
      <c r="D85" s="2" t="s">
        <v>863</v>
      </c>
      <c r="E85" s="2" t="str">
        <f t="shared" si="1"/>
        <v>DamboaAzir MulteAllarama</v>
      </c>
      <c r="F85" s="2">
        <f t="shared" si="2"/>
        <v>1</v>
      </c>
      <c r="G85" s="2" t="s">
        <v>865</v>
      </c>
      <c r="H85" s="2">
        <v>10.85624</v>
      </c>
      <c r="I85" s="2">
        <v>12.49203</v>
      </c>
      <c r="J85" s="2" t="s">
        <v>38</v>
      </c>
      <c r="K85" s="2" t="s">
        <v>864</v>
      </c>
      <c r="L85" s="2">
        <v>118.0</v>
      </c>
      <c r="M85" s="2">
        <v>74.0</v>
      </c>
      <c r="N85" s="2">
        <v>10.0</v>
      </c>
      <c r="O85" s="2" t="s">
        <v>231</v>
      </c>
      <c r="P85" s="2" t="s">
        <v>50</v>
      </c>
      <c r="Q85" s="2" t="s">
        <v>862</v>
      </c>
      <c r="R85" s="2" t="s">
        <v>52</v>
      </c>
      <c r="T85" s="2" t="s">
        <v>53</v>
      </c>
      <c r="V85" t="str">
        <f>iferror(iferror(if(VLOOKUP(E85,'Copy of Mobile_ODK'!N:X,1,false)=E85,"mobile",),if(VLOOKUP(E85,'Copy of Fixed_ODK'!N:Y,1,false)=E85,"fixed",)),)</f>
        <v/>
      </c>
      <c r="W85" t="str">
        <f>iferror(iferror(if(VLOOKUP(E85,'Copy of Mobile_ODK'!N:X,1,false)=E85,VLOOKUP(E85,'Copy of Mobile_ODK'!N:X,10,false),),if(VLOOKUP(E85,'Copy of Fixed_ODK'!N:Y,1,false)=E85,VLOOKUP(E85,'Copy of Fixed_ODK'!N:Y,11,false),)),)</f>
        <v/>
      </c>
      <c r="X85" t="str">
        <f>iferror(iferror(if(VLOOKUP(E85,'Copy of Mobile_ODK'!N:X,1,false)=E85,VLOOKUP(E85,'Copy of Mobile_ODK'!N:X,11,false),),if(VLOOKUP(E85,'Copy of Fixed_ODK'!N:Y,1,false)=E85,VLOOKUP(E85,'Copy of Fixed_ODK'!N:Y,12,false),)),)</f>
        <v/>
      </c>
      <c r="Y85" t="str">
        <f t="shared" si="3"/>
        <v/>
      </c>
      <c r="Z85" t="str">
        <f t="shared" si="4"/>
        <v>invalid</v>
      </c>
      <c r="AB85" s="2" t="str">
        <f t="shared" si="5"/>
        <v>no odk</v>
      </c>
      <c r="AC85" t="str">
        <f t="shared" si="6"/>
        <v/>
      </c>
    </row>
    <row r="86">
      <c r="A86" s="2">
        <v>85.0</v>
      </c>
      <c r="B86" s="2" t="s">
        <v>857</v>
      </c>
      <c r="C86" s="2" t="s">
        <v>858</v>
      </c>
      <c r="D86" s="2" t="s">
        <v>866</v>
      </c>
      <c r="E86" s="2" t="str">
        <f t="shared" si="1"/>
        <v>DamboaAzir MulteBadir</v>
      </c>
      <c r="F86" s="2">
        <f t="shared" si="2"/>
        <v>1</v>
      </c>
      <c r="G86" s="2" t="s">
        <v>868</v>
      </c>
      <c r="H86" s="2">
        <v>10.8243</v>
      </c>
      <c r="I86" s="2">
        <v>12.49929</v>
      </c>
      <c r="J86" s="2" t="s">
        <v>38</v>
      </c>
      <c r="K86" s="2" t="s">
        <v>867</v>
      </c>
      <c r="L86" s="2">
        <v>4.0</v>
      </c>
      <c r="M86" s="2">
        <v>3.0</v>
      </c>
      <c r="N86" s="2">
        <v>5.0</v>
      </c>
      <c r="O86" s="2" t="s">
        <v>40</v>
      </c>
      <c r="P86" s="2" t="s">
        <v>50</v>
      </c>
      <c r="Q86" s="2" t="s">
        <v>869</v>
      </c>
      <c r="R86" s="2" t="s">
        <v>97</v>
      </c>
      <c r="T86" s="2" t="s">
        <v>53</v>
      </c>
      <c r="V86" t="str">
        <f>iferror(iferror(if(VLOOKUP(E86,'Copy of Mobile_ODK'!N:X,1,false)=E86,"mobile",),if(VLOOKUP(E86,'Copy of Fixed_ODK'!N:Y,1,false)=E86,"fixed",)),)</f>
        <v/>
      </c>
      <c r="W86" t="str">
        <f>iferror(iferror(if(VLOOKUP(E86,'Copy of Mobile_ODK'!N:X,1,false)=E86,VLOOKUP(E86,'Copy of Mobile_ODK'!N:X,10,false),),if(VLOOKUP(E86,'Copy of Fixed_ODK'!N:Y,1,false)=E86,VLOOKUP(E86,'Copy of Fixed_ODK'!N:Y,11,false),)),)</f>
        <v/>
      </c>
      <c r="X86" t="str">
        <f>iferror(iferror(if(VLOOKUP(E86,'Copy of Mobile_ODK'!N:X,1,false)=E86,VLOOKUP(E86,'Copy of Mobile_ODK'!N:X,11,false),),if(VLOOKUP(E86,'Copy of Fixed_ODK'!N:Y,1,false)=E86,VLOOKUP(E86,'Copy of Fixed_ODK'!N:Y,12,false),)),)</f>
        <v/>
      </c>
      <c r="Y86" t="str">
        <f t="shared" si="3"/>
        <v/>
      </c>
      <c r="Z86" t="str">
        <f t="shared" si="4"/>
        <v>invalid</v>
      </c>
      <c r="AB86" s="2" t="str">
        <f t="shared" si="5"/>
        <v>no odk</v>
      </c>
      <c r="AC86" t="str">
        <f t="shared" si="6"/>
        <v/>
      </c>
    </row>
    <row r="87">
      <c r="A87" s="2">
        <v>86.0</v>
      </c>
      <c r="B87" s="2" t="s">
        <v>857</v>
      </c>
      <c r="C87" s="2" t="s">
        <v>858</v>
      </c>
      <c r="D87" s="2" t="s">
        <v>870</v>
      </c>
      <c r="E87" s="2" t="str">
        <f t="shared" si="1"/>
        <v>DamboaAzir MulteBurum</v>
      </c>
      <c r="F87" s="2">
        <f t="shared" si="2"/>
        <v>1</v>
      </c>
      <c r="G87" s="2" t="s">
        <v>872</v>
      </c>
      <c r="H87" s="2">
        <v>11.02736</v>
      </c>
      <c r="I87" s="2">
        <v>12.61467</v>
      </c>
      <c r="J87" s="2" t="s">
        <v>38</v>
      </c>
      <c r="K87" s="2" t="s">
        <v>871</v>
      </c>
      <c r="L87" s="2">
        <v>157.0</v>
      </c>
      <c r="M87" s="2">
        <v>99.0</v>
      </c>
      <c r="N87" s="2">
        <v>5.0</v>
      </c>
      <c r="O87" s="2" t="s">
        <v>40</v>
      </c>
      <c r="P87" s="2" t="s">
        <v>50</v>
      </c>
      <c r="Q87" s="2" t="s">
        <v>873</v>
      </c>
      <c r="R87" s="2" t="s">
        <v>74</v>
      </c>
      <c r="T87" s="2" t="s">
        <v>53</v>
      </c>
      <c r="V87" t="str">
        <f>iferror(iferror(if(VLOOKUP(E87,'Copy of Mobile_ODK'!N:X,1,false)=E87,"mobile",),if(VLOOKUP(E87,'Copy of Fixed_ODK'!N:Y,1,false)=E87,"fixed",)),)</f>
        <v/>
      </c>
      <c r="W87" t="str">
        <f>iferror(iferror(if(VLOOKUP(E87,'Copy of Mobile_ODK'!N:X,1,false)=E87,VLOOKUP(E87,'Copy of Mobile_ODK'!N:X,10,false),),if(VLOOKUP(E87,'Copy of Fixed_ODK'!N:Y,1,false)=E87,VLOOKUP(E87,'Copy of Fixed_ODK'!N:Y,11,false),)),)</f>
        <v/>
      </c>
      <c r="X87" t="str">
        <f>iferror(iferror(if(VLOOKUP(E87,'Copy of Mobile_ODK'!N:X,1,false)=E87,VLOOKUP(E87,'Copy of Mobile_ODK'!N:X,11,false),),if(VLOOKUP(E87,'Copy of Fixed_ODK'!N:Y,1,false)=E87,VLOOKUP(E87,'Copy of Fixed_ODK'!N:Y,12,false),)),)</f>
        <v/>
      </c>
      <c r="Y87" t="str">
        <f t="shared" si="3"/>
        <v/>
      </c>
      <c r="Z87" t="str">
        <f t="shared" si="4"/>
        <v>invalid</v>
      </c>
      <c r="AB87" s="2" t="str">
        <f t="shared" si="5"/>
        <v>no odk</v>
      </c>
      <c r="AC87" t="str">
        <f t="shared" si="6"/>
        <v/>
      </c>
    </row>
    <row r="88">
      <c r="A88" s="2">
        <v>87.0</v>
      </c>
      <c r="B88" s="2" t="s">
        <v>857</v>
      </c>
      <c r="C88" s="2" t="s">
        <v>858</v>
      </c>
      <c r="D88" s="2" t="s">
        <v>874</v>
      </c>
      <c r="E88" s="2" t="str">
        <f t="shared" si="1"/>
        <v>DamboaAzir MulteDanzaki</v>
      </c>
      <c r="F88" s="2">
        <f t="shared" si="2"/>
        <v>1</v>
      </c>
      <c r="G88" s="2" t="s">
        <v>876</v>
      </c>
      <c r="H88" s="2">
        <v>10.77112</v>
      </c>
      <c r="I88" s="2">
        <v>12.64929</v>
      </c>
      <c r="J88" s="2" t="s">
        <v>38</v>
      </c>
      <c r="K88" s="2" t="s">
        <v>875</v>
      </c>
      <c r="L88" s="2">
        <v>110.0</v>
      </c>
      <c r="M88" s="2">
        <v>69.0</v>
      </c>
      <c r="N88" s="2">
        <v>10.0</v>
      </c>
      <c r="O88" s="2" t="s">
        <v>231</v>
      </c>
      <c r="P88" s="2" t="s">
        <v>41</v>
      </c>
      <c r="T88" s="2" t="s">
        <v>42</v>
      </c>
      <c r="V88" t="str">
        <f>iferror(iferror(if(VLOOKUP(E88,'Copy of Mobile_ODK'!N:X,1,false)=E88,"mobile",),if(VLOOKUP(E88,'Copy of Fixed_ODK'!N:Y,1,false)=E88,"fixed",)),)</f>
        <v/>
      </c>
      <c r="W88" t="str">
        <f>iferror(iferror(if(VLOOKUP(E88,'Copy of Mobile_ODK'!N:X,1,false)=E88,VLOOKUP(E88,'Copy of Mobile_ODK'!N:X,10,false),),if(VLOOKUP(E88,'Copy of Fixed_ODK'!N:Y,1,false)=E88,VLOOKUP(E88,'Copy of Fixed_ODK'!N:Y,11,false),)),)</f>
        <v/>
      </c>
      <c r="X88" t="str">
        <f>iferror(iferror(if(VLOOKUP(E88,'Copy of Mobile_ODK'!N:X,1,false)=E88,VLOOKUP(E88,'Copy of Mobile_ODK'!N:X,11,false),),if(VLOOKUP(E88,'Copy of Fixed_ODK'!N:Y,1,false)=E88,VLOOKUP(E88,'Copy of Fixed_ODK'!N:Y,12,false),)),)</f>
        <v/>
      </c>
      <c r="Y88" t="str">
        <f t="shared" si="3"/>
        <v/>
      </c>
      <c r="Z88" t="str">
        <f t="shared" si="4"/>
        <v>invalid</v>
      </c>
      <c r="AB88" s="2" t="str">
        <f t="shared" si="5"/>
        <v>no odk</v>
      </c>
      <c r="AC88" t="str">
        <f t="shared" si="6"/>
        <v/>
      </c>
    </row>
    <row r="89">
      <c r="A89" s="2">
        <v>88.0</v>
      </c>
      <c r="B89" s="2" t="s">
        <v>857</v>
      </c>
      <c r="C89" s="2" t="s">
        <v>858</v>
      </c>
      <c r="D89" s="2" t="s">
        <v>877</v>
      </c>
      <c r="E89" s="2" t="str">
        <f t="shared" si="1"/>
        <v>DamboaAzir MulteGarin Jauro</v>
      </c>
      <c r="F89" s="2">
        <f t="shared" si="2"/>
        <v>1</v>
      </c>
      <c r="G89" s="2" t="s">
        <v>879</v>
      </c>
      <c r="H89" s="2">
        <v>10.83027</v>
      </c>
      <c r="I89" s="2">
        <v>12.48074</v>
      </c>
      <c r="J89" s="2" t="s">
        <v>38</v>
      </c>
      <c r="K89" s="2" t="s">
        <v>878</v>
      </c>
      <c r="L89" s="2">
        <v>100.0</v>
      </c>
      <c r="M89" s="2">
        <v>63.0</v>
      </c>
      <c r="N89" s="2">
        <v>10.0</v>
      </c>
      <c r="O89" s="2" t="s">
        <v>231</v>
      </c>
      <c r="P89" s="2" t="s">
        <v>50</v>
      </c>
      <c r="Q89" s="2" t="s">
        <v>862</v>
      </c>
      <c r="R89" s="2" t="s">
        <v>52</v>
      </c>
      <c r="T89" s="2" t="s">
        <v>53</v>
      </c>
      <c r="V89" t="str">
        <f>iferror(iferror(if(VLOOKUP(E89,'Copy of Mobile_ODK'!N:X,1,false)=E89,"mobile",),if(VLOOKUP(E89,'Copy of Fixed_ODK'!N:Y,1,false)=E89,"fixed",)),)</f>
        <v/>
      </c>
      <c r="W89" t="str">
        <f>iferror(iferror(if(VLOOKUP(E89,'Copy of Mobile_ODK'!N:X,1,false)=E89,VLOOKUP(E89,'Copy of Mobile_ODK'!N:X,10,false),),if(VLOOKUP(E89,'Copy of Fixed_ODK'!N:Y,1,false)=E89,VLOOKUP(E89,'Copy of Fixed_ODK'!N:Y,11,false),)),)</f>
        <v/>
      </c>
      <c r="X89" t="str">
        <f>iferror(iferror(if(VLOOKUP(E89,'Copy of Mobile_ODK'!N:X,1,false)=E89,VLOOKUP(E89,'Copy of Mobile_ODK'!N:X,11,false),),if(VLOOKUP(E89,'Copy of Fixed_ODK'!N:Y,1,false)=E89,VLOOKUP(E89,'Copy of Fixed_ODK'!N:Y,12,false),)),)</f>
        <v/>
      </c>
      <c r="Y89" t="str">
        <f t="shared" si="3"/>
        <v/>
      </c>
      <c r="Z89" t="str">
        <f t="shared" si="4"/>
        <v>invalid</v>
      </c>
      <c r="AB89" s="2" t="str">
        <f t="shared" si="5"/>
        <v>no odk</v>
      </c>
      <c r="AC89" t="str">
        <f t="shared" si="6"/>
        <v/>
      </c>
    </row>
    <row r="90">
      <c r="A90" s="2">
        <v>89.0</v>
      </c>
      <c r="B90" s="2" t="s">
        <v>857</v>
      </c>
      <c r="C90" s="2" t="s">
        <v>858</v>
      </c>
      <c r="D90" s="2" t="s">
        <v>880</v>
      </c>
      <c r="E90" s="2" t="str">
        <f t="shared" si="1"/>
        <v>DamboaAzir MulteGarin Mairakumi</v>
      </c>
      <c r="F90" s="2">
        <f t="shared" si="2"/>
        <v>1</v>
      </c>
      <c r="G90" s="2" t="s">
        <v>882</v>
      </c>
      <c r="H90" s="2">
        <v>10.83728</v>
      </c>
      <c r="I90" s="2">
        <v>12.55487</v>
      </c>
      <c r="J90" s="2" t="s">
        <v>38</v>
      </c>
      <c r="K90" s="2" t="s">
        <v>881</v>
      </c>
      <c r="L90" s="2">
        <v>118.0</v>
      </c>
      <c r="M90" s="2">
        <v>74.0</v>
      </c>
      <c r="N90" s="2">
        <v>10.0</v>
      </c>
      <c r="O90" s="2" t="s">
        <v>231</v>
      </c>
      <c r="P90" s="2" t="s">
        <v>50</v>
      </c>
      <c r="Q90" s="2" t="s">
        <v>883</v>
      </c>
      <c r="R90" s="2" t="s">
        <v>132</v>
      </c>
      <c r="T90" s="2" t="s">
        <v>53</v>
      </c>
      <c r="V90" t="str">
        <f>iferror(iferror(if(VLOOKUP(E90,'Copy of Mobile_ODK'!N:X,1,false)=E90,"mobile",),if(VLOOKUP(E90,'Copy of Fixed_ODK'!N:Y,1,false)=E90,"fixed",)),)</f>
        <v/>
      </c>
      <c r="W90" t="str">
        <f>iferror(iferror(if(VLOOKUP(E90,'Copy of Mobile_ODK'!N:X,1,false)=E90,VLOOKUP(E90,'Copy of Mobile_ODK'!N:X,10,false),),if(VLOOKUP(E90,'Copy of Fixed_ODK'!N:Y,1,false)=E90,VLOOKUP(E90,'Copy of Fixed_ODK'!N:Y,11,false),)),)</f>
        <v/>
      </c>
      <c r="X90" t="str">
        <f>iferror(iferror(if(VLOOKUP(E90,'Copy of Mobile_ODK'!N:X,1,false)=E90,VLOOKUP(E90,'Copy of Mobile_ODK'!N:X,11,false),),if(VLOOKUP(E90,'Copy of Fixed_ODK'!N:Y,1,false)=E90,VLOOKUP(E90,'Copy of Fixed_ODK'!N:Y,12,false),)),)</f>
        <v/>
      </c>
      <c r="Y90" t="str">
        <f t="shared" si="3"/>
        <v/>
      </c>
      <c r="Z90" t="str">
        <f t="shared" si="4"/>
        <v>invalid</v>
      </c>
      <c r="AB90" s="2" t="str">
        <f t="shared" si="5"/>
        <v>no odk</v>
      </c>
      <c r="AC90" t="str">
        <f t="shared" si="6"/>
        <v/>
      </c>
    </row>
    <row r="91">
      <c r="A91" s="2">
        <v>90.0</v>
      </c>
      <c r="B91" s="2" t="s">
        <v>857</v>
      </c>
      <c r="C91" s="2" t="s">
        <v>858</v>
      </c>
      <c r="D91" s="2" t="s">
        <v>884</v>
      </c>
      <c r="E91" s="2" t="str">
        <f t="shared" si="1"/>
        <v>DamboaAzir MulteGarin Mallam Manzo</v>
      </c>
      <c r="F91" s="2">
        <f t="shared" si="2"/>
        <v>1</v>
      </c>
      <c r="G91" s="2" t="s">
        <v>886</v>
      </c>
      <c r="H91" s="2">
        <v>10.83683</v>
      </c>
      <c r="I91" s="2">
        <v>12.48466</v>
      </c>
      <c r="J91" s="2" t="s">
        <v>38</v>
      </c>
      <c r="K91" s="2" t="s">
        <v>885</v>
      </c>
      <c r="L91" s="2">
        <v>114.0</v>
      </c>
      <c r="M91" s="2">
        <v>72.0</v>
      </c>
      <c r="N91" s="2">
        <v>10.0</v>
      </c>
      <c r="O91" s="2" t="s">
        <v>231</v>
      </c>
      <c r="P91" s="2" t="s">
        <v>50</v>
      </c>
      <c r="Q91" s="2" t="s">
        <v>869</v>
      </c>
      <c r="R91" s="2" t="s">
        <v>97</v>
      </c>
      <c r="T91" s="2" t="s">
        <v>53</v>
      </c>
      <c r="V91" t="str">
        <f>iferror(iferror(if(VLOOKUP(E91,'Copy of Mobile_ODK'!N:X,1,false)=E91,"mobile",),if(VLOOKUP(E91,'Copy of Fixed_ODK'!N:Y,1,false)=E91,"fixed",)),)</f>
        <v/>
      </c>
      <c r="W91" t="str">
        <f>iferror(iferror(if(VLOOKUP(E91,'Copy of Mobile_ODK'!N:X,1,false)=E91,VLOOKUP(E91,'Copy of Mobile_ODK'!N:X,10,false),),if(VLOOKUP(E91,'Copy of Fixed_ODK'!N:Y,1,false)=E91,VLOOKUP(E91,'Copy of Fixed_ODK'!N:Y,11,false),)),)</f>
        <v/>
      </c>
      <c r="X91" t="str">
        <f>iferror(iferror(if(VLOOKUP(E91,'Copy of Mobile_ODK'!N:X,1,false)=E91,VLOOKUP(E91,'Copy of Mobile_ODK'!N:X,11,false),),if(VLOOKUP(E91,'Copy of Fixed_ODK'!N:Y,1,false)=E91,VLOOKUP(E91,'Copy of Fixed_ODK'!N:Y,12,false),)),)</f>
        <v/>
      </c>
      <c r="Y91" t="str">
        <f t="shared" si="3"/>
        <v/>
      </c>
      <c r="Z91" t="str">
        <f t="shared" si="4"/>
        <v>invalid</v>
      </c>
      <c r="AB91" s="2" t="str">
        <f t="shared" si="5"/>
        <v>no odk</v>
      </c>
      <c r="AC91" t="str">
        <f t="shared" si="6"/>
        <v/>
      </c>
    </row>
    <row r="92">
      <c r="A92" s="2">
        <v>91.0</v>
      </c>
      <c r="B92" s="4" t="s">
        <v>857</v>
      </c>
      <c r="C92" s="4" t="s">
        <v>919</v>
      </c>
      <c r="D92" s="2" t="s">
        <v>1762</v>
      </c>
      <c r="E92" s="2" t="str">
        <f t="shared" si="1"/>
        <v>DamboaBego YerwaOld Kalla</v>
      </c>
      <c r="F92" s="2">
        <f t="shared" si="2"/>
        <v>1</v>
      </c>
      <c r="G92" s="4" t="e">
        <v>#N/A</v>
      </c>
      <c r="H92" s="4" t="e">
        <v>#N/A</v>
      </c>
      <c r="I92" s="4" t="e">
        <v>#N/A</v>
      </c>
      <c r="J92" s="4" t="s">
        <v>828</v>
      </c>
      <c r="K92" s="4" t="s">
        <v>1763</v>
      </c>
      <c r="L92" s="4">
        <v>366.0</v>
      </c>
      <c r="M92" s="4">
        <v>229.0</v>
      </c>
      <c r="N92" s="4">
        <v>5.0</v>
      </c>
      <c r="O92" s="4" t="s">
        <v>40</v>
      </c>
      <c r="P92" s="4" t="s">
        <v>41</v>
      </c>
      <c r="T92" s="2" t="s">
        <v>42</v>
      </c>
      <c r="V92" t="str">
        <f>iferror(iferror(if(VLOOKUP(E92,'Copy of Mobile_ODK'!N:X,1,false)=E92,"mobile",),if(VLOOKUP(E92,'Copy of Fixed_ODK'!N:Y,1,false)=E92,"fixed",)),)</f>
        <v/>
      </c>
      <c r="W92" t="str">
        <f>iferror(iferror(if(VLOOKUP(E92,'Copy of Mobile_ODK'!N:X,1,false)=E92,VLOOKUP(E92,'Copy of Mobile_ODK'!N:X,10,false),),if(VLOOKUP(E92,'Copy of Fixed_ODK'!N:Y,1,false)=E92,VLOOKUP(E92,'Copy of Fixed_ODK'!N:Y,11,false),)),)</f>
        <v/>
      </c>
      <c r="X92" t="str">
        <f>iferror(iferror(if(VLOOKUP(E92,'Copy of Mobile_ODK'!N:X,1,false)=E92,VLOOKUP(E92,'Copy of Mobile_ODK'!N:X,11,false),),if(VLOOKUP(E92,'Copy of Fixed_ODK'!N:Y,1,false)=E92,VLOOKUP(E92,'Copy of Fixed_ODK'!N:Y,12,false),)),)</f>
        <v/>
      </c>
      <c r="Y92" t="str">
        <f t="shared" si="3"/>
        <v/>
      </c>
      <c r="Z92" t="str">
        <f t="shared" si="4"/>
        <v>invalid</v>
      </c>
      <c r="AB92" s="2" t="str">
        <f t="shared" si="5"/>
        <v>no odk</v>
      </c>
      <c r="AC92" t="str">
        <f t="shared" si="6"/>
        <v/>
      </c>
    </row>
    <row r="93">
      <c r="A93" s="2">
        <v>92.0</v>
      </c>
      <c r="B93" s="2" t="s">
        <v>857</v>
      </c>
      <c r="C93" s="2" t="s">
        <v>919</v>
      </c>
      <c r="D93" s="2" t="s">
        <v>920</v>
      </c>
      <c r="E93" s="2" t="str">
        <f t="shared" si="1"/>
        <v>DamboaBego YerwaShuwari Saleri</v>
      </c>
      <c r="F93" s="2">
        <f t="shared" si="2"/>
        <v>1</v>
      </c>
      <c r="G93" s="2" t="s">
        <v>922</v>
      </c>
      <c r="H93" s="2">
        <v>11.18965</v>
      </c>
      <c r="I93" s="2">
        <v>12.81769</v>
      </c>
      <c r="J93" s="2" t="s">
        <v>828</v>
      </c>
      <c r="K93" s="2" t="s">
        <v>921</v>
      </c>
      <c r="L93" s="2">
        <v>274.0</v>
      </c>
      <c r="M93" s="2">
        <v>172.0</v>
      </c>
      <c r="N93" s="2">
        <v>5.0</v>
      </c>
      <c r="O93" s="2" t="s">
        <v>40</v>
      </c>
      <c r="P93" s="2" t="s">
        <v>41</v>
      </c>
      <c r="T93" s="2" t="s">
        <v>42</v>
      </c>
      <c r="V93" t="str">
        <f>iferror(iferror(if(VLOOKUP(E93,'Copy of Mobile_ODK'!N:X,1,false)=E93,"mobile",),if(VLOOKUP(E93,'Copy of Fixed_ODK'!N:Y,1,false)=E93,"fixed",)),)</f>
        <v/>
      </c>
      <c r="W93" t="str">
        <f>iferror(iferror(if(VLOOKUP(E93,'Copy of Mobile_ODK'!N:X,1,false)=E93,VLOOKUP(E93,'Copy of Mobile_ODK'!N:X,10,false),),if(VLOOKUP(E93,'Copy of Fixed_ODK'!N:Y,1,false)=E93,VLOOKUP(E93,'Copy of Fixed_ODK'!N:Y,11,false),)),)</f>
        <v/>
      </c>
      <c r="X93" t="str">
        <f>iferror(iferror(if(VLOOKUP(E93,'Copy of Mobile_ODK'!N:X,1,false)=E93,VLOOKUP(E93,'Copy of Mobile_ODK'!N:X,11,false),),if(VLOOKUP(E93,'Copy of Fixed_ODK'!N:Y,1,false)=E93,VLOOKUP(E93,'Copy of Fixed_ODK'!N:Y,12,false),)),)</f>
        <v/>
      </c>
      <c r="Y93" t="str">
        <f t="shared" si="3"/>
        <v/>
      </c>
      <c r="Z93" t="str">
        <f t="shared" si="4"/>
        <v>invalid</v>
      </c>
      <c r="AB93" s="2" t="str">
        <f t="shared" si="5"/>
        <v>no odk</v>
      </c>
      <c r="AC93" t="str">
        <f t="shared" si="6"/>
        <v/>
      </c>
    </row>
    <row r="94">
      <c r="A94" s="2">
        <v>93.0</v>
      </c>
      <c r="B94" s="2" t="s">
        <v>857</v>
      </c>
      <c r="C94" s="2" t="s">
        <v>887</v>
      </c>
      <c r="D94" s="2" t="s">
        <v>888</v>
      </c>
      <c r="E94" s="2" t="str">
        <f t="shared" si="1"/>
        <v>DamboaGumsuriAboduri Tafiri</v>
      </c>
      <c r="F94" s="2">
        <f t="shared" si="2"/>
        <v>1</v>
      </c>
      <c r="G94" s="2" t="s">
        <v>890</v>
      </c>
      <c r="H94" s="2">
        <v>11.00031</v>
      </c>
      <c r="I94" s="2">
        <v>12.83109</v>
      </c>
      <c r="J94" s="2" t="s">
        <v>38</v>
      </c>
      <c r="K94" s="2" t="s">
        <v>889</v>
      </c>
      <c r="L94" s="2">
        <v>82.0</v>
      </c>
      <c r="M94" s="2">
        <v>52.0</v>
      </c>
      <c r="N94" s="2">
        <v>5.0</v>
      </c>
      <c r="O94" s="2" t="s">
        <v>40</v>
      </c>
      <c r="P94" s="2" t="s">
        <v>50</v>
      </c>
      <c r="Q94" s="2" t="s">
        <v>862</v>
      </c>
      <c r="R94" s="2" t="s">
        <v>52</v>
      </c>
      <c r="T94" s="2" t="s">
        <v>53</v>
      </c>
      <c r="V94" t="str">
        <f>iferror(iferror(if(VLOOKUP(E94,'Copy of Mobile_ODK'!N:X,1,false)=E94,"mobile",),if(VLOOKUP(E94,'Copy of Fixed_ODK'!N:Y,1,false)=E94,"fixed",)),)</f>
        <v/>
      </c>
      <c r="W94" t="str">
        <f>iferror(iferror(if(VLOOKUP(E94,'Copy of Mobile_ODK'!N:X,1,false)=E94,VLOOKUP(E94,'Copy of Mobile_ODK'!N:X,10,false),),if(VLOOKUP(E94,'Copy of Fixed_ODK'!N:Y,1,false)=E94,VLOOKUP(E94,'Copy of Fixed_ODK'!N:Y,11,false),)),)</f>
        <v/>
      </c>
      <c r="X94" t="str">
        <f>iferror(iferror(if(VLOOKUP(E94,'Copy of Mobile_ODK'!N:X,1,false)=E94,VLOOKUP(E94,'Copy of Mobile_ODK'!N:X,11,false),),if(VLOOKUP(E94,'Copy of Fixed_ODK'!N:Y,1,false)=E94,VLOOKUP(E94,'Copy of Fixed_ODK'!N:Y,12,false),)),)</f>
        <v/>
      </c>
      <c r="Y94" t="str">
        <f t="shared" si="3"/>
        <v/>
      </c>
      <c r="Z94" t="str">
        <f t="shared" si="4"/>
        <v>invalid</v>
      </c>
      <c r="AB94" s="2" t="str">
        <f t="shared" si="5"/>
        <v>no odk</v>
      </c>
      <c r="AC94" t="str">
        <f t="shared" si="6"/>
        <v/>
      </c>
    </row>
    <row r="95">
      <c r="A95" s="2">
        <v>94.0</v>
      </c>
      <c r="B95" s="2" t="s">
        <v>857</v>
      </c>
      <c r="C95" s="2" t="s">
        <v>887</v>
      </c>
      <c r="D95" s="2" t="s">
        <v>891</v>
      </c>
      <c r="E95" s="2" t="str">
        <f t="shared" si="1"/>
        <v>DamboaGumsuriAbuduri Abuja</v>
      </c>
      <c r="F95" s="2">
        <f t="shared" si="2"/>
        <v>1</v>
      </c>
      <c r="G95" s="2" t="s">
        <v>893</v>
      </c>
      <c r="H95" s="2">
        <v>11.01058</v>
      </c>
      <c r="I95" s="2">
        <v>12.82763</v>
      </c>
      <c r="J95" s="2" t="s">
        <v>38</v>
      </c>
      <c r="K95" s="2" t="s">
        <v>892</v>
      </c>
      <c r="L95" s="2">
        <v>105.0</v>
      </c>
      <c r="M95" s="2">
        <v>66.0</v>
      </c>
      <c r="N95" s="2">
        <v>5.0</v>
      </c>
      <c r="O95" s="2" t="s">
        <v>40</v>
      </c>
      <c r="P95" s="2" t="s">
        <v>50</v>
      </c>
      <c r="Q95" s="2" t="s">
        <v>862</v>
      </c>
      <c r="R95" s="2" t="s">
        <v>52</v>
      </c>
      <c r="T95" s="2" t="s">
        <v>53</v>
      </c>
      <c r="V95" t="str">
        <f>iferror(iferror(if(VLOOKUP(E95,'Copy of Mobile_ODK'!N:X,1,false)=E95,"mobile",),if(VLOOKUP(E95,'Copy of Fixed_ODK'!N:Y,1,false)=E95,"fixed",)),)</f>
        <v/>
      </c>
      <c r="W95" t="str">
        <f>iferror(iferror(if(VLOOKUP(E95,'Copy of Mobile_ODK'!N:X,1,false)=E95,VLOOKUP(E95,'Copy of Mobile_ODK'!N:X,10,false),),if(VLOOKUP(E95,'Copy of Fixed_ODK'!N:Y,1,false)=E95,VLOOKUP(E95,'Copy of Fixed_ODK'!N:Y,11,false),)),)</f>
        <v/>
      </c>
      <c r="X95" t="str">
        <f>iferror(iferror(if(VLOOKUP(E95,'Copy of Mobile_ODK'!N:X,1,false)=E95,VLOOKUP(E95,'Copy of Mobile_ODK'!N:X,11,false),),if(VLOOKUP(E95,'Copy of Fixed_ODK'!N:Y,1,false)=E95,VLOOKUP(E95,'Copy of Fixed_ODK'!N:Y,12,false),)),)</f>
        <v/>
      </c>
      <c r="Y95" t="str">
        <f t="shared" si="3"/>
        <v/>
      </c>
      <c r="Z95" t="str">
        <f t="shared" si="4"/>
        <v>invalid</v>
      </c>
      <c r="AB95" s="2" t="str">
        <f t="shared" si="5"/>
        <v>no odk</v>
      </c>
      <c r="AC95" t="str">
        <f t="shared" si="6"/>
        <v/>
      </c>
    </row>
    <row r="96">
      <c r="A96" s="2">
        <v>95.0</v>
      </c>
      <c r="B96" s="2" t="s">
        <v>857</v>
      </c>
      <c r="C96" s="2" t="s">
        <v>887</v>
      </c>
      <c r="D96" s="2" t="s">
        <v>894</v>
      </c>
      <c r="E96" s="2" t="str">
        <f t="shared" si="1"/>
        <v>DamboaGumsuriArdo Abba</v>
      </c>
      <c r="F96" s="2">
        <f t="shared" si="2"/>
        <v>1</v>
      </c>
      <c r="G96" s="2" t="s">
        <v>896</v>
      </c>
      <c r="H96" s="2">
        <v>10.98398</v>
      </c>
      <c r="I96" s="2">
        <v>12.75437</v>
      </c>
      <c r="J96" s="2" t="s">
        <v>38</v>
      </c>
      <c r="K96" s="2" t="s">
        <v>895</v>
      </c>
      <c r="L96" s="2">
        <v>60.0</v>
      </c>
      <c r="M96" s="2">
        <v>38.0</v>
      </c>
      <c r="N96" s="2">
        <v>5.0</v>
      </c>
      <c r="O96" s="2" t="s">
        <v>40</v>
      </c>
      <c r="P96" s="2" t="s">
        <v>41</v>
      </c>
      <c r="T96" s="2" t="s">
        <v>42</v>
      </c>
      <c r="V96" t="str">
        <f>iferror(iferror(if(VLOOKUP(E96,'Copy of Mobile_ODK'!N:X,1,false)=E96,"mobile",),if(VLOOKUP(E96,'Copy of Fixed_ODK'!N:Y,1,false)=E96,"fixed",)),)</f>
        <v/>
      </c>
      <c r="W96" t="str">
        <f>iferror(iferror(if(VLOOKUP(E96,'Copy of Mobile_ODK'!N:X,1,false)=E96,VLOOKUP(E96,'Copy of Mobile_ODK'!N:X,10,false),),if(VLOOKUP(E96,'Copy of Fixed_ODK'!N:Y,1,false)=E96,VLOOKUP(E96,'Copy of Fixed_ODK'!N:Y,11,false),)),)</f>
        <v/>
      </c>
      <c r="X96" t="str">
        <f>iferror(iferror(if(VLOOKUP(E96,'Copy of Mobile_ODK'!N:X,1,false)=E96,VLOOKUP(E96,'Copy of Mobile_ODK'!N:X,11,false),),if(VLOOKUP(E96,'Copy of Fixed_ODK'!N:Y,1,false)=E96,VLOOKUP(E96,'Copy of Fixed_ODK'!N:Y,12,false),)),)</f>
        <v/>
      </c>
      <c r="Y96" t="str">
        <f t="shared" si="3"/>
        <v/>
      </c>
      <c r="Z96" t="str">
        <f t="shared" si="4"/>
        <v>invalid</v>
      </c>
      <c r="AB96" s="2" t="str">
        <f t="shared" si="5"/>
        <v>no odk</v>
      </c>
      <c r="AC96" t="str">
        <f t="shared" si="6"/>
        <v/>
      </c>
    </row>
    <row r="97">
      <c r="A97" s="2">
        <v>96.0</v>
      </c>
      <c r="B97" s="2" t="s">
        <v>857</v>
      </c>
      <c r="C97" s="2" t="s">
        <v>887</v>
      </c>
      <c r="D97" s="2" t="s">
        <v>897</v>
      </c>
      <c r="E97" s="2" t="str">
        <f t="shared" si="1"/>
        <v>DamboaGumsuriKomdi Gari</v>
      </c>
      <c r="F97" s="2">
        <f t="shared" si="2"/>
        <v>1</v>
      </c>
      <c r="G97" s="2" t="s">
        <v>899</v>
      </c>
      <c r="H97" s="2">
        <v>11.01381</v>
      </c>
      <c r="I97" s="2">
        <v>12.86213</v>
      </c>
      <c r="J97" s="2" t="s">
        <v>38</v>
      </c>
      <c r="K97" s="2" t="s">
        <v>898</v>
      </c>
      <c r="L97" s="2">
        <v>25.0</v>
      </c>
      <c r="M97" s="2">
        <v>16.0</v>
      </c>
      <c r="N97" s="2">
        <v>5.0</v>
      </c>
      <c r="O97" s="2" t="s">
        <v>40</v>
      </c>
      <c r="P97" s="2" t="s">
        <v>50</v>
      </c>
      <c r="Q97" s="2" t="s">
        <v>873</v>
      </c>
      <c r="R97" s="2" t="s">
        <v>74</v>
      </c>
      <c r="T97" s="2" t="s">
        <v>53</v>
      </c>
      <c r="V97" t="str">
        <f>iferror(iferror(if(VLOOKUP(E97,'Copy of Mobile_ODK'!N:X,1,false)=E97,"mobile",),if(VLOOKUP(E97,'Copy of Fixed_ODK'!N:Y,1,false)=E97,"fixed",)),)</f>
        <v/>
      </c>
      <c r="W97" t="str">
        <f>iferror(iferror(if(VLOOKUP(E97,'Copy of Mobile_ODK'!N:X,1,false)=E97,VLOOKUP(E97,'Copy of Mobile_ODK'!N:X,10,false),),if(VLOOKUP(E97,'Copy of Fixed_ODK'!N:Y,1,false)=E97,VLOOKUP(E97,'Copy of Fixed_ODK'!N:Y,11,false),)),)</f>
        <v/>
      </c>
      <c r="X97" t="str">
        <f>iferror(iferror(if(VLOOKUP(E97,'Copy of Mobile_ODK'!N:X,1,false)=E97,VLOOKUP(E97,'Copy of Mobile_ODK'!N:X,11,false),),if(VLOOKUP(E97,'Copy of Fixed_ODK'!N:Y,1,false)=E97,VLOOKUP(E97,'Copy of Fixed_ODK'!N:Y,12,false),)),)</f>
        <v/>
      </c>
      <c r="Y97" t="str">
        <f t="shared" si="3"/>
        <v/>
      </c>
      <c r="Z97" t="str">
        <f t="shared" si="4"/>
        <v>invalid</v>
      </c>
      <c r="AB97" s="2" t="str">
        <f t="shared" si="5"/>
        <v>no odk</v>
      </c>
      <c r="AC97" t="str">
        <f t="shared" si="6"/>
        <v/>
      </c>
    </row>
    <row r="98">
      <c r="A98" s="2">
        <v>97.0</v>
      </c>
      <c r="B98" s="4" t="s">
        <v>857</v>
      </c>
      <c r="C98" s="4" t="s">
        <v>887</v>
      </c>
      <c r="D98" s="4" t="s">
        <v>1764</v>
      </c>
      <c r="E98" s="2" t="str">
        <f t="shared" si="1"/>
        <v>DamboaGumsuriKomdi Tunya</v>
      </c>
      <c r="F98" s="2">
        <f t="shared" si="2"/>
        <v>1</v>
      </c>
      <c r="G98" s="4" t="e">
        <v>#N/A</v>
      </c>
      <c r="H98" s="4" t="e">
        <v>#N/A</v>
      </c>
      <c r="I98" s="4" t="e">
        <v>#N/A</v>
      </c>
      <c r="J98" s="4" t="s">
        <v>828</v>
      </c>
      <c r="K98" s="4" t="s">
        <v>1765</v>
      </c>
      <c r="L98" s="4">
        <v>50.0</v>
      </c>
      <c r="M98" s="4">
        <v>32.0</v>
      </c>
      <c r="N98" s="4">
        <v>5.0</v>
      </c>
      <c r="O98" s="4" t="s">
        <v>40</v>
      </c>
      <c r="P98" s="4" t="s">
        <v>41</v>
      </c>
      <c r="T98" s="2" t="s">
        <v>42</v>
      </c>
      <c r="V98" t="str">
        <f>iferror(iferror(if(VLOOKUP(E98,'Copy of Mobile_ODK'!N:X,1,false)=E98,"mobile",),if(VLOOKUP(E98,'Copy of Fixed_ODK'!N:Y,1,false)=E98,"fixed",)),)</f>
        <v/>
      </c>
      <c r="W98" t="str">
        <f>iferror(iferror(if(VLOOKUP(E98,'Copy of Mobile_ODK'!N:X,1,false)=E98,VLOOKUP(E98,'Copy of Mobile_ODK'!N:X,10,false),),if(VLOOKUP(E98,'Copy of Fixed_ODK'!N:Y,1,false)=E98,VLOOKUP(E98,'Copy of Fixed_ODK'!N:Y,11,false),)),)</f>
        <v/>
      </c>
      <c r="X98" t="str">
        <f>iferror(iferror(if(VLOOKUP(E98,'Copy of Mobile_ODK'!N:X,1,false)=E98,VLOOKUP(E98,'Copy of Mobile_ODK'!N:X,11,false),),if(VLOOKUP(E98,'Copy of Fixed_ODK'!N:Y,1,false)=E98,VLOOKUP(E98,'Copy of Fixed_ODK'!N:Y,12,false),)),)</f>
        <v/>
      </c>
      <c r="Y98" t="str">
        <f t="shared" si="3"/>
        <v/>
      </c>
      <c r="Z98" t="str">
        <f t="shared" si="4"/>
        <v>invalid</v>
      </c>
      <c r="AB98" s="2" t="str">
        <f t="shared" si="5"/>
        <v>no odk</v>
      </c>
      <c r="AC98" t="str">
        <f t="shared" si="6"/>
        <v/>
      </c>
    </row>
    <row r="99">
      <c r="A99" s="2">
        <v>98.0</v>
      </c>
      <c r="B99" s="2" t="s">
        <v>857</v>
      </c>
      <c r="C99" s="2" t="s">
        <v>887</v>
      </c>
      <c r="D99" s="2" t="s">
        <v>900</v>
      </c>
      <c r="E99" s="2" t="str">
        <f t="shared" si="1"/>
        <v>DamboaGumsuriKumdi Lawanti</v>
      </c>
      <c r="F99" s="2">
        <f t="shared" si="2"/>
        <v>1</v>
      </c>
      <c r="G99" s="2" t="s">
        <v>902</v>
      </c>
      <c r="H99" s="2">
        <v>11.02299</v>
      </c>
      <c r="I99" s="2">
        <v>12.80207</v>
      </c>
      <c r="J99" s="2" t="s">
        <v>38</v>
      </c>
      <c r="K99" s="2" t="s">
        <v>901</v>
      </c>
      <c r="L99" s="2">
        <v>93.0</v>
      </c>
      <c r="M99" s="2">
        <v>59.0</v>
      </c>
      <c r="N99" s="2">
        <v>5.0</v>
      </c>
      <c r="O99" s="2" t="s">
        <v>40</v>
      </c>
      <c r="P99" s="2" t="s">
        <v>50</v>
      </c>
      <c r="Q99" s="2" t="s">
        <v>873</v>
      </c>
      <c r="R99" s="2" t="s">
        <v>74</v>
      </c>
      <c r="T99" s="2" t="s">
        <v>53</v>
      </c>
      <c r="V99" t="str">
        <f>iferror(iferror(if(VLOOKUP(E99,'Copy of Mobile_ODK'!N:X,1,false)=E99,"mobile",),if(VLOOKUP(E99,'Copy of Fixed_ODK'!N:Y,1,false)=E99,"fixed",)),)</f>
        <v/>
      </c>
      <c r="W99" t="str">
        <f>iferror(iferror(if(VLOOKUP(E99,'Copy of Mobile_ODK'!N:X,1,false)=E99,VLOOKUP(E99,'Copy of Mobile_ODK'!N:X,10,false),),if(VLOOKUP(E99,'Copy of Fixed_ODK'!N:Y,1,false)=E99,VLOOKUP(E99,'Copy of Fixed_ODK'!N:Y,11,false),)),)</f>
        <v/>
      </c>
      <c r="X99" t="str">
        <f>iferror(iferror(if(VLOOKUP(E99,'Copy of Mobile_ODK'!N:X,1,false)=E99,VLOOKUP(E99,'Copy of Mobile_ODK'!N:X,11,false),),if(VLOOKUP(E99,'Copy of Fixed_ODK'!N:Y,1,false)=E99,VLOOKUP(E99,'Copy of Fixed_ODK'!N:Y,12,false),)),)</f>
        <v/>
      </c>
      <c r="Y99" t="str">
        <f t="shared" si="3"/>
        <v/>
      </c>
      <c r="Z99" t="str">
        <f t="shared" si="4"/>
        <v>invalid</v>
      </c>
      <c r="AB99" s="2" t="str">
        <f t="shared" si="5"/>
        <v>no odk</v>
      </c>
      <c r="AC99" t="str">
        <f t="shared" si="6"/>
        <v/>
      </c>
    </row>
    <row r="100">
      <c r="A100" s="2">
        <v>99.0</v>
      </c>
      <c r="B100" s="2" t="s">
        <v>857</v>
      </c>
      <c r="C100" s="2" t="s">
        <v>903</v>
      </c>
      <c r="D100" s="2" t="s">
        <v>904</v>
      </c>
      <c r="E100" s="2" t="str">
        <f t="shared" si="1"/>
        <v>DamboaNzuba WayaramAlajiri</v>
      </c>
      <c r="F100" s="2">
        <f t="shared" si="2"/>
        <v>1</v>
      </c>
      <c r="G100" s="2" t="s">
        <v>906</v>
      </c>
      <c r="H100" s="2">
        <v>11.10608</v>
      </c>
      <c r="I100" s="2">
        <v>12.71962</v>
      </c>
      <c r="J100" s="2" t="s">
        <v>38</v>
      </c>
      <c r="K100" s="2" t="s">
        <v>905</v>
      </c>
      <c r="L100" s="2">
        <v>114.0</v>
      </c>
      <c r="M100" s="2">
        <v>72.0</v>
      </c>
      <c r="N100" s="2">
        <v>5.0</v>
      </c>
      <c r="O100" s="2" t="s">
        <v>40</v>
      </c>
      <c r="P100" s="2" t="s">
        <v>50</v>
      </c>
      <c r="Q100" s="2" t="s">
        <v>862</v>
      </c>
      <c r="R100" s="2" t="s">
        <v>52</v>
      </c>
      <c r="T100" s="2" t="s">
        <v>53</v>
      </c>
      <c r="V100" t="str">
        <f>iferror(iferror(if(VLOOKUP(E100,'Copy of Mobile_ODK'!N:X,1,false)=E100,"mobile",),if(VLOOKUP(E100,'Copy of Fixed_ODK'!N:Y,1,false)=E100,"fixed",)),)</f>
        <v/>
      </c>
      <c r="W100" t="str">
        <f>iferror(iferror(if(VLOOKUP(E100,'Copy of Mobile_ODK'!N:X,1,false)=E100,VLOOKUP(E100,'Copy of Mobile_ODK'!N:X,10,false),),if(VLOOKUP(E100,'Copy of Fixed_ODK'!N:Y,1,false)=E100,VLOOKUP(E100,'Copy of Fixed_ODK'!N:Y,11,false),)),)</f>
        <v/>
      </c>
      <c r="X100" t="str">
        <f>iferror(iferror(if(VLOOKUP(E100,'Copy of Mobile_ODK'!N:X,1,false)=E100,VLOOKUP(E100,'Copy of Mobile_ODK'!N:X,11,false),),if(VLOOKUP(E100,'Copy of Fixed_ODK'!N:Y,1,false)=E100,VLOOKUP(E100,'Copy of Fixed_ODK'!N:Y,12,false),)),)</f>
        <v/>
      </c>
      <c r="Y100" t="str">
        <f t="shared" si="3"/>
        <v/>
      </c>
      <c r="Z100" t="str">
        <f t="shared" si="4"/>
        <v>invalid</v>
      </c>
      <c r="AB100" s="2" t="str">
        <f t="shared" si="5"/>
        <v>no odk</v>
      </c>
      <c r="AC100" t="str">
        <f t="shared" si="6"/>
        <v/>
      </c>
    </row>
    <row r="101">
      <c r="A101" s="2">
        <v>100.0</v>
      </c>
      <c r="B101" s="2" t="s">
        <v>857</v>
      </c>
      <c r="C101" s="2" t="s">
        <v>903</v>
      </c>
      <c r="D101" s="2" t="s">
        <v>907</v>
      </c>
      <c r="E101" s="2" t="str">
        <f t="shared" si="1"/>
        <v>DamboaNzuba WayaramAmoduram</v>
      </c>
      <c r="F101" s="2">
        <f t="shared" si="2"/>
        <v>1</v>
      </c>
      <c r="G101" s="2" t="s">
        <v>909</v>
      </c>
      <c r="H101" s="2">
        <v>11.08694</v>
      </c>
      <c r="I101" s="2">
        <v>12.75597</v>
      </c>
      <c r="J101" s="2" t="s">
        <v>38</v>
      </c>
      <c r="K101" s="2" t="s">
        <v>908</v>
      </c>
      <c r="L101" s="2">
        <v>195.0</v>
      </c>
      <c r="M101" s="2">
        <v>122.0</v>
      </c>
      <c r="N101" s="2">
        <v>5.0</v>
      </c>
      <c r="O101" s="2" t="s">
        <v>40</v>
      </c>
      <c r="P101" s="2" t="s">
        <v>50</v>
      </c>
      <c r="Q101" s="2" t="s">
        <v>862</v>
      </c>
      <c r="R101" s="2" t="s">
        <v>52</v>
      </c>
      <c r="T101" s="2" t="s">
        <v>53</v>
      </c>
      <c r="V101" t="str">
        <f>iferror(iferror(if(VLOOKUP(E101,'Copy of Mobile_ODK'!N:X,1,false)=E101,"mobile",),if(VLOOKUP(E101,'Copy of Fixed_ODK'!N:Y,1,false)=E101,"fixed",)),)</f>
        <v/>
      </c>
      <c r="W101" t="str">
        <f>iferror(iferror(if(VLOOKUP(E101,'Copy of Mobile_ODK'!N:X,1,false)=E101,VLOOKUP(E101,'Copy of Mobile_ODK'!N:X,10,false),),if(VLOOKUP(E101,'Copy of Fixed_ODK'!N:Y,1,false)=E101,VLOOKUP(E101,'Copy of Fixed_ODK'!N:Y,11,false),)),)</f>
        <v/>
      </c>
      <c r="X101" t="str">
        <f>iferror(iferror(if(VLOOKUP(E101,'Copy of Mobile_ODK'!N:X,1,false)=E101,VLOOKUP(E101,'Copy of Mobile_ODK'!N:X,11,false),),if(VLOOKUP(E101,'Copy of Fixed_ODK'!N:Y,1,false)=E101,VLOOKUP(E101,'Copy of Fixed_ODK'!N:Y,12,false),)),)</f>
        <v/>
      </c>
      <c r="Y101" t="str">
        <f t="shared" si="3"/>
        <v/>
      </c>
      <c r="Z101" t="str">
        <f t="shared" si="4"/>
        <v>invalid</v>
      </c>
      <c r="AB101" s="2" t="str">
        <f t="shared" si="5"/>
        <v>no odk</v>
      </c>
      <c r="AC101" t="str">
        <f t="shared" si="6"/>
        <v/>
      </c>
    </row>
    <row r="102">
      <c r="A102" s="2">
        <v>101.0</v>
      </c>
      <c r="B102" s="2" t="s">
        <v>857</v>
      </c>
      <c r="C102" s="2" t="s">
        <v>903</v>
      </c>
      <c r="D102" s="2" t="s">
        <v>910</v>
      </c>
      <c r="E102" s="2" t="str">
        <f t="shared" si="1"/>
        <v>DamboaNzuba WayaramArdo Mamman Nomad</v>
      </c>
      <c r="F102" s="2">
        <f t="shared" si="2"/>
        <v>1</v>
      </c>
      <c r="G102" s="2" t="s">
        <v>912</v>
      </c>
      <c r="H102" s="2">
        <v>11.10567</v>
      </c>
      <c r="I102" s="2">
        <v>12.71627</v>
      </c>
      <c r="J102" s="2" t="s">
        <v>38</v>
      </c>
      <c r="K102" s="2" t="s">
        <v>911</v>
      </c>
      <c r="L102" s="2">
        <v>112.0</v>
      </c>
      <c r="M102" s="2">
        <v>70.0</v>
      </c>
      <c r="N102" s="2">
        <v>5.0</v>
      </c>
      <c r="O102" s="2" t="s">
        <v>40</v>
      </c>
      <c r="P102" s="2" t="s">
        <v>50</v>
      </c>
      <c r="Q102" s="2" t="s">
        <v>873</v>
      </c>
      <c r="R102" s="2" t="s">
        <v>74</v>
      </c>
      <c r="T102" s="2" t="s">
        <v>53</v>
      </c>
      <c r="V102" t="str">
        <f>iferror(iferror(if(VLOOKUP(E102,'Copy of Mobile_ODK'!N:X,1,false)=E102,"mobile",),if(VLOOKUP(E102,'Copy of Fixed_ODK'!N:Y,1,false)=E102,"fixed",)),)</f>
        <v/>
      </c>
      <c r="W102" t="str">
        <f>iferror(iferror(if(VLOOKUP(E102,'Copy of Mobile_ODK'!N:X,1,false)=E102,VLOOKUP(E102,'Copy of Mobile_ODK'!N:X,10,false),),if(VLOOKUP(E102,'Copy of Fixed_ODK'!N:Y,1,false)=E102,VLOOKUP(E102,'Copy of Fixed_ODK'!N:Y,11,false),)),)</f>
        <v/>
      </c>
      <c r="X102" t="str">
        <f>iferror(iferror(if(VLOOKUP(E102,'Copy of Mobile_ODK'!N:X,1,false)=E102,VLOOKUP(E102,'Copy of Mobile_ODK'!N:X,11,false),),if(VLOOKUP(E102,'Copy of Fixed_ODK'!N:Y,1,false)=E102,VLOOKUP(E102,'Copy of Fixed_ODK'!N:Y,12,false),)),)</f>
        <v/>
      </c>
      <c r="Y102" t="str">
        <f t="shared" si="3"/>
        <v/>
      </c>
      <c r="Z102" t="str">
        <f t="shared" si="4"/>
        <v>invalid</v>
      </c>
      <c r="AB102" s="2" t="str">
        <f t="shared" si="5"/>
        <v>no odk</v>
      </c>
      <c r="AC102" t="str">
        <f t="shared" si="6"/>
        <v/>
      </c>
    </row>
    <row r="103">
      <c r="A103" s="2">
        <v>102.0</v>
      </c>
      <c r="B103" s="2" t="s">
        <v>857</v>
      </c>
      <c r="C103" s="2" t="s">
        <v>903</v>
      </c>
      <c r="D103" s="2" t="s">
        <v>913</v>
      </c>
      <c r="E103" s="2" t="str">
        <f t="shared" si="1"/>
        <v>DamboaNzuba WayaramBukar Fulata</v>
      </c>
      <c r="F103" s="2">
        <f t="shared" si="2"/>
        <v>1</v>
      </c>
      <c r="G103" s="2" t="s">
        <v>915</v>
      </c>
      <c r="H103" s="2">
        <v>11.12191</v>
      </c>
      <c r="I103" s="2">
        <v>12.75975</v>
      </c>
      <c r="J103" s="2" t="s">
        <v>38</v>
      </c>
      <c r="K103" s="2" t="s">
        <v>914</v>
      </c>
      <c r="L103" s="2">
        <v>121.0</v>
      </c>
      <c r="M103" s="2">
        <v>76.0</v>
      </c>
      <c r="N103" s="2">
        <v>5.0</v>
      </c>
      <c r="O103" s="2" t="s">
        <v>40</v>
      </c>
      <c r="P103" s="2" t="s">
        <v>41</v>
      </c>
      <c r="T103" s="2" t="s">
        <v>42</v>
      </c>
      <c r="V103" t="str">
        <f>iferror(iferror(if(VLOOKUP(E103,'Copy of Mobile_ODK'!N:X,1,false)=E103,"mobile",),if(VLOOKUP(E103,'Copy of Fixed_ODK'!N:Y,1,false)=E103,"fixed",)),)</f>
        <v/>
      </c>
      <c r="W103" t="str">
        <f>iferror(iferror(if(VLOOKUP(E103,'Copy of Mobile_ODK'!N:X,1,false)=E103,VLOOKUP(E103,'Copy of Mobile_ODK'!N:X,10,false),),if(VLOOKUP(E103,'Copy of Fixed_ODK'!N:Y,1,false)=E103,VLOOKUP(E103,'Copy of Fixed_ODK'!N:Y,11,false),)),)</f>
        <v/>
      </c>
      <c r="X103" t="str">
        <f>iferror(iferror(if(VLOOKUP(E103,'Copy of Mobile_ODK'!N:X,1,false)=E103,VLOOKUP(E103,'Copy of Mobile_ODK'!N:X,11,false),),if(VLOOKUP(E103,'Copy of Fixed_ODK'!N:Y,1,false)=E103,VLOOKUP(E103,'Copy of Fixed_ODK'!N:Y,12,false),)),)</f>
        <v/>
      </c>
      <c r="Y103" t="str">
        <f t="shared" si="3"/>
        <v/>
      </c>
      <c r="Z103" t="str">
        <f t="shared" si="4"/>
        <v>invalid</v>
      </c>
      <c r="AB103" s="2" t="str">
        <f t="shared" si="5"/>
        <v>no odk</v>
      </c>
      <c r="AC103" t="str">
        <f t="shared" si="6"/>
        <v/>
      </c>
    </row>
    <row r="104">
      <c r="A104" s="2">
        <v>103.0</v>
      </c>
      <c r="B104" s="2" t="s">
        <v>857</v>
      </c>
      <c r="C104" s="2" t="s">
        <v>903</v>
      </c>
      <c r="D104" s="2" t="s">
        <v>916</v>
      </c>
      <c r="E104" s="2" t="str">
        <f t="shared" si="1"/>
        <v>DamboaNzuba WayaramBulama Alhaji Mallam Kolo</v>
      </c>
      <c r="F104" s="2">
        <f t="shared" si="2"/>
        <v>1</v>
      </c>
      <c r="G104" s="2" t="s">
        <v>918</v>
      </c>
      <c r="H104" s="2">
        <v>11.08752</v>
      </c>
      <c r="I104" s="2">
        <v>12.76135</v>
      </c>
      <c r="J104" s="2" t="s">
        <v>38</v>
      </c>
      <c r="K104" s="2" t="s">
        <v>917</v>
      </c>
      <c r="L104" s="2">
        <v>105.0</v>
      </c>
      <c r="M104" s="2">
        <v>66.0</v>
      </c>
      <c r="N104" s="2">
        <v>5.0</v>
      </c>
      <c r="O104" s="2" t="s">
        <v>40</v>
      </c>
      <c r="P104" s="2" t="s">
        <v>41</v>
      </c>
      <c r="T104" s="2" t="s">
        <v>42</v>
      </c>
      <c r="V104" t="str">
        <f>iferror(iferror(if(VLOOKUP(E104,'Copy of Mobile_ODK'!N:X,1,false)=E104,"mobile",),if(VLOOKUP(E104,'Copy of Fixed_ODK'!N:Y,1,false)=E104,"fixed",)),)</f>
        <v/>
      </c>
      <c r="W104" t="str">
        <f>iferror(iferror(if(VLOOKUP(E104,'Copy of Mobile_ODK'!N:X,1,false)=E104,VLOOKUP(E104,'Copy of Mobile_ODK'!N:X,10,false),),if(VLOOKUP(E104,'Copy of Fixed_ODK'!N:Y,1,false)=E104,VLOOKUP(E104,'Copy of Fixed_ODK'!N:Y,11,false),)),)</f>
        <v/>
      </c>
      <c r="X104" t="str">
        <f>iferror(iferror(if(VLOOKUP(E104,'Copy of Mobile_ODK'!N:X,1,false)=E104,VLOOKUP(E104,'Copy of Mobile_ODK'!N:X,11,false),),if(VLOOKUP(E104,'Copy of Fixed_ODK'!N:Y,1,false)=E104,VLOOKUP(E104,'Copy of Fixed_ODK'!N:Y,12,false),)),)</f>
        <v/>
      </c>
      <c r="Y104" t="str">
        <f t="shared" si="3"/>
        <v/>
      </c>
      <c r="Z104" t="str">
        <f t="shared" si="4"/>
        <v>invalid</v>
      </c>
      <c r="AB104" s="2" t="str">
        <f t="shared" si="5"/>
        <v>no odk</v>
      </c>
      <c r="AC104" t="str">
        <f t="shared" si="6"/>
        <v/>
      </c>
    </row>
    <row r="105">
      <c r="A105" s="2">
        <v>104.0</v>
      </c>
      <c r="B105" s="4" t="s">
        <v>923</v>
      </c>
      <c r="C105" s="4" t="s">
        <v>924</v>
      </c>
      <c r="D105" s="4" t="s">
        <v>1766</v>
      </c>
      <c r="E105" s="2" t="str">
        <f t="shared" si="1"/>
        <v>GwozaBita IzgeArdo Abdallah</v>
      </c>
      <c r="F105" s="2">
        <f t="shared" si="2"/>
        <v>1</v>
      </c>
      <c r="G105" s="4" t="e">
        <v>#N/A</v>
      </c>
      <c r="H105" s="4" t="e">
        <v>#N/A</v>
      </c>
      <c r="I105" s="4" t="e">
        <v>#N/A</v>
      </c>
      <c r="J105" s="4" t="s">
        <v>828</v>
      </c>
      <c r="K105" s="4" t="s">
        <v>845</v>
      </c>
      <c r="M105" s="4">
        <v>0.0</v>
      </c>
      <c r="N105" s="4">
        <v>5.0</v>
      </c>
      <c r="O105" s="4" t="s">
        <v>40</v>
      </c>
      <c r="P105" s="4" t="s">
        <v>41</v>
      </c>
      <c r="T105" s="2" t="s">
        <v>42</v>
      </c>
      <c r="V105" t="str">
        <f>iferror(iferror(if(VLOOKUP(E105,'Copy of Mobile_ODK'!N:X,1,false)=E105,"mobile",),if(VLOOKUP(E105,'Copy of Fixed_ODK'!N:Y,1,false)=E105,"fixed",)),)</f>
        <v/>
      </c>
      <c r="W105" t="str">
        <f>iferror(iferror(if(VLOOKUP(E105,'Copy of Mobile_ODK'!N:X,1,false)=E105,VLOOKUP(E105,'Copy of Mobile_ODK'!N:X,10,false),),if(VLOOKUP(E105,'Copy of Fixed_ODK'!N:Y,1,false)=E105,VLOOKUP(E105,'Copy of Fixed_ODK'!N:Y,11,false),)),)</f>
        <v/>
      </c>
      <c r="X105" t="str">
        <f>iferror(iferror(if(VLOOKUP(E105,'Copy of Mobile_ODK'!N:X,1,false)=E105,VLOOKUP(E105,'Copy of Mobile_ODK'!N:X,11,false),),if(VLOOKUP(E105,'Copy of Fixed_ODK'!N:Y,1,false)=E105,VLOOKUP(E105,'Copy of Fixed_ODK'!N:Y,12,false),)),)</f>
        <v/>
      </c>
      <c r="Y105" t="str">
        <f t="shared" si="3"/>
        <v/>
      </c>
      <c r="Z105" t="str">
        <f t="shared" si="4"/>
        <v>invalid</v>
      </c>
      <c r="AB105" s="2" t="str">
        <f t="shared" si="5"/>
        <v>no odk</v>
      </c>
      <c r="AC105" t="str">
        <f t="shared" si="6"/>
        <v/>
      </c>
    </row>
    <row r="106">
      <c r="A106" s="2">
        <v>105.0</v>
      </c>
      <c r="B106" s="4" t="s">
        <v>923</v>
      </c>
      <c r="C106" s="4" t="s">
        <v>924</v>
      </c>
      <c r="D106" s="4" t="s">
        <v>1767</v>
      </c>
      <c r="E106" s="2" t="str">
        <f t="shared" si="1"/>
        <v>GwozaBita IzgeArdo Buba</v>
      </c>
      <c r="F106" s="2">
        <f t="shared" si="2"/>
        <v>1</v>
      </c>
      <c r="G106" s="4" t="e">
        <v>#N/A</v>
      </c>
      <c r="H106" s="4" t="e">
        <v>#N/A</v>
      </c>
      <c r="I106" s="4" t="e">
        <v>#N/A</v>
      </c>
      <c r="J106" s="4" t="s">
        <v>828</v>
      </c>
      <c r="K106" s="4" t="s">
        <v>812</v>
      </c>
      <c r="M106" s="4">
        <v>0.0</v>
      </c>
      <c r="N106" s="4">
        <v>5.0</v>
      </c>
      <c r="O106" s="4" t="s">
        <v>40</v>
      </c>
      <c r="P106" s="4" t="s">
        <v>41</v>
      </c>
      <c r="T106" s="2" t="s">
        <v>42</v>
      </c>
      <c r="V106" t="str">
        <f>iferror(iferror(if(VLOOKUP(E106,'Copy of Mobile_ODK'!N:X,1,false)=E106,"mobile",),if(VLOOKUP(E106,'Copy of Fixed_ODK'!N:Y,1,false)=E106,"fixed",)),)</f>
        <v>mobile</v>
      </c>
      <c r="W106">
        <f>iferror(iferror(if(VLOOKUP(E106,'Copy of Mobile_ODK'!N:X,1,false)=E106,VLOOKUP(E106,'Copy of Mobile_ODK'!N:X,10,false),),if(VLOOKUP(E106,'Copy of Fixed_ODK'!N:Y,1,false)=E106,VLOOKUP(E106,'Copy of Fixed_ODK'!N:Y,11,false),)),)</f>
        <v>10.98707667</v>
      </c>
      <c r="X106">
        <f>iferror(iferror(if(VLOOKUP(E106,'Copy of Mobile_ODK'!N:X,1,false)=E106,VLOOKUP(E106,'Copy of Mobile_ODK'!N:X,11,false),),if(VLOOKUP(E106,'Copy of Fixed_ODK'!N:Y,1,false)=E106,VLOOKUP(E106,'Copy of Fixed_ODK'!N:Y,12,false),)),)</f>
        <v>13.33350167</v>
      </c>
      <c r="Y106" t="str">
        <f t="shared" si="3"/>
        <v>#N/A</v>
      </c>
      <c r="Z106" t="str">
        <f t="shared" si="4"/>
        <v>investigate</v>
      </c>
      <c r="AB106" s="2" t="str">
        <f t="shared" si="5"/>
        <v>session ok</v>
      </c>
      <c r="AC106" t="str">
        <f t="shared" si="6"/>
        <v>investigate</v>
      </c>
    </row>
    <row r="107">
      <c r="A107" s="2">
        <v>106.0</v>
      </c>
      <c r="B107" s="4" t="s">
        <v>923</v>
      </c>
      <c r="C107" s="4" t="s">
        <v>924</v>
      </c>
      <c r="D107" s="4" t="s">
        <v>1768</v>
      </c>
      <c r="E107" s="2" t="str">
        <f t="shared" si="1"/>
        <v>GwozaBita IzgeArdo Isa</v>
      </c>
      <c r="F107" s="2">
        <f t="shared" si="2"/>
        <v>1</v>
      </c>
      <c r="G107" s="4" t="e">
        <v>#N/A</v>
      </c>
      <c r="H107" s="4" t="e">
        <v>#N/A</v>
      </c>
      <c r="I107" s="4" t="e">
        <v>#N/A</v>
      </c>
      <c r="J107" s="4" t="s">
        <v>38</v>
      </c>
      <c r="K107" s="4" t="s">
        <v>1769</v>
      </c>
      <c r="M107" s="4">
        <v>0.0</v>
      </c>
      <c r="N107" s="4">
        <v>5.0</v>
      </c>
      <c r="O107" s="4" t="s">
        <v>40</v>
      </c>
      <c r="P107" s="4" t="s">
        <v>41</v>
      </c>
      <c r="T107" s="2" t="s">
        <v>42</v>
      </c>
      <c r="V107" t="str">
        <f>iferror(iferror(if(VLOOKUP(E107,'Copy of Mobile_ODK'!N:X,1,false)=E107,"mobile",),if(VLOOKUP(E107,'Copy of Fixed_ODK'!N:Y,1,false)=E107,"fixed",)),)</f>
        <v>mobile</v>
      </c>
      <c r="W107">
        <f>iferror(iferror(if(VLOOKUP(E107,'Copy of Mobile_ODK'!N:X,1,false)=E107,VLOOKUP(E107,'Copy of Mobile_ODK'!N:X,10,false),),if(VLOOKUP(E107,'Copy of Fixed_ODK'!N:Y,1,false)=E107,VLOOKUP(E107,'Copy of Fixed_ODK'!N:Y,11,false),)),)</f>
        <v>10.97599833</v>
      </c>
      <c r="X107">
        <f>iferror(iferror(if(VLOOKUP(E107,'Copy of Mobile_ODK'!N:X,1,false)=E107,VLOOKUP(E107,'Copy of Mobile_ODK'!N:X,11,false),),if(VLOOKUP(E107,'Copy of Fixed_ODK'!N:Y,1,false)=E107,VLOOKUP(E107,'Copy of Fixed_ODK'!N:Y,12,false),)),)</f>
        <v>13.32662167</v>
      </c>
      <c r="Y107" t="str">
        <f t="shared" si="3"/>
        <v>#N/A</v>
      </c>
      <c r="Z107" t="str">
        <f t="shared" si="4"/>
        <v>investigate</v>
      </c>
      <c r="AB107" s="2" t="str">
        <f t="shared" si="5"/>
        <v>session ok</v>
      </c>
      <c r="AC107" t="str">
        <f t="shared" si="6"/>
        <v>investigate</v>
      </c>
    </row>
    <row r="108">
      <c r="A108" s="2">
        <v>107.0</v>
      </c>
      <c r="B108" s="4" t="s">
        <v>923</v>
      </c>
      <c r="C108" s="4" t="s">
        <v>924</v>
      </c>
      <c r="D108" s="4" t="s">
        <v>1770</v>
      </c>
      <c r="E108" s="2" t="str">
        <f t="shared" si="1"/>
        <v>GwozaBita IzgeArdo Kawu</v>
      </c>
      <c r="F108" s="2">
        <f t="shared" si="2"/>
        <v>1</v>
      </c>
      <c r="G108" s="4" t="e">
        <v>#N/A</v>
      </c>
      <c r="H108" s="4" t="e">
        <v>#N/A</v>
      </c>
      <c r="I108" s="4" t="e">
        <v>#N/A</v>
      </c>
      <c r="J108" s="4" t="s">
        <v>828</v>
      </c>
      <c r="K108" s="4" t="s">
        <v>808</v>
      </c>
      <c r="M108" s="4">
        <v>0.0</v>
      </c>
      <c r="N108" s="4">
        <v>5.0</v>
      </c>
      <c r="O108" s="4" t="s">
        <v>40</v>
      </c>
      <c r="P108" s="4" t="s">
        <v>41</v>
      </c>
      <c r="T108" s="2" t="s">
        <v>42</v>
      </c>
      <c r="V108" t="str">
        <f>iferror(iferror(if(VLOOKUP(E108,'Copy of Mobile_ODK'!N:X,1,false)=E108,"mobile",),if(VLOOKUP(E108,'Copy of Fixed_ODK'!N:Y,1,false)=E108,"fixed",)),)</f>
        <v>mobile</v>
      </c>
      <c r="W108">
        <f>iferror(iferror(if(VLOOKUP(E108,'Copy of Mobile_ODK'!N:X,1,false)=E108,VLOOKUP(E108,'Copy of Mobile_ODK'!N:X,10,false),),if(VLOOKUP(E108,'Copy of Fixed_ODK'!N:Y,1,false)=E108,VLOOKUP(E108,'Copy of Fixed_ODK'!N:Y,11,false),)),)</f>
        <v>10.98023</v>
      </c>
      <c r="X108">
        <f>iferror(iferror(if(VLOOKUP(E108,'Copy of Mobile_ODK'!N:X,1,false)=E108,VLOOKUP(E108,'Copy of Mobile_ODK'!N:X,11,false),),if(VLOOKUP(E108,'Copy of Fixed_ODK'!N:Y,1,false)=E108,VLOOKUP(E108,'Copy of Fixed_ODK'!N:Y,12,false),)),)</f>
        <v>13.33066833</v>
      </c>
      <c r="Y108" t="str">
        <f t="shared" si="3"/>
        <v>#N/A</v>
      </c>
      <c r="Z108" t="str">
        <f t="shared" si="4"/>
        <v>investigate</v>
      </c>
      <c r="AB108" s="2" t="str">
        <f t="shared" si="5"/>
        <v>session ok</v>
      </c>
      <c r="AC108" t="str">
        <f t="shared" si="6"/>
        <v>investigate</v>
      </c>
    </row>
    <row r="109">
      <c r="A109" s="2">
        <v>108.0</v>
      </c>
      <c r="B109" s="2" t="s">
        <v>923</v>
      </c>
      <c r="C109" s="2" t="s">
        <v>924</v>
      </c>
      <c r="D109" s="2" t="s">
        <v>925</v>
      </c>
      <c r="E109" s="2" t="str">
        <f t="shared" si="1"/>
        <v>GwozaBita IzgeButuku Primary School</v>
      </c>
      <c r="F109" s="2">
        <f t="shared" si="2"/>
        <v>1</v>
      </c>
      <c r="G109" s="2" t="s">
        <v>927</v>
      </c>
      <c r="H109" s="2">
        <v>10.89637</v>
      </c>
      <c r="I109" s="2">
        <v>13.37627</v>
      </c>
      <c r="J109" s="2" t="s">
        <v>38</v>
      </c>
      <c r="K109" s="2" t="s">
        <v>926</v>
      </c>
      <c r="L109" s="2">
        <v>37.0</v>
      </c>
      <c r="M109" s="2">
        <v>24.0</v>
      </c>
      <c r="N109" s="2">
        <v>3.0</v>
      </c>
      <c r="O109" s="2" t="s">
        <v>40</v>
      </c>
      <c r="P109" s="2" t="s">
        <v>41</v>
      </c>
      <c r="T109" s="2" t="s">
        <v>42</v>
      </c>
      <c r="U109" s="2" t="s">
        <v>42</v>
      </c>
      <c r="V109" t="str">
        <f>iferror(iferror(if(VLOOKUP(E109,'Copy of Mobile_ODK'!N:X,1,false)=E109,"mobile",),if(VLOOKUP(E109,'Copy of Fixed_ODK'!N:Y,1,false)=E109,"fixed",)),)</f>
        <v>mobile</v>
      </c>
      <c r="W109">
        <f>iferror(iferror(if(VLOOKUP(E109,'Copy of Mobile_ODK'!N:X,1,false)=E109,VLOOKUP(E109,'Copy of Mobile_ODK'!N:X,10,false),),if(VLOOKUP(E109,'Copy of Fixed_ODK'!N:Y,1,false)=E109,VLOOKUP(E109,'Copy of Fixed_ODK'!N:Y,11,false),)),)</f>
        <v>10.89688833</v>
      </c>
      <c r="X109">
        <f>iferror(iferror(if(VLOOKUP(E109,'Copy of Mobile_ODK'!N:X,1,false)=E109,VLOOKUP(E109,'Copy of Mobile_ODK'!N:X,11,false),),if(VLOOKUP(E109,'Copy of Fixed_ODK'!N:Y,1,false)=E109,VLOOKUP(E109,'Copy of Fixed_ODK'!N:Y,12,false),)),)</f>
        <v>13.37693667</v>
      </c>
      <c r="Y109">
        <f t="shared" si="3"/>
        <v>0.092848226</v>
      </c>
      <c r="Z109" t="str">
        <f t="shared" si="4"/>
        <v>valid</v>
      </c>
      <c r="AB109" s="2" t="str">
        <f t="shared" si="5"/>
        <v>session ok</v>
      </c>
      <c r="AC109" t="str">
        <f t="shared" si="6"/>
        <v/>
      </c>
    </row>
    <row r="110">
      <c r="A110" s="2">
        <v>109.0</v>
      </c>
      <c r="B110" s="2" t="s">
        <v>923</v>
      </c>
      <c r="C110" s="2" t="s">
        <v>924</v>
      </c>
      <c r="D110" s="2" t="s">
        <v>928</v>
      </c>
      <c r="E110" s="2" t="str">
        <f t="shared" si="1"/>
        <v>GwozaBita IzgeKamburu</v>
      </c>
      <c r="F110" s="2">
        <f t="shared" si="2"/>
        <v>1</v>
      </c>
      <c r="G110" s="2" t="s">
        <v>930</v>
      </c>
      <c r="H110" s="2">
        <v>10.95474</v>
      </c>
      <c r="I110" s="2">
        <v>13.33265</v>
      </c>
      <c r="J110" s="2" t="s">
        <v>38</v>
      </c>
      <c r="K110" s="2" t="s">
        <v>929</v>
      </c>
      <c r="L110" s="2">
        <v>110.0</v>
      </c>
      <c r="M110" s="2">
        <v>69.0</v>
      </c>
      <c r="N110" s="2">
        <v>3.0</v>
      </c>
      <c r="O110" s="2" t="s">
        <v>40</v>
      </c>
      <c r="P110" s="2" t="s">
        <v>41</v>
      </c>
      <c r="T110" s="2" t="s">
        <v>42</v>
      </c>
      <c r="V110" t="str">
        <f>iferror(iferror(if(VLOOKUP(E110,'Copy of Mobile_ODK'!N:X,1,false)=E110,"mobile",),if(VLOOKUP(E110,'Copy of Fixed_ODK'!N:Y,1,false)=E110,"fixed",)),)</f>
        <v/>
      </c>
      <c r="W110" t="str">
        <f>iferror(iferror(if(VLOOKUP(E110,'Copy of Mobile_ODK'!N:X,1,false)=E110,VLOOKUP(E110,'Copy of Mobile_ODK'!N:X,10,false),),if(VLOOKUP(E110,'Copy of Fixed_ODK'!N:Y,1,false)=E110,VLOOKUP(E110,'Copy of Fixed_ODK'!N:Y,11,false),)),)</f>
        <v/>
      </c>
      <c r="X110" t="str">
        <f>iferror(iferror(if(VLOOKUP(E110,'Copy of Mobile_ODK'!N:X,1,false)=E110,VLOOKUP(E110,'Copy of Mobile_ODK'!N:X,11,false),),if(VLOOKUP(E110,'Copy of Fixed_ODK'!N:Y,1,false)=E110,VLOOKUP(E110,'Copy of Fixed_ODK'!N:Y,12,false),)),)</f>
        <v/>
      </c>
      <c r="Y110" t="str">
        <f t="shared" si="3"/>
        <v/>
      </c>
      <c r="Z110" t="str">
        <f t="shared" si="4"/>
        <v>invalid</v>
      </c>
      <c r="AB110" s="2" t="str">
        <f t="shared" si="5"/>
        <v>no odk</v>
      </c>
      <c r="AC110" t="str">
        <f t="shared" si="6"/>
        <v/>
      </c>
    </row>
    <row r="111">
      <c r="A111" s="2">
        <v>110.0</v>
      </c>
      <c r="B111" s="2" t="s">
        <v>923</v>
      </c>
      <c r="C111" s="2" t="s">
        <v>924</v>
      </c>
      <c r="D111" s="2" t="s">
        <v>931</v>
      </c>
      <c r="E111" s="2" t="str">
        <f t="shared" si="1"/>
        <v>GwozaBita IzgeKamburu 2</v>
      </c>
      <c r="F111" s="2">
        <f t="shared" si="2"/>
        <v>1</v>
      </c>
      <c r="G111" s="2" t="s">
        <v>933</v>
      </c>
      <c r="H111" s="2">
        <v>10.95365736</v>
      </c>
      <c r="I111" s="2">
        <v>13.33322723</v>
      </c>
      <c r="J111" s="2" t="s">
        <v>38</v>
      </c>
      <c r="K111" s="2" t="s">
        <v>932</v>
      </c>
      <c r="L111" s="2">
        <v>114.0</v>
      </c>
      <c r="M111" s="2">
        <v>72.0</v>
      </c>
      <c r="N111" s="2">
        <v>3.0</v>
      </c>
      <c r="O111" s="2" t="s">
        <v>40</v>
      </c>
      <c r="P111" s="2" t="s">
        <v>41</v>
      </c>
      <c r="T111" s="2" t="s">
        <v>42</v>
      </c>
      <c r="V111" t="str">
        <f>iferror(iferror(if(VLOOKUP(E111,'Copy of Mobile_ODK'!N:X,1,false)=E111,"mobile",),if(VLOOKUP(E111,'Copy of Fixed_ODK'!N:Y,1,false)=E111,"fixed",)),)</f>
        <v/>
      </c>
      <c r="W111" t="str">
        <f>iferror(iferror(if(VLOOKUP(E111,'Copy of Mobile_ODK'!N:X,1,false)=E111,VLOOKUP(E111,'Copy of Mobile_ODK'!N:X,10,false),),if(VLOOKUP(E111,'Copy of Fixed_ODK'!N:Y,1,false)=E111,VLOOKUP(E111,'Copy of Fixed_ODK'!N:Y,11,false),)),)</f>
        <v/>
      </c>
      <c r="X111" t="str">
        <f>iferror(iferror(if(VLOOKUP(E111,'Copy of Mobile_ODK'!N:X,1,false)=E111,VLOOKUP(E111,'Copy of Mobile_ODK'!N:X,11,false),),if(VLOOKUP(E111,'Copy of Fixed_ODK'!N:Y,1,false)=E111,VLOOKUP(E111,'Copy of Fixed_ODK'!N:Y,12,false),)),)</f>
        <v/>
      </c>
      <c r="Y111" t="str">
        <f t="shared" si="3"/>
        <v/>
      </c>
      <c r="Z111" t="str">
        <f t="shared" si="4"/>
        <v>invalid</v>
      </c>
      <c r="AB111" s="2" t="str">
        <f t="shared" si="5"/>
        <v>no odk</v>
      </c>
      <c r="AC111" t="str">
        <f t="shared" si="6"/>
        <v/>
      </c>
    </row>
    <row r="112">
      <c r="A112" s="2">
        <v>111.0</v>
      </c>
      <c r="B112" s="2" t="s">
        <v>923</v>
      </c>
      <c r="C112" s="2" t="s">
        <v>924</v>
      </c>
      <c r="D112" s="2" t="s">
        <v>934</v>
      </c>
      <c r="E112" s="2" t="str">
        <f t="shared" si="1"/>
        <v>GwozaBita IzgeKamburu Kogoli</v>
      </c>
      <c r="F112" s="2">
        <f t="shared" si="2"/>
        <v>1</v>
      </c>
      <c r="G112" s="2" t="s">
        <v>936</v>
      </c>
      <c r="H112" s="2">
        <v>10.96245</v>
      </c>
      <c r="I112" s="2">
        <v>13.32823</v>
      </c>
      <c r="J112" s="2" t="s">
        <v>38</v>
      </c>
      <c r="K112" s="2" t="s">
        <v>935</v>
      </c>
      <c r="L112" s="2">
        <v>122.0</v>
      </c>
      <c r="M112" s="2">
        <v>77.0</v>
      </c>
      <c r="N112" s="2">
        <v>5.0</v>
      </c>
      <c r="O112" s="2" t="s">
        <v>40</v>
      </c>
      <c r="P112" s="2" t="s">
        <v>41</v>
      </c>
      <c r="T112" s="2" t="s">
        <v>42</v>
      </c>
      <c r="U112" s="2" t="s">
        <v>42</v>
      </c>
      <c r="V112" t="str">
        <f>iferror(iferror(if(VLOOKUP(E112,'Copy of Mobile_ODK'!N:X,1,false)=E112,"mobile",),if(VLOOKUP(E112,'Copy of Fixed_ODK'!N:Y,1,false)=E112,"fixed",)),)</f>
        <v>mobile</v>
      </c>
      <c r="W112">
        <f>iferror(iferror(if(VLOOKUP(E112,'Copy of Mobile_ODK'!N:X,1,false)=E112,VLOOKUP(E112,'Copy of Mobile_ODK'!N:X,10,false),),if(VLOOKUP(E112,'Copy of Fixed_ODK'!N:Y,1,false)=E112,VLOOKUP(E112,'Copy of Fixed_ODK'!N:Y,11,false),)),)</f>
        <v>10.96270333</v>
      </c>
      <c r="X112">
        <f>iferror(iferror(if(VLOOKUP(E112,'Copy of Mobile_ODK'!N:X,1,false)=E112,VLOOKUP(E112,'Copy of Mobile_ODK'!N:X,11,false),),if(VLOOKUP(E112,'Copy of Fixed_ODK'!N:Y,1,false)=E112,VLOOKUP(E112,'Copy of Fixed_ODK'!N:Y,12,false),)),)</f>
        <v>13.327965</v>
      </c>
      <c r="Y112">
        <f t="shared" si="3"/>
        <v>0.04037798111</v>
      </c>
      <c r="Z112" t="str">
        <f t="shared" si="4"/>
        <v>valid</v>
      </c>
      <c r="AB112" s="2" t="str">
        <f t="shared" si="5"/>
        <v>session ok</v>
      </c>
      <c r="AC112" t="str">
        <f t="shared" si="6"/>
        <v/>
      </c>
    </row>
    <row r="113">
      <c r="A113" s="2">
        <v>112.0</v>
      </c>
      <c r="B113" s="2" t="s">
        <v>923</v>
      </c>
      <c r="C113" s="2" t="s">
        <v>924</v>
      </c>
      <c r="D113" s="2" t="s">
        <v>937</v>
      </c>
      <c r="E113" s="2" t="str">
        <f t="shared" si="1"/>
        <v>GwozaBita IzgeKavili</v>
      </c>
      <c r="F113" s="2">
        <f t="shared" si="2"/>
        <v>1</v>
      </c>
      <c r="G113" s="2" t="s">
        <v>939</v>
      </c>
      <c r="H113" s="2">
        <v>11.06582301</v>
      </c>
      <c r="I113" s="2">
        <v>13.33341911</v>
      </c>
      <c r="J113" s="2" t="s">
        <v>38</v>
      </c>
      <c r="K113" s="2" t="s">
        <v>938</v>
      </c>
      <c r="L113" s="2">
        <v>77.0</v>
      </c>
      <c r="M113" s="2">
        <v>49.0</v>
      </c>
      <c r="N113" s="2">
        <v>5.0</v>
      </c>
      <c r="O113" s="2" t="s">
        <v>40</v>
      </c>
      <c r="P113" s="2" t="s">
        <v>41</v>
      </c>
      <c r="T113" s="2" t="s">
        <v>42</v>
      </c>
      <c r="V113" t="str">
        <f>iferror(iferror(if(VLOOKUP(E113,'Copy of Mobile_ODK'!N:X,1,false)=E113,"mobile",),if(VLOOKUP(E113,'Copy of Fixed_ODK'!N:Y,1,false)=E113,"fixed",)),)</f>
        <v>mobile</v>
      </c>
      <c r="W113">
        <f>iferror(iferror(if(VLOOKUP(E113,'Copy of Mobile_ODK'!N:X,1,false)=E113,VLOOKUP(E113,'Copy of Mobile_ODK'!N:X,10,false),),if(VLOOKUP(E113,'Copy of Fixed_ODK'!N:Y,1,false)=E113,VLOOKUP(E113,'Copy of Fixed_ODK'!N:Y,11,false),)),)</f>
        <v>11.04087167</v>
      </c>
      <c r="X113">
        <f>iferror(iferror(if(VLOOKUP(E113,'Copy of Mobile_ODK'!N:X,1,false)=E113,VLOOKUP(E113,'Copy of Mobile_ODK'!N:X,11,false),),if(VLOOKUP(E113,'Copy of Fixed_ODK'!N:Y,1,false)=E113,VLOOKUP(E113,'Copy of Fixed_ODK'!N:Y,12,false),)),)</f>
        <v>13.331375</v>
      </c>
      <c r="Y113">
        <f t="shared" si="3"/>
        <v>2.78341617</v>
      </c>
      <c r="Z113" t="str">
        <f t="shared" si="4"/>
        <v>invalid</v>
      </c>
      <c r="AB113" s="2" t="str">
        <f t="shared" si="5"/>
        <v>session ok</v>
      </c>
      <c r="AC113" t="str">
        <f t="shared" si="6"/>
        <v>investigate</v>
      </c>
    </row>
    <row r="114">
      <c r="A114" s="2">
        <v>113.0</v>
      </c>
      <c r="B114" s="2" t="s">
        <v>923</v>
      </c>
      <c r="C114" s="2" t="s">
        <v>924</v>
      </c>
      <c r="D114" s="2" t="s">
        <v>953</v>
      </c>
      <c r="E114" s="2" t="str">
        <f t="shared" si="1"/>
        <v>GwozaBita IzgeKavili 2</v>
      </c>
      <c r="F114" s="2">
        <f t="shared" si="2"/>
        <v>1</v>
      </c>
      <c r="G114" s="2" t="s">
        <v>955</v>
      </c>
      <c r="H114" s="2">
        <v>11.06975</v>
      </c>
      <c r="I114" s="2">
        <v>13.3344</v>
      </c>
      <c r="J114" s="2" t="s">
        <v>38</v>
      </c>
      <c r="K114" s="2" t="s">
        <v>954</v>
      </c>
      <c r="M114" s="2">
        <v>0.0</v>
      </c>
      <c r="N114" s="2">
        <v>5.0</v>
      </c>
      <c r="O114" s="2" t="s">
        <v>40</v>
      </c>
      <c r="P114" s="2" t="s">
        <v>41</v>
      </c>
      <c r="T114" s="2" t="s">
        <v>42</v>
      </c>
      <c r="V114" t="str">
        <f>iferror(iferror(if(VLOOKUP(E114,'Copy of Mobile_ODK'!N:X,1,false)=E114,"mobile",),if(VLOOKUP(E114,'Copy of Fixed_ODK'!N:Y,1,false)=E114,"fixed",)),)</f>
        <v>mobile</v>
      </c>
      <c r="W114">
        <f>iferror(iferror(if(VLOOKUP(E114,'Copy of Mobile_ODK'!N:X,1,false)=E114,VLOOKUP(E114,'Copy of Mobile_ODK'!N:X,10,false),),if(VLOOKUP(E114,'Copy of Fixed_ODK'!N:Y,1,false)=E114,VLOOKUP(E114,'Copy of Fixed_ODK'!N:Y,11,false),)),)</f>
        <v>11.04104167</v>
      </c>
      <c r="X114">
        <f>iferror(iferror(if(VLOOKUP(E114,'Copy of Mobile_ODK'!N:X,1,false)=E114,VLOOKUP(E114,'Copy of Mobile_ODK'!N:X,11,false),),if(VLOOKUP(E114,'Copy of Fixed_ODK'!N:Y,1,false)=E114,VLOOKUP(E114,'Copy of Fixed_ODK'!N:Y,12,false),)),)</f>
        <v>13.331215</v>
      </c>
      <c r="Y114">
        <f t="shared" si="3"/>
        <v>3.211088127</v>
      </c>
      <c r="Z114" t="str">
        <f t="shared" si="4"/>
        <v>invalid</v>
      </c>
      <c r="AB114" s="2" t="str">
        <f t="shared" si="5"/>
        <v>session ok</v>
      </c>
      <c r="AC114" t="str">
        <f t="shared" si="6"/>
        <v>investigate</v>
      </c>
    </row>
    <row r="115">
      <c r="A115" s="2">
        <v>114.0</v>
      </c>
      <c r="B115" s="2" t="s">
        <v>923</v>
      </c>
      <c r="C115" s="2" t="s">
        <v>924</v>
      </c>
      <c r="D115" s="2" t="s">
        <v>940</v>
      </c>
      <c r="E115" s="2" t="str">
        <f t="shared" si="1"/>
        <v>GwozaBita IzgeKumamza</v>
      </c>
      <c r="F115" s="2">
        <f t="shared" si="2"/>
        <v>1</v>
      </c>
      <c r="G115" s="2" t="s">
        <v>942</v>
      </c>
      <c r="H115" s="2">
        <v>10.90449</v>
      </c>
      <c r="I115" s="2">
        <v>13.32316</v>
      </c>
      <c r="J115" s="2" t="s">
        <v>38</v>
      </c>
      <c r="K115" s="2" t="s">
        <v>941</v>
      </c>
      <c r="L115" s="2">
        <v>62.0</v>
      </c>
      <c r="M115" s="2">
        <v>39.0</v>
      </c>
      <c r="N115" s="2">
        <v>5.0</v>
      </c>
      <c r="O115" s="2" t="s">
        <v>40</v>
      </c>
      <c r="P115" s="2" t="s">
        <v>41</v>
      </c>
      <c r="T115" s="2" t="s">
        <v>42</v>
      </c>
      <c r="V115" t="str">
        <f>iferror(iferror(if(VLOOKUP(E115,'Copy of Mobile_ODK'!N:X,1,false)=E115,"mobile",),if(VLOOKUP(E115,'Copy of Fixed_ODK'!N:Y,1,false)=E115,"fixed",)),)</f>
        <v>mobile</v>
      </c>
      <c r="W115">
        <f>iferror(iferror(if(VLOOKUP(E115,'Copy of Mobile_ODK'!N:X,1,false)=E115,VLOOKUP(E115,'Copy of Mobile_ODK'!N:X,10,false),),if(VLOOKUP(E115,'Copy of Fixed_ODK'!N:Y,1,false)=E115,VLOOKUP(E115,'Copy of Fixed_ODK'!N:Y,11,false),)),)</f>
        <v>10.90818</v>
      </c>
      <c r="X115">
        <f>iferror(iferror(if(VLOOKUP(E115,'Copy of Mobile_ODK'!N:X,1,false)=E115,VLOOKUP(E115,'Copy of Mobile_ODK'!N:X,11,false),),if(VLOOKUP(E115,'Copy of Fixed_ODK'!N:Y,1,false)=E115,VLOOKUP(E115,'Copy of Fixed_ODK'!N:Y,12,false),)),)</f>
        <v>13.319875</v>
      </c>
      <c r="Y115">
        <f t="shared" si="3"/>
        <v>0.5449801444</v>
      </c>
      <c r="Z115" t="str">
        <f t="shared" si="4"/>
        <v>invalid</v>
      </c>
      <c r="AB115" s="2" t="str">
        <f t="shared" si="5"/>
        <v>session ok</v>
      </c>
      <c r="AC115" t="str">
        <f t="shared" si="6"/>
        <v>investigate</v>
      </c>
    </row>
    <row r="116">
      <c r="A116" s="2">
        <v>115.0</v>
      </c>
      <c r="B116" s="2" t="s">
        <v>923</v>
      </c>
      <c r="C116" s="2" t="s">
        <v>924</v>
      </c>
      <c r="D116" s="2" t="s">
        <v>943</v>
      </c>
      <c r="E116" s="2" t="str">
        <f t="shared" si="1"/>
        <v>GwozaBita IzgeTughum</v>
      </c>
      <c r="F116" s="2">
        <f t="shared" si="2"/>
        <v>1</v>
      </c>
      <c r="G116" s="2" t="s">
        <v>945</v>
      </c>
      <c r="H116" s="2">
        <v>10.94526</v>
      </c>
      <c r="I116" s="2">
        <v>13.33349</v>
      </c>
      <c r="J116" s="2" t="s">
        <v>38</v>
      </c>
      <c r="K116" s="2" t="s">
        <v>944</v>
      </c>
      <c r="L116" s="2">
        <v>153.0</v>
      </c>
      <c r="M116" s="2">
        <v>96.0</v>
      </c>
      <c r="N116" s="2">
        <v>5.0</v>
      </c>
      <c r="O116" s="2" t="s">
        <v>40</v>
      </c>
      <c r="P116" s="2" t="s">
        <v>41</v>
      </c>
      <c r="T116" s="2" t="s">
        <v>42</v>
      </c>
      <c r="U116" s="2" t="s">
        <v>42</v>
      </c>
      <c r="V116" t="str">
        <f>iferror(iferror(if(VLOOKUP(E116,'Copy of Mobile_ODK'!N:X,1,false)=E116,"mobile",),if(VLOOKUP(E116,'Copy of Fixed_ODK'!N:Y,1,false)=E116,"fixed",)),)</f>
        <v>mobile</v>
      </c>
      <c r="W116">
        <f>iferror(iferror(if(VLOOKUP(E116,'Copy of Mobile_ODK'!N:X,1,false)=E116,VLOOKUP(E116,'Copy of Mobile_ODK'!N:X,10,false),),if(VLOOKUP(E116,'Copy of Fixed_ODK'!N:Y,1,false)=E116,VLOOKUP(E116,'Copy of Fixed_ODK'!N:Y,11,false),)),)</f>
        <v>10.94517167</v>
      </c>
      <c r="X116">
        <f>iferror(iferror(if(VLOOKUP(E116,'Copy of Mobile_ODK'!N:X,1,false)=E116,VLOOKUP(E116,'Copy of Mobile_ODK'!N:X,11,false),),if(VLOOKUP(E116,'Copy of Fixed_ODK'!N:Y,1,false)=E116,VLOOKUP(E116,'Copy of Fixed_ODK'!N:Y,12,false),)),)</f>
        <v>13.33330167</v>
      </c>
      <c r="Y116">
        <f t="shared" si="3"/>
        <v>0.02278585594</v>
      </c>
      <c r="Z116" t="str">
        <f t="shared" si="4"/>
        <v>valid</v>
      </c>
      <c r="AB116" s="2" t="str">
        <f t="shared" si="5"/>
        <v>session ok</v>
      </c>
      <c r="AC116" t="str">
        <f t="shared" si="6"/>
        <v/>
      </c>
    </row>
    <row r="117">
      <c r="A117" s="2">
        <v>116.0</v>
      </c>
      <c r="B117" s="2" t="s">
        <v>923</v>
      </c>
      <c r="C117" s="2" t="s">
        <v>924</v>
      </c>
      <c r="D117" s="2" t="s">
        <v>946</v>
      </c>
      <c r="E117" s="2" t="str">
        <f t="shared" si="1"/>
        <v>GwozaBita IzgeYinagu</v>
      </c>
      <c r="F117" s="2">
        <f t="shared" si="2"/>
        <v>1</v>
      </c>
      <c r="G117" s="2" t="s">
        <v>948</v>
      </c>
      <c r="H117" s="2">
        <v>10.91813</v>
      </c>
      <c r="I117" s="2">
        <v>13.34067</v>
      </c>
      <c r="J117" s="2" t="s">
        <v>38</v>
      </c>
      <c r="K117" s="2" t="s">
        <v>947</v>
      </c>
      <c r="L117" s="2">
        <v>152.0</v>
      </c>
      <c r="M117" s="2">
        <v>95.0</v>
      </c>
      <c r="N117" s="2">
        <v>5.0</v>
      </c>
      <c r="O117" s="2" t="s">
        <v>40</v>
      </c>
      <c r="P117" s="2" t="s">
        <v>41</v>
      </c>
      <c r="T117" s="2" t="s">
        <v>42</v>
      </c>
      <c r="U117" s="2" t="s">
        <v>42</v>
      </c>
      <c r="V117" t="str">
        <f>iferror(iferror(if(VLOOKUP(E117,'Copy of Mobile_ODK'!N:X,1,false)=E117,"mobile",),if(VLOOKUP(E117,'Copy of Fixed_ODK'!N:Y,1,false)=E117,"fixed",)),)</f>
        <v>mobile</v>
      </c>
      <c r="W117">
        <f>iferror(iferror(if(VLOOKUP(E117,'Copy of Mobile_ODK'!N:X,1,false)=E117,VLOOKUP(E117,'Copy of Mobile_ODK'!N:X,10,false),),if(VLOOKUP(E117,'Copy of Fixed_ODK'!N:Y,1,false)=E117,VLOOKUP(E117,'Copy of Fixed_ODK'!N:Y,11,false),)),)</f>
        <v>10.91843333</v>
      </c>
      <c r="X117">
        <f>iferror(iferror(if(VLOOKUP(E117,'Copy of Mobile_ODK'!N:X,1,false)=E117,VLOOKUP(E117,'Copy of Mobile_ODK'!N:X,11,false),),if(VLOOKUP(E117,'Copy of Fixed_ODK'!N:Y,1,false)=E117,VLOOKUP(E117,'Copy of Fixed_ODK'!N:Y,12,false),)),)</f>
        <v>13.340735</v>
      </c>
      <c r="Y117">
        <f t="shared" si="3"/>
        <v>0.03446713559</v>
      </c>
      <c r="Z117" t="str">
        <f t="shared" si="4"/>
        <v>valid</v>
      </c>
      <c r="AB117" s="2" t="str">
        <f t="shared" si="5"/>
        <v>session ok</v>
      </c>
      <c r="AC117" t="str">
        <f t="shared" si="6"/>
        <v/>
      </c>
    </row>
    <row r="118">
      <c r="A118" s="2">
        <v>117.0</v>
      </c>
      <c r="B118" s="2" t="s">
        <v>923</v>
      </c>
      <c r="C118" s="2" t="s">
        <v>949</v>
      </c>
      <c r="D118" s="2" t="s">
        <v>956</v>
      </c>
      <c r="E118" s="2" t="str">
        <f t="shared" si="1"/>
        <v>GwozaKurunabasa Ngoshe SamaAnguwan Bulama Jalva Sengweme</v>
      </c>
      <c r="F118" s="2">
        <f t="shared" si="2"/>
        <v>1</v>
      </c>
      <c r="G118" s="2" t="s">
        <v>958</v>
      </c>
      <c r="H118" s="2">
        <v>10.9684</v>
      </c>
      <c r="I118" s="2">
        <v>13.71851</v>
      </c>
      <c r="J118" s="2" t="s">
        <v>38</v>
      </c>
      <c r="K118" s="2" t="s">
        <v>957</v>
      </c>
      <c r="M118" s="2">
        <v>0.0</v>
      </c>
      <c r="N118" s="2">
        <v>5.0</v>
      </c>
      <c r="O118" s="2" t="s">
        <v>40</v>
      </c>
      <c r="P118" s="2" t="s">
        <v>41</v>
      </c>
      <c r="T118" s="2" t="s">
        <v>42</v>
      </c>
      <c r="U118" s="2" t="s">
        <v>42</v>
      </c>
      <c r="V118" t="str">
        <f>iferror(iferror(if(VLOOKUP(E118,'Copy of Mobile_ODK'!N:X,1,false)=E118,"mobile",),if(VLOOKUP(E118,'Copy of Fixed_ODK'!N:Y,1,false)=E118,"fixed",)),)</f>
        <v>mobile</v>
      </c>
      <c r="W118">
        <f>iferror(iferror(if(VLOOKUP(E118,'Copy of Mobile_ODK'!N:X,1,false)=E118,VLOOKUP(E118,'Copy of Mobile_ODK'!N:X,10,false),),if(VLOOKUP(E118,'Copy of Fixed_ODK'!N:Y,1,false)=E118,VLOOKUP(E118,'Copy of Fixed_ODK'!N:Y,11,false),)),)</f>
        <v>10.9694</v>
      </c>
      <c r="X118">
        <f>iferror(iferror(if(VLOOKUP(E118,'Copy of Mobile_ODK'!N:X,1,false)=E118,VLOOKUP(E118,'Copy of Mobile_ODK'!N:X,11,false),),if(VLOOKUP(E118,'Copy of Fixed_ODK'!N:Y,1,false)=E118,VLOOKUP(E118,'Copy of Fixed_ODK'!N:Y,12,false),)),)</f>
        <v>13.71908167</v>
      </c>
      <c r="Y118">
        <f t="shared" si="3"/>
        <v>0.127509839</v>
      </c>
      <c r="Z118" t="str">
        <f t="shared" si="4"/>
        <v>valid</v>
      </c>
      <c r="AB118" s="2" t="str">
        <f t="shared" si="5"/>
        <v>session ok</v>
      </c>
      <c r="AC118" t="str">
        <f t="shared" si="6"/>
        <v/>
      </c>
    </row>
    <row r="119">
      <c r="A119" s="2">
        <v>118.0</v>
      </c>
      <c r="B119" s="2" t="s">
        <v>923</v>
      </c>
      <c r="C119" s="2" t="s">
        <v>949</v>
      </c>
      <c r="D119" s="2" t="s">
        <v>959</v>
      </c>
      <c r="E119" s="2" t="str">
        <f t="shared" si="1"/>
        <v>GwozaKurunabasa Ngoshe SamaBugatha Bulama Peter</v>
      </c>
      <c r="F119" s="2">
        <f t="shared" si="2"/>
        <v>1</v>
      </c>
      <c r="G119" s="2" t="s">
        <v>961</v>
      </c>
      <c r="H119" s="2">
        <v>10.95623</v>
      </c>
      <c r="I119" s="2">
        <v>13.70465</v>
      </c>
      <c r="J119" s="2" t="s">
        <v>38</v>
      </c>
      <c r="K119" s="2" t="s">
        <v>960</v>
      </c>
      <c r="M119" s="2">
        <v>0.0</v>
      </c>
      <c r="N119" s="2">
        <v>5.0</v>
      </c>
      <c r="O119" s="2" t="s">
        <v>40</v>
      </c>
      <c r="P119" s="2" t="s">
        <v>41</v>
      </c>
      <c r="T119" s="2" t="s">
        <v>42</v>
      </c>
      <c r="U119" s="2" t="s">
        <v>42</v>
      </c>
      <c r="V119" t="str">
        <f>iferror(iferror(if(VLOOKUP(E119,'Copy of Mobile_ODK'!N:X,1,false)=E119,"mobile",),if(VLOOKUP(E119,'Copy of Fixed_ODK'!N:Y,1,false)=E119,"fixed",)),)</f>
        <v>mobile</v>
      </c>
      <c r="W119">
        <f>iferror(iferror(if(VLOOKUP(E119,'Copy of Mobile_ODK'!N:X,1,false)=E119,VLOOKUP(E119,'Copy of Mobile_ODK'!N:X,10,false),),if(VLOOKUP(E119,'Copy of Fixed_ODK'!N:Y,1,false)=E119,VLOOKUP(E119,'Copy of Fixed_ODK'!N:Y,11,false),)),)</f>
        <v>10.95604667</v>
      </c>
      <c r="X119">
        <f>iferror(iferror(if(VLOOKUP(E119,'Copy of Mobile_ODK'!N:X,1,false)=E119,VLOOKUP(E119,'Copy of Mobile_ODK'!N:X,11,false),),if(VLOOKUP(E119,'Copy of Fixed_ODK'!N:Y,1,false)=E119,VLOOKUP(E119,'Copy of Fixed_ODK'!N:Y,12,false),)),)</f>
        <v>13.70503667</v>
      </c>
      <c r="Y119">
        <f t="shared" si="3"/>
        <v>0.04687670073</v>
      </c>
      <c r="Z119" t="str">
        <f t="shared" si="4"/>
        <v>valid</v>
      </c>
      <c r="AB119" s="2" t="str">
        <f t="shared" si="5"/>
        <v>session ok</v>
      </c>
      <c r="AC119" t="str">
        <f t="shared" si="6"/>
        <v/>
      </c>
    </row>
    <row r="120">
      <c r="A120" s="2">
        <v>119.0</v>
      </c>
      <c r="B120" s="2" t="s">
        <v>923</v>
      </c>
      <c r="C120" s="2" t="s">
        <v>949</v>
      </c>
      <c r="D120" s="2" t="s">
        <v>962</v>
      </c>
      <c r="E120" s="2" t="str">
        <f t="shared" si="1"/>
        <v>GwozaKurunabasa Ngoshe SamaBugatha Tophill</v>
      </c>
      <c r="F120" s="2">
        <f t="shared" si="2"/>
        <v>1</v>
      </c>
      <c r="G120" s="2" t="s">
        <v>964</v>
      </c>
      <c r="H120" s="2">
        <v>10.95561</v>
      </c>
      <c r="I120" s="2">
        <v>13.70214</v>
      </c>
      <c r="J120" s="2" t="s">
        <v>38</v>
      </c>
      <c r="K120" s="2" t="s">
        <v>963</v>
      </c>
      <c r="M120" s="2">
        <v>0.0</v>
      </c>
      <c r="N120" s="2">
        <v>5.0</v>
      </c>
      <c r="O120" s="2" t="s">
        <v>40</v>
      </c>
      <c r="P120" s="2" t="s">
        <v>41</v>
      </c>
      <c r="T120" s="2" t="s">
        <v>42</v>
      </c>
      <c r="U120" s="2" t="s">
        <v>42</v>
      </c>
      <c r="V120" t="str">
        <f>iferror(iferror(if(VLOOKUP(E120,'Copy of Mobile_ODK'!N:X,1,false)=E120,"mobile",),if(VLOOKUP(E120,'Copy of Fixed_ODK'!N:Y,1,false)=E120,"fixed",)),)</f>
        <v>mobile</v>
      </c>
      <c r="W120">
        <f>iferror(iferror(if(VLOOKUP(E120,'Copy of Mobile_ODK'!N:X,1,false)=E120,VLOOKUP(E120,'Copy of Mobile_ODK'!N:X,10,false),),if(VLOOKUP(E120,'Copy of Fixed_ODK'!N:Y,1,false)=E120,VLOOKUP(E120,'Copy of Fixed_ODK'!N:Y,11,false),)),)</f>
        <v>10.95554</v>
      </c>
      <c r="X120">
        <f>iferror(iferror(if(VLOOKUP(E120,'Copy of Mobile_ODK'!N:X,1,false)=E120,VLOOKUP(E120,'Copy of Mobile_ODK'!N:X,11,false),),if(VLOOKUP(E120,'Copy of Fixed_ODK'!N:Y,1,false)=E120,VLOOKUP(E120,'Copy of Fixed_ODK'!N:Y,12,false),)),)</f>
        <v>13.70230833</v>
      </c>
      <c r="Y120">
        <f t="shared" si="3"/>
        <v>0.01995674548</v>
      </c>
      <c r="Z120" t="str">
        <f t="shared" si="4"/>
        <v>valid</v>
      </c>
      <c r="AB120" s="2" t="str">
        <f t="shared" si="5"/>
        <v>session ok</v>
      </c>
      <c r="AC120" t="str">
        <f t="shared" si="6"/>
        <v/>
      </c>
    </row>
    <row r="121">
      <c r="A121" s="2">
        <v>120.0</v>
      </c>
      <c r="B121" s="4" t="s">
        <v>923</v>
      </c>
      <c r="C121" s="4" t="s">
        <v>949</v>
      </c>
      <c r="D121" s="4" t="s">
        <v>1771</v>
      </c>
      <c r="E121" s="2" t="str">
        <f t="shared" si="1"/>
        <v>GwozaKurunabasa Ngoshe SamaGrahza Philip Tophill</v>
      </c>
      <c r="F121" s="2">
        <f t="shared" si="2"/>
        <v>1</v>
      </c>
      <c r="G121" s="4" t="e">
        <v>#N/A</v>
      </c>
      <c r="H121" s="4" t="e">
        <v>#N/A</v>
      </c>
      <c r="I121" s="4" t="e">
        <v>#N/A</v>
      </c>
      <c r="J121" s="4" t="s">
        <v>38</v>
      </c>
      <c r="K121" s="4" t="s">
        <v>1772</v>
      </c>
      <c r="M121" s="4">
        <v>0.0</v>
      </c>
      <c r="N121" s="4">
        <v>6.0</v>
      </c>
      <c r="O121" s="4" t="s">
        <v>231</v>
      </c>
      <c r="P121" s="4" t="s">
        <v>41</v>
      </c>
      <c r="T121" s="2" t="s">
        <v>42</v>
      </c>
      <c r="V121" t="str">
        <f>iferror(iferror(if(VLOOKUP(E121,'Copy of Mobile_ODK'!N:X,1,false)=E121,"mobile",),if(VLOOKUP(E121,'Copy of Fixed_ODK'!N:Y,1,false)=E121,"fixed",)),)</f>
        <v/>
      </c>
      <c r="W121" t="str">
        <f>iferror(iferror(if(VLOOKUP(E121,'Copy of Mobile_ODK'!N:X,1,false)=E121,VLOOKUP(E121,'Copy of Mobile_ODK'!N:X,10,false),),if(VLOOKUP(E121,'Copy of Fixed_ODK'!N:Y,1,false)=E121,VLOOKUP(E121,'Copy of Fixed_ODK'!N:Y,11,false),)),)</f>
        <v/>
      </c>
      <c r="X121" t="str">
        <f>iferror(iferror(if(VLOOKUP(E121,'Copy of Mobile_ODK'!N:X,1,false)=E121,VLOOKUP(E121,'Copy of Mobile_ODK'!N:X,11,false),),if(VLOOKUP(E121,'Copy of Fixed_ODK'!N:Y,1,false)=E121,VLOOKUP(E121,'Copy of Fixed_ODK'!N:Y,12,false),)),)</f>
        <v/>
      </c>
      <c r="Y121" t="str">
        <f t="shared" si="3"/>
        <v/>
      </c>
      <c r="Z121" t="str">
        <f t="shared" si="4"/>
        <v>invalid</v>
      </c>
      <c r="AB121" s="2" t="str">
        <f t="shared" si="5"/>
        <v>no odk</v>
      </c>
      <c r="AC121" t="str">
        <f t="shared" si="6"/>
        <v/>
      </c>
    </row>
    <row r="122">
      <c r="A122" s="2">
        <v>121.0</v>
      </c>
      <c r="B122" s="2" t="s">
        <v>923</v>
      </c>
      <c r="C122" s="2" t="s">
        <v>949</v>
      </c>
      <c r="D122" s="2" t="s">
        <v>965</v>
      </c>
      <c r="E122" s="2" t="str">
        <f t="shared" si="1"/>
        <v>GwozaKurunabasa Ngoshe SamaHumsa Jalva Tophill</v>
      </c>
      <c r="F122" s="2">
        <f t="shared" si="2"/>
        <v>1</v>
      </c>
      <c r="G122" s="2" t="s">
        <v>967</v>
      </c>
      <c r="H122" s="2">
        <v>10.97352</v>
      </c>
      <c r="I122" s="2">
        <v>13.71956</v>
      </c>
      <c r="J122" s="2" t="s">
        <v>38</v>
      </c>
      <c r="K122" s="2" t="s">
        <v>966</v>
      </c>
      <c r="M122" s="2">
        <v>0.0</v>
      </c>
      <c r="N122" s="2">
        <v>6.0</v>
      </c>
      <c r="O122" s="2" t="s">
        <v>231</v>
      </c>
      <c r="P122" s="2" t="s">
        <v>41</v>
      </c>
      <c r="T122" s="2" t="s">
        <v>42</v>
      </c>
      <c r="U122" s="2" t="s">
        <v>42</v>
      </c>
      <c r="V122" t="str">
        <f>iferror(iferror(if(VLOOKUP(E122,'Copy of Mobile_ODK'!N:X,1,false)=E122,"mobile",),if(VLOOKUP(E122,'Copy of Fixed_ODK'!N:Y,1,false)=E122,"fixed",)),)</f>
        <v/>
      </c>
      <c r="W122" t="str">
        <f>iferror(iferror(if(VLOOKUP(E122,'Copy of Mobile_ODK'!N:X,1,false)=E122,VLOOKUP(E122,'Copy of Mobile_ODK'!N:X,10,false),),if(VLOOKUP(E122,'Copy of Fixed_ODK'!N:Y,1,false)=E122,VLOOKUP(E122,'Copy of Fixed_ODK'!N:Y,11,false),)),)</f>
        <v/>
      </c>
      <c r="X122" t="str">
        <f>iferror(iferror(if(VLOOKUP(E122,'Copy of Mobile_ODK'!N:X,1,false)=E122,VLOOKUP(E122,'Copy of Mobile_ODK'!N:X,11,false),),if(VLOOKUP(E122,'Copy of Fixed_ODK'!N:Y,1,false)=E122,VLOOKUP(E122,'Copy of Fixed_ODK'!N:Y,12,false),)),)</f>
        <v/>
      </c>
      <c r="Y122" t="str">
        <f t="shared" si="3"/>
        <v/>
      </c>
      <c r="Z122" t="str">
        <f t="shared" si="4"/>
        <v>invalid</v>
      </c>
      <c r="AB122" s="2" t="str">
        <f t="shared" si="5"/>
        <v>no odk</v>
      </c>
      <c r="AC122" t="str">
        <f t="shared" si="6"/>
        <v/>
      </c>
    </row>
    <row r="123">
      <c r="A123" s="2">
        <v>122.0</v>
      </c>
      <c r="B123" s="4" t="s">
        <v>923</v>
      </c>
      <c r="C123" s="4" t="s">
        <v>949</v>
      </c>
      <c r="D123" s="4" t="s">
        <v>1773</v>
      </c>
      <c r="E123" s="2" t="str">
        <f t="shared" si="1"/>
        <v>GwozaKurunabasa Ngoshe SamaJebe Tophill</v>
      </c>
      <c r="F123" s="2">
        <f t="shared" si="2"/>
        <v>1</v>
      </c>
      <c r="G123" s="4" t="e">
        <v>#N/A</v>
      </c>
      <c r="H123" s="4" t="e">
        <v>#N/A</v>
      </c>
      <c r="I123" s="4" t="e">
        <v>#N/A</v>
      </c>
      <c r="J123" s="4" t="s">
        <v>38</v>
      </c>
      <c r="K123" s="4" t="s">
        <v>1774</v>
      </c>
      <c r="M123" s="4">
        <v>0.0</v>
      </c>
      <c r="N123" s="4">
        <v>5.0</v>
      </c>
      <c r="O123" s="4" t="s">
        <v>40</v>
      </c>
      <c r="P123" s="4" t="s">
        <v>41</v>
      </c>
      <c r="T123" s="2" t="s">
        <v>42</v>
      </c>
      <c r="V123" t="str">
        <f>iferror(iferror(if(VLOOKUP(E123,'Copy of Mobile_ODK'!N:X,1,false)=E123,"mobile",),if(VLOOKUP(E123,'Copy of Fixed_ODK'!N:Y,1,false)=E123,"fixed",)),)</f>
        <v/>
      </c>
      <c r="W123" t="str">
        <f>iferror(iferror(if(VLOOKUP(E123,'Copy of Mobile_ODK'!N:X,1,false)=E123,VLOOKUP(E123,'Copy of Mobile_ODK'!N:X,10,false),),if(VLOOKUP(E123,'Copy of Fixed_ODK'!N:Y,1,false)=E123,VLOOKUP(E123,'Copy of Fixed_ODK'!N:Y,11,false),)),)</f>
        <v/>
      </c>
      <c r="X123" t="str">
        <f>iferror(iferror(if(VLOOKUP(E123,'Copy of Mobile_ODK'!N:X,1,false)=E123,VLOOKUP(E123,'Copy of Mobile_ODK'!N:X,11,false),),if(VLOOKUP(E123,'Copy of Fixed_ODK'!N:Y,1,false)=E123,VLOOKUP(E123,'Copy of Fixed_ODK'!N:Y,12,false),)),)</f>
        <v/>
      </c>
      <c r="Y123" t="str">
        <f t="shared" si="3"/>
        <v/>
      </c>
      <c r="Z123" t="str">
        <f t="shared" si="4"/>
        <v>invalid</v>
      </c>
      <c r="AB123" s="2" t="str">
        <f t="shared" si="5"/>
        <v>no odk</v>
      </c>
      <c r="AC123" t="str">
        <f t="shared" si="6"/>
        <v/>
      </c>
    </row>
    <row r="124">
      <c r="A124" s="2">
        <v>123.0</v>
      </c>
      <c r="B124" s="2" t="s">
        <v>923</v>
      </c>
      <c r="C124" s="2" t="s">
        <v>949</v>
      </c>
      <c r="D124" s="2" t="s">
        <v>950</v>
      </c>
      <c r="E124" s="2" t="str">
        <f t="shared" si="1"/>
        <v>GwozaKurunabasa Ngoshe SamaKidakwal</v>
      </c>
      <c r="F124" s="2">
        <f t="shared" si="2"/>
        <v>1</v>
      </c>
      <c r="G124" s="2" t="s">
        <v>952</v>
      </c>
      <c r="H124" s="2">
        <v>10.96995</v>
      </c>
      <c r="I124" s="2">
        <v>13.71079</v>
      </c>
      <c r="J124" s="2" t="s">
        <v>38</v>
      </c>
      <c r="K124" s="2" t="s">
        <v>951</v>
      </c>
      <c r="L124" s="2">
        <v>6.0</v>
      </c>
      <c r="M124" s="2">
        <v>4.0</v>
      </c>
      <c r="N124" s="2">
        <v>5.0</v>
      </c>
      <c r="O124" s="2" t="s">
        <v>40</v>
      </c>
      <c r="P124" s="2" t="s">
        <v>41</v>
      </c>
      <c r="T124" s="2" t="s">
        <v>42</v>
      </c>
      <c r="V124" t="str">
        <f>iferror(iferror(if(VLOOKUP(E124,'Copy of Mobile_ODK'!N:X,1,false)=E124,"mobile",),if(VLOOKUP(E124,'Copy of Fixed_ODK'!N:Y,1,false)=E124,"fixed",)),)</f>
        <v/>
      </c>
      <c r="W124" t="str">
        <f>iferror(iferror(if(VLOOKUP(E124,'Copy of Mobile_ODK'!N:X,1,false)=E124,VLOOKUP(E124,'Copy of Mobile_ODK'!N:X,10,false),),if(VLOOKUP(E124,'Copy of Fixed_ODK'!N:Y,1,false)=E124,VLOOKUP(E124,'Copy of Fixed_ODK'!N:Y,11,false),)),)</f>
        <v/>
      </c>
      <c r="X124" t="str">
        <f>iferror(iferror(if(VLOOKUP(E124,'Copy of Mobile_ODK'!N:X,1,false)=E124,VLOOKUP(E124,'Copy of Mobile_ODK'!N:X,11,false),),if(VLOOKUP(E124,'Copy of Fixed_ODK'!N:Y,1,false)=E124,VLOOKUP(E124,'Copy of Fixed_ODK'!N:Y,12,false),)),)</f>
        <v/>
      </c>
      <c r="Y124" t="str">
        <f t="shared" si="3"/>
        <v/>
      </c>
      <c r="Z124" t="str">
        <f t="shared" si="4"/>
        <v>invalid</v>
      </c>
      <c r="AB124" s="2" t="str">
        <f t="shared" si="5"/>
        <v>no odk</v>
      </c>
      <c r="AC124" t="str">
        <f t="shared" si="6"/>
        <v/>
      </c>
    </row>
    <row r="125">
      <c r="A125" s="2">
        <v>124.0</v>
      </c>
      <c r="B125" s="4" t="s">
        <v>923</v>
      </c>
      <c r="C125" s="4" t="s">
        <v>949</v>
      </c>
      <c r="D125" s="4" t="s">
        <v>1775</v>
      </c>
      <c r="E125" s="2" t="str">
        <f t="shared" si="1"/>
        <v>GwozaKurunabasa Ngoshe SamaKilahe</v>
      </c>
      <c r="F125" s="2">
        <f t="shared" si="2"/>
        <v>1</v>
      </c>
      <c r="G125" s="4" t="e">
        <v>#N/A</v>
      </c>
      <c r="H125" s="4" t="e">
        <v>#N/A</v>
      </c>
      <c r="I125" s="4" t="e">
        <v>#N/A</v>
      </c>
      <c r="J125" s="4" t="s">
        <v>38</v>
      </c>
      <c r="K125" s="4" t="s">
        <v>1776</v>
      </c>
      <c r="M125" s="4">
        <v>0.0</v>
      </c>
      <c r="N125" s="4">
        <v>6.0</v>
      </c>
      <c r="O125" s="4" t="s">
        <v>231</v>
      </c>
      <c r="P125" s="4" t="s">
        <v>41</v>
      </c>
      <c r="T125" s="2" t="s">
        <v>42</v>
      </c>
      <c r="V125" t="str">
        <f>iferror(iferror(if(VLOOKUP(E125,'Copy of Mobile_ODK'!N:X,1,false)=E125,"mobile",),if(VLOOKUP(E125,'Copy of Fixed_ODK'!N:Y,1,false)=E125,"fixed",)),)</f>
        <v/>
      </c>
      <c r="W125" t="str">
        <f>iferror(iferror(if(VLOOKUP(E125,'Copy of Mobile_ODK'!N:X,1,false)=E125,VLOOKUP(E125,'Copy of Mobile_ODK'!N:X,10,false),),if(VLOOKUP(E125,'Copy of Fixed_ODK'!N:Y,1,false)=E125,VLOOKUP(E125,'Copy of Fixed_ODK'!N:Y,11,false),)),)</f>
        <v/>
      </c>
      <c r="X125" t="str">
        <f>iferror(iferror(if(VLOOKUP(E125,'Copy of Mobile_ODK'!N:X,1,false)=E125,VLOOKUP(E125,'Copy of Mobile_ODK'!N:X,11,false),),if(VLOOKUP(E125,'Copy of Fixed_ODK'!N:Y,1,false)=E125,VLOOKUP(E125,'Copy of Fixed_ODK'!N:Y,12,false),)),)</f>
        <v/>
      </c>
      <c r="Y125" t="str">
        <f t="shared" si="3"/>
        <v/>
      </c>
      <c r="Z125" t="str">
        <f t="shared" si="4"/>
        <v>invalid</v>
      </c>
      <c r="AB125" s="2" t="str">
        <f t="shared" si="5"/>
        <v>no odk</v>
      </c>
      <c r="AC125" t="str">
        <f t="shared" si="6"/>
        <v/>
      </c>
    </row>
    <row r="126">
      <c r="A126" s="2">
        <v>125.0</v>
      </c>
      <c r="B126" s="2" t="s">
        <v>923</v>
      </c>
      <c r="C126" s="2" t="s">
        <v>949</v>
      </c>
      <c r="D126" s="2" t="s">
        <v>968</v>
      </c>
      <c r="E126" s="2" t="str">
        <f t="shared" si="1"/>
        <v>GwozaKurunabasa Ngoshe SamaKishevishe</v>
      </c>
      <c r="F126" s="2">
        <f t="shared" si="2"/>
        <v>1</v>
      </c>
      <c r="G126" s="2" t="s">
        <v>970</v>
      </c>
      <c r="H126" s="2">
        <v>10.97281</v>
      </c>
      <c r="I126" s="2">
        <v>13.71733</v>
      </c>
      <c r="J126" s="2" t="s">
        <v>38</v>
      </c>
      <c r="K126" s="2" t="s">
        <v>969</v>
      </c>
      <c r="M126" s="2">
        <v>0.0</v>
      </c>
      <c r="N126" s="2">
        <v>5.0</v>
      </c>
      <c r="O126" s="2" t="s">
        <v>40</v>
      </c>
      <c r="P126" s="2" t="s">
        <v>41</v>
      </c>
      <c r="T126" s="2" t="s">
        <v>42</v>
      </c>
      <c r="V126" t="str">
        <f>iferror(iferror(if(VLOOKUP(E126,'Copy of Mobile_ODK'!N:X,1,false)=E126,"mobile",),if(VLOOKUP(E126,'Copy of Fixed_ODK'!N:Y,1,false)=E126,"fixed",)),)</f>
        <v/>
      </c>
      <c r="W126" t="str">
        <f>iferror(iferror(if(VLOOKUP(E126,'Copy of Mobile_ODK'!N:X,1,false)=E126,VLOOKUP(E126,'Copy of Mobile_ODK'!N:X,10,false),),if(VLOOKUP(E126,'Copy of Fixed_ODK'!N:Y,1,false)=E126,VLOOKUP(E126,'Copy of Fixed_ODK'!N:Y,11,false),)),)</f>
        <v/>
      </c>
      <c r="X126" t="str">
        <f>iferror(iferror(if(VLOOKUP(E126,'Copy of Mobile_ODK'!N:X,1,false)=E126,VLOOKUP(E126,'Copy of Mobile_ODK'!N:X,11,false),),if(VLOOKUP(E126,'Copy of Fixed_ODK'!N:Y,1,false)=E126,VLOOKUP(E126,'Copy of Fixed_ODK'!N:Y,12,false),)),)</f>
        <v/>
      </c>
      <c r="Y126" t="str">
        <f t="shared" si="3"/>
        <v/>
      </c>
      <c r="Z126" t="str">
        <f t="shared" si="4"/>
        <v>invalid</v>
      </c>
      <c r="AB126" s="2" t="str">
        <f t="shared" si="5"/>
        <v>no odk</v>
      </c>
      <c r="AC126" t="str">
        <f t="shared" si="6"/>
        <v/>
      </c>
    </row>
    <row r="127">
      <c r="A127" s="2">
        <v>126.0</v>
      </c>
      <c r="B127" s="4" t="s">
        <v>923</v>
      </c>
      <c r="C127" s="4" t="s">
        <v>949</v>
      </c>
      <c r="D127" s="4" t="s">
        <v>1777</v>
      </c>
      <c r="E127" s="2" t="str">
        <f t="shared" si="1"/>
        <v>GwozaKurunabasa Ngoshe SamaKishevishe Tophill</v>
      </c>
      <c r="F127" s="2">
        <f t="shared" si="2"/>
        <v>1</v>
      </c>
      <c r="G127" s="4" t="e">
        <v>#N/A</v>
      </c>
      <c r="H127" s="4" t="e">
        <v>#N/A</v>
      </c>
      <c r="I127" s="4" t="e">
        <v>#N/A</v>
      </c>
      <c r="J127" s="4" t="s">
        <v>38</v>
      </c>
      <c r="K127" s="4" t="s">
        <v>1778</v>
      </c>
      <c r="M127" s="4">
        <v>0.0</v>
      </c>
      <c r="N127" s="4">
        <v>5.0</v>
      </c>
      <c r="O127" s="4" t="s">
        <v>40</v>
      </c>
      <c r="P127" s="4" t="s">
        <v>41</v>
      </c>
      <c r="T127" s="2" t="s">
        <v>42</v>
      </c>
      <c r="V127" t="str">
        <f>iferror(iferror(if(VLOOKUP(E127,'Copy of Mobile_ODK'!N:X,1,false)=E127,"mobile",),if(VLOOKUP(E127,'Copy of Fixed_ODK'!N:Y,1,false)=E127,"fixed",)),)</f>
        <v/>
      </c>
      <c r="W127" t="str">
        <f>iferror(iferror(if(VLOOKUP(E127,'Copy of Mobile_ODK'!N:X,1,false)=E127,VLOOKUP(E127,'Copy of Mobile_ODK'!N:X,10,false),),if(VLOOKUP(E127,'Copy of Fixed_ODK'!N:Y,1,false)=E127,VLOOKUP(E127,'Copy of Fixed_ODK'!N:Y,11,false),)),)</f>
        <v/>
      </c>
      <c r="X127" t="str">
        <f>iferror(iferror(if(VLOOKUP(E127,'Copy of Mobile_ODK'!N:X,1,false)=E127,VLOOKUP(E127,'Copy of Mobile_ODK'!N:X,11,false),),if(VLOOKUP(E127,'Copy of Fixed_ODK'!N:Y,1,false)=E127,VLOOKUP(E127,'Copy of Fixed_ODK'!N:Y,12,false),)),)</f>
        <v/>
      </c>
      <c r="Y127" t="str">
        <f t="shared" si="3"/>
        <v/>
      </c>
      <c r="Z127" t="str">
        <f t="shared" si="4"/>
        <v>invalid</v>
      </c>
      <c r="AB127" s="2" t="str">
        <f t="shared" si="5"/>
        <v>no odk</v>
      </c>
      <c r="AC127" t="str">
        <f t="shared" si="6"/>
        <v/>
      </c>
    </row>
    <row r="128">
      <c r="A128" s="2">
        <v>127.0</v>
      </c>
      <c r="B128" s="2" t="s">
        <v>923</v>
      </c>
      <c r="C128" s="2" t="s">
        <v>949</v>
      </c>
      <c r="D128" s="2" t="s">
        <v>971</v>
      </c>
      <c r="E128" s="2" t="str">
        <f t="shared" si="1"/>
        <v>GwozaKurunabasa Ngoshe SamaKubo</v>
      </c>
      <c r="F128" s="2">
        <f t="shared" si="2"/>
        <v>1</v>
      </c>
      <c r="G128" s="2" t="s">
        <v>973</v>
      </c>
      <c r="H128" s="2">
        <v>10.972492</v>
      </c>
      <c r="I128" s="2">
        <v>13.705508</v>
      </c>
      <c r="J128" s="2" t="s">
        <v>38</v>
      </c>
      <c r="K128" s="2" t="s">
        <v>972</v>
      </c>
      <c r="M128" s="2">
        <v>0.0</v>
      </c>
      <c r="N128" s="2">
        <v>7.0</v>
      </c>
      <c r="O128" s="2" t="s">
        <v>231</v>
      </c>
      <c r="P128" s="2" t="s">
        <v>41</v>
      </c>
      <c r="T128" s="2" t="s">
        <v>42</v>
      </c>
      <c r="V128" t="str">
        <f>iferror(iferror(if(VLOOKUP(E128,'Copy of Mobile_ODK'!N:X,1,false)=E128,"mobile",),if(VLOOKUP(E128,'Copy of Fixed_ODK'!N:Y,1,false)=E128,"fixed",)),)</f>
        <v>mobile</v>
      </c>
      <c r="W128">
        <f>iferror(iferror(if(VLOOKUP(E128,'Copy of Mobile_ODK'!N:X,1,false)=E128,VLOOKUP(E128,'Copy of Mobile_ODK'!N:X,10,false),),if(VLOOKUP(E128,'Copy of Fixed_ODK'!N:Y,1,false)=E128,VLOOKUP(E128,'Copy of Fixed_ODK'!N:Y,11,false),)),)</f>
        <v>10.96363</v>
      </c>
      <c r="X128">
        <f>iferror(iferror(if(VLOOKUP(E128,'Copy of Mobile_ODK'!N:X,1,false)=E128,VLOOKUP(E128,'Copy of Mobile_ODK'!N:X,11,false),),if(VLOOKUP(E128,'Copy of Fixed_ODK'!N:Y,1,false)=E128,VLOOKUP(E128,'Copy of Fixed_ODK'!N:Y,12,false),)),)</f>
        <v>13.71191667</v>
      </c>
      <c r="Y128">
        <f t="shared" si="3"/>
        <v>1.208496738</v>
      </c>
      <c r="Z128" t="str">
        <f t="shared" si="4"/>
        <v>invalid</v>
      </c>
      <c r="AB128" s="2" t="str">
        <f t="shared" si="5"/>
        <v>session ok</v>
      </c>
      <c r="AC128" t="str">
        <f t="shared" si="6"/>
        <v>investigate</v>
      </c>
    </row>
    <row r="129">
      <c r="A129" s="2">
        <v>128.0</v>
      </c>
      <c r="B129" s="4" t="s">
        <v>923</v>
      </c>
      <c r="C129" s="4" t="s">
        <v>949</v>
      </c>
      <c r="D129" s="4" t="s">
        <v>1779</v>
      </c>
      <c r="E129" s="2" t="str">
        <f t="shared" si="1"/>
        <v>GwozaKurunabasa Ngoshe SamaKubo Bulama Ayuba Tophill</v>
      </c>
      <c r="F129" s="2">
        <f t="shared" si="2"/>
        <v>1</v>
      </c>
      <c r="G129" s="4" t="e">
        <v>#N/A</v>
      </c>
      <c r="H129" s="4" t="e">
        <v>#N/A</v>
      </c>
      <c r="I129" s="4" t="e">
        <v>#N/A</v>
      </c>
      <c r="J129" s="4" t="s">
        <v>38</v>
      </c>
      <c r="K129" s="4" t="s">
        <v>1780</v>
      </c>
      <c r="M129" s="4">
        <v>0.0</v>
      </c>
      <c r="N129" s="4">
        <v>7.0</v>
      </c>
      <c r="O129" s="4" t="s">
        <v>231</v>
      </c>
      <c r="P129" s="4" t="s">
        <v>41</v>
      </c>
      <c r="T129" s="2" t="s">
        <v>42</v>
      </c>
      <c r="V129" t="str">
        <f>iferror(iferror(if(VLOOKUP(E129,'Copy of Mobile_ODK'!N:X,1,false)=E129,"mobile",),if(VLOOKUP(E129,'Copy of Fixed_ODK'!N:Y,1,false)=E129,"fixed",)),)</f>
        <v>mobile</v>
      </c>
      <c r="W129">
        <f>iferror(iferror(if(VLOOKUP(E129,'Copy of Mobile_ODK'!N:X,1,false)=E129,VLOOKUP(E129,'Copy of Mobile_ODK'!N:X,10,false),),if(VLOOKUP(E129,'Copy of Fixed_ODK'!N:Y,1,false)=E129,VLOOKUP(E129,'Copy of Fixed_ODK'!N:Y,11,false),)),)</f>
        <v>10.96328167</v>
      </c>
      <c r="X129">
        <f>iferror(iferror(if(VLOOKUP(E129,'Copy of Mobile_ODK'!N:X,1,false)=E129,VLOOKUP(E129,'Copy of Mobile_ODK'!N:X,11,false),),if(VLOOKUP(E129,'Copy of Fixed_ODK'!N:Y,1,false)=E129,VLOOKUP(E129,'Copy of Fixed_ODK'!N:Y,12,false),)),)</f>
        <v>13.71168833</v>
      </c>
      <c r="Y129" t="str">
        <f t="shared" si="3"/>
        <v>#N/A</v>
      </c>
      <c r="Z129" t="str">
        <f t="shared" si="4"/>
        <v>investigate</v>
      </c>
      <c r="AB129" s="2" t="str">
        <f t="shared" si="5"/>
        <v>session ok</v>
      </c>
      <c r="AC129" t="str">
        <f t="shared" si="6"/>
        <v>investigate</v>
      </c>
    </row>
    <row r="130">
      <c r="A130" s="2">
        <v>129.0</v>
      </c>
      <c r="B130" s="2" t="s">
        <v>923</v>
      </c>
      <c r="C130" s="2" t="s">
        <v>949</v>
      </c>
      <c r="D130" s="2" t="s">
        <v>974</v>
      </c>
      <c r="E130" s="2" t="str">
        <f t="shared" si="1"/>
        <v>GwozaKurunabasa Ngoshe SamaKulolo</v>
      </c>
      <c r="F130" s="2">
        <f t="shared" si="2"/>
        <v>1</v>
      </c>
      <c r="G130" s="2" t="s">
        <v>976</v>
      </c>
      <c r="H130" s="2">
        <v>10.96855</v>
      </c>
      <c r="I130" s="2">
        <v>13.71627</v>
      </c>
      <c r="J130" s="2" t="s">
        <v>38</v>
      </c>
      <c r="K130" s="2" t="s">
        <v>975</v>
      </c>
      <c r="M130" s="2">
        <v>0.0</v>
      </c>
      <c r="N130" s="2">
        <v>6.0</v>
      </c>
      <c r="O130" s="2" t="s">
        <v>231</v>
      </c>
      <c r="P130" s="2" t="s">
        <v>41</v>
      </c>
      <c r="T130" s="2" t="s">
        <v>42</v>
      </c>
      <c r="U130" s="2" t="s">
        <v>42</v>
      </c>
      <c r="V130" t="str">
        <f>iferror(iferror(if(VLOOKUP(E130,'Copy of Mobile_ODK'!N:X,1,false)=E130,"mobile",),if(VLOOKUP(E130,'Copy of Fixed_ODK'!N:Y,1,false)=E130,"fixed",)),)</f>
        <v>mobile</v>
      </c>
      <c r="W130">
        <f>iferror(iferror(if(VLOOKUP(E130,'Copy of Mobile_ODK'!N:X,1,false)=E130,VLOOKUP(E130,'Copy of Mobile_ODK'!N:X,10,false),),if(VLOOKUP(E130,'Copy of Fixed_ODK'!N:Y,1,false)=E130,VLOOKUP(E130,'Copy of Fixed_ODK'!N:Y,11,false),)),)</f>
        <v>10.968635</v>
      </c>
      <c r="X130">
        <f>iferror(iferror(if(VLOOKUP(E130,'Copy of Mobile_ODK'!N:X,1,false)=E130,VLOOKUP(E130,'Copy of Mobile_ODK'!N:X,11,false),),if(VLOOKUP(E130,'Copy of Fixed_ODK'!N:Y,1,false)=E130,VLOOKUP(E130,'Copy of Fixed_ODK'!N:Y,12,false),)),)</f>
        <v>13.715035</v>
      </c>
      <c r="Y130">
        <f t="shared" si="3"/>
        <v>0.1351479242</v>
      </c>
      <c r="Z130" t="str">
        <f t="shared" si="4"/>
        <v>valid</v>
      </c>
      <c r="AB130" s="2" t="str">
        <f t="shared" si="5"/>
        <v>session ok</v>
      </c>
      <c r="AC130" t="str">
        <f t="shared" si="6"/>
        <v/>
      </c>
    </row>
    <row r="131">
      <c r="A131" s="2">
        <v>130.0</v>
      </c>
      <c r="B131" s="2" t="s">
        <v>923</v>
      </c>
      <c r="C131" s="2" t="s">
        <v>949</v>
      </c>
      <c r="D131" s="2" t="s">
        <v>977</v>
      </c>
      <c r="E131" s="2" t="str">
        <f t="shared" si="1"/>
        <v>GwozaKurunabasa Ngoshe SamaKulolo Bulama Nuhu</v>
      </c>
      <c r="F131" s="2">
        <f t="shared" si="2"/>
        <v>1</v>
      </c>
      <c r="G131" s="2" t="s">
        <v>979</v>
      </c>
      <c r="H131" s="2">
        <v>10.96954</v>
      </c>
      <c r="I131" s="2">
        <v>13.71491</v>
      </c>
      <c r="J131" s="2" t="s">
        <v>38</v>
      </c>
      <c r="K131" s="2" t="s">
        <v>978</v>
      </c>
      <c r="M131" s="2">
        <v>0.0</v>
      </c>
      <c r="N131" s="2">
        <v>5.0</v>
      </c>
      <c r="O131" s="2" t="s">
        <v>40</v>
      </c>
      <c r="P131" s="2" t="s">
        <v>41</v>
      </c>
      <c r="T131" s="2" t="s">
        <v>42</v>
      </c>
      <c r="U131" s="2" t="s">
        <v>42</v>
      </c>
      <c r="V131" t="str">
        <f>iferror(iferror(if(VLOOKUP(E131,'Copy of Mobile_ODK'!N:X,1,false)=E131,"mobile",),if(VLOOKUP(E131,'Copy of Fixed_ODK'!N:Y,1,false)=E131,"fixed",)),)</f>
        <v>mobile</v>
      </c>
      <c r="W131">
        <f>iferror(iferror(if(VLOOKUP(E131,'Copy of Mobile_ODK'!N:X,1,false)=E131,VLOOKUP(E131,'Copy of Mobile_ODK'!N:X,10,false),),if(VLOOKUP(E131,'Copy of Fixed_ODK'!N:Y,1,false)=E131,VLOOKUP(E131,'Copy of Fixed_ODK'!N:Y,11,false),)),)</f>
        <v>10.96958167</v>
      </c>
      <c r="X131">
        <f>iferror(iferror(if(VLOOKUP(E131,'Copy of Mobile_ODK'!N:X,1,false)=E131,VLOOKUP(E131,'Copy of Mobile_ODK'!N:X,11,false),),if(VLOOKUP(E131,'Copy of Fixed_ODK'!N:Y,1,false)=E131,VLOOKUP(E131,'Copy of Fixed_ODK'!N:Y,12,false),)),)</f>
        <v>13.71480833</v>
      </c>
      <c r="Y131">
        <f t="shared" si="3"/>
        <v>0.01202721948</v>
      </c>
      <c r="Z131" t="str">
        <f t="shared" si="4"/>
        <v>valid</v>
      </c>
      <c r="AB131" s="2" t="str">
        <f t="shared" si="5"/>
        <v>session ok</v>
      </c>
      <c r="AC131" t="str">
        <f t="shared" si="6"/>
        <v/>
      </c>
    </row>
    <row r="132">
      <c r="A132" s="2">
        <v>131.0</v>
      </c>
      <c r="B132" s="2" t="s">
        <v>923</v>
      </c>
      <c r="C132" s="2" t="s">
        <v>949</v>
      </c>
      <c r="D132" s="2" t="s">
        <v>980</v>
      </c>
      <c r="E132" s="2" t="str">
        <f t="shared" si="1"/>
        <v>GwozaKurunabasa Ngoshe SamaKulolo Shewe Gupa</v>
      </c>
      <c r="F132" s="2">
        <f t="shared" si="2"/>
        <v>1</v>
      </c>
      <c r="G132" s="2" t="s">
        <v>982</v>
      </c>
      <c r="H132" s="2">
        <v>10.96765</v>
      </c>
      <c r="I132" s="2">
        <v>13.71395</v>
      </c>
      <c r="J132" s="2" t="s">
        <v>38</v>
      </c>
      <c r="K132" s="2" t="s">
        <v>981</v>
      </c>
      <c r="M132" s="2">
        <v>0.0</v>
      </c>
      <c r="N132" s="2">
        <v>5.0</v>
      </c>
      <c r="O132" s="2" t="s">
        <v>40</v>
      </c>
      <c r="P132" s="2" t="s">
        <v>41</v>
      </c>
      <c r="T132" s="2" t="s">
        <v>42</v>
      </c>
      <c r="U132" s="2" t="s">
        <v>42</v>
      </c>
      <c r="V132" t="str">
        <f>iferror(iferror(if(VLOOKUP(E132,'Copy of Mobile_ODK'!N:X,1,false)=E132,"mobile",),if(VLOOKUP(E132,'Copy of Fixed_ODK'!N:Y,1,false)=E132,"fixed",)),)</f>
        <v/>
      </c>
      <c r="W132" t="str">
        <f>iferror(iferror(if(VLOOKUP(E132,'Copy of Mobile_ODK'!N:X,1,false)=E132,VLOOKUP(E132,'Copy of Mobile_ODK'!N:X,10,false),),if(VLOOKUP(E132,'Copy of Fixed_ODK'!N:Y,1,false)=E132,VLOOKUP(E132,'Copy of Fixed_ODK'!N:Y,11,false),)),)</f>
        <v/>
      </c>
      <c r="X132" t="str">
        <f>iferror(iferror(if(VLOOKUP(E132,'Copy of Mobile_ODK'!N:X,1,false)=E132,VLOOKUP(E132,'Copy of Mobile_ODK'!N:X,11,false),),if(VLOOKUP(E132,'Copy of Fixed_ODK'!N:Y,1,false)=E132,VLOOKUP(E132,'Copy of Fixed_ODK'!N:Y,12,false),)),)</f>
        <v/>
      </c>
      <c r="Y132" t="str">
        <f t="shared" si="3"/>
        <v/>
      </c>
      <c r="Z132" t="str">
        <f t="shared" si="4"/>
        <v>invalid</v>
      </c>
      <c r="AB132" s="2" t="str">
        <f t="shared" si="5"/>
        <v>no odk</v>
      </c>
      <c r="AC132" t="str">
        <f t="shared" si="6"/>
        <v/>
      </c>
    </row>
    <row r="133">
      <c r="A133" s="2">
        <v>132.0</v>
      </c>
      <c r="B133" s="2" t="s">
        <v>923</v>
      </c>
      <c r="C133" s="2" t="s">
        <v>949</v>
      </c>
      <c r="D133" s="2" t="s">
        <v>983</v>
      </c>
      <c r="E133" s="2" t="str">
        <f t="shared" si="1"/>
        <v>GwozaKurunabasa Ngoshe SamaLamham Anguwan Lawan</v>
      </c>
      <c r="F133" s="2">
        <f t="shared" si="2"/>
        <v>1</v>
      </c>
      <c r="G133" s="2" t="s">
        <v>985</v>
      </c>
      <c r="H133" s="2">
        <v>10.97217</v>
      </c>
      <c r="I133" s="2">
        <v>13.71981</v>
      </c>
      <c r="J133" s="2" t="s">
        <v>38</v>
      </c>
      <c r="K133" s="2" t="s">
        <v>984</v>
      </c>
      <c r="M133" s="2">
        <v>0.0</v>
      </c>
      <c r="N133" s="2">
        <v>5.0</v>
      </c>
      <c r="O133" s="2" t="s">
        <v>40</v>
      </c>
      <c r="P133" s="2" t="s">
        <v>41</v>
      </c>
      <c r="T133" s="2" t="s">
        <v>42</v>
      </c>
      <c r="U133" s="2" t="s">
        <v>42</v>
      </c>
      <c r="V133" t="str">
        <f>iferror(iferror(if(VLOOKUP(E133,'Copy of Mobile_ODK'!N:X,1,false)=E133,"mobile",),if(VLOOKUP(E133,'Copy of Fixed_ODK'!N:Y,1,false)=E133,"fixed",)),)</f>
        <v>mobile</v>
      </c>
      <c r="W133">
        <f>iferror(iferror(if(VLOOKUP(E133,'Copy of Mobile_ODK'!N:X,1,false)=E133,VLOOKUP(E133,'Copy of Mobile_ODK'!N:X,10,false),),if(VLOOKUP(E133,'Copy of Fixed_ODK'!N:Y,1,false)=E133,VLOOKUP(E133,'Copy of Fixed_ODK'!N:Y,11,false),)),)</f>
        <v>10.97213167</v>
      </c>
      <c r="X133">
        <f>iferror(iferror(if(VLOOKUP(E133,'Copy of Mobile_ODK'!N:X,1,false)=E133,VLOOKUP(E133,'Copy of Mobile_ODK'!N:X,11,false),),if(VLOOKUP(E133,'Copy of Fixed_ODK'!N:Y,1,false)=E133,VLOOKUP(E133,'Copy of Fixed_ODK'!N:Y,12,false),)),)</f>
        <v>13.71984833</v>
      </c>
      <c r="Y133">
        <f t="shared" si="3"/>
        <v>0.005973384473</v>
      </c>
      <c r="Z133" t="str">
        <f t="shared" si="4"/>
        <v>valid</v>
      </c>
      <c r="AB133" s="2" t="str">
        <f t="shared" si="5"/>
        <v>session ok</v>
      </c>
      <c r="AC133" t="str">
        <f t="shared" si="6"/>
        <v/>
      </c>
    </row>
    <row r="134">
      <c r="A134" s="2">
        <v>133.0</v>
      </c>
      <c r="B134" s="2" t="s">
        <v>923</v>
      </c>
      <c r="C134" s="2" t="s">
        <v>949</v>
      </c>
      <c r="D134" s="2" t="s">
        <v>986</v>
      </c>
      <c r="E134" s="2" t="str">
        <f t="shared" si="1"/>
        <v>GwozaKurunabasa Ngoshe SamaLamham Bulama Tada Nuhu</v>
      </c>
      <c r="F134" s="2">
        <f t="shared" si="2"/>
        <v>1</v>
      </c>
      <c r="G134" s="2" t="s">
        <v>988</v>
      </c>
      <c r="H134" s="2">
        <v>10.97033</v>
      </c>
      <c r="I134" s="2">
        <v>13.71945</v>
      </c>
      <c r="J134" s="2" t="s">
        <v>38</v>
      </c>
      <c r="K134" s="2" t="s">
        <v>987</v>
      </c>
      <c r="M134" s="2">
        <v>0.0</v>
      </c>
      <c r="N134" s="2">
        <v>5.0</v>
      </c>
      <c r="O134" s="2" t="s">
        <v>40</v>
      </c>
      <c r="P134" s="2" t="s">
        <v>41</v>
      </c>
      <c r="T134" s="2" t="s">
        <v>42</v>
      </c>
      <c r="U134" s="2" t="s">
        <v>42</v>
      </c>
      <c r="V134" t="str">
        <f>iferror(iferror(if(VLOOKUP(E134,'Copy of Mobile_ODK'!N:X,1,false)=E134,"mobile",),if(VLOOKUP(E134,'Copy of Fixed_ODK'!N:Y,1,false)=E134,"fixed",)),)</f>
        <v>mobile</v>
      </c>
      <c r="W134">
        <f>iferror(iferror(if(VLOOKUP(E134,'Copy of Mobile_ODK'!N:X,1,false)=E134,VLOOKUP(E134,'Copy of Mobile_ODK'!N:X,10,false),),if(VLOOKUP(E134,'Copy of Fixed_ODK'!N:Y,1,false)=E134,VLOOKUP(E134,'Copy of Fixed_ODK'!N:Y,11,false),)),)</f>
        <v>10.96791833</v>
      </c>
      <c r="X134">
        <f>iferror(iferror(if(VLOOKUP(E134,'Copy of Mobile_ODK'!N:X,1,false)=E134,VLOOKUP(E134,'Copy of Mobile_ODK'!N:X,11,false),),if(VLOOKUP(E134,'Copy of Fixed_ODK'!N:Y,1,false)=E134,VLOOKUP(E134,'Copy of Fixed_ODK'!N:Y,12,false),)),)</f>
        <v>13.71805833</v>
      </c>
      <c r="Y134">
        <f t="shared" si="3"/>
        <v>0.3082080553</v>
      </c>
      <c r="Z134" t="str">
        <f t="shared" si="4"/>
        <v>invalid</v>
      </c>
      <c r="AB134" s="2" t="str">
        <f t="shared" si="5"/>
        <v>session ok</v>
      </c>
      <c r="AC134" t="str">
        <f t="shared" si="6"/>
        <v>investigate</v>
      </c>
    </row>
    <row r="135">
      <c r="A135" s="2">
        <v>134.0</v>
      </c>
      <c r="B135" s="2" t="s">
        <v>923</v>
      </c>
      <c r="C135" s="2" t="s">
        <v>949</v>
      </c>
      <c r="D135" s="2" t="s">
        <v>989</v>
      </c>
      <c r="E135" s="2" t="str">
        <f t="shared" si="1"/>
        <v>GwozaKurunabasa Ngoshe SamaLamham Tophill</v>
      </c>
      <c r="F135" s="2">
        <f t="shared" si="2"/>
        <v>1</v>
      </c>
      <c r="G135" s="2" t="s">
        <v>991</v>
      </c>
      <c r="H135" s="2">
        <v>10.96577348</v>
      </c>
      <c r="I135" s="2">
        <v>13.72281099</v>
      </c>
      <c r="J135" s="2" t="s">
        <v>38</v>
      </c>
      <c r="K135" s="2" t="s">
        <v>990</v>
      </c>
      <c r="M135" s="2">
        <v>0.0</v>
      </c>
      <c r="N135" s="2">
        <v>5.0</v>
      </c>
      <c r="O135" s="2" t="s">
        <v>40</v>
      </c>
      <c r="P135" s="2" t="s">
        <v>41</v>
      </c>
      <c r="T135" s="2" t="s">
        <v>42</v>
      </c>
      <c r="V135" t="str">
        <f>iferror(iferror(if(VLOOKUP(E135,'Copy of Mobile_ODK'!N:X,1,false)=E135,"mobile",),if(VLOOKUP(E135,'Copy of Fixed_ODK'!N:Y,1,false)=E135,"fixed",)),)</f>
        <v>mobile</v>
      </c>
      <c r="W135">
        <f>iferror(iferror(if(VLOOKUP(E135,'Copy of Mobile_ODK'!N:X,1,false)=E135,VLOOKUP(E135,'Copy of Mobile_ODK'!N:X,10,false),),if(VLOOKUP(E135,'Copy of Fixed_ODK'!N:Y,1,false)=E135,VLOOKUP(E135,'Copy of Fixed_ODK'!N:Y,11,false),)),)</f>
        <v>10.96835833</v>
      </c>
      <c r="X135">
        <f>iferror(iferror(if(VLOOKUP(E135,'Copy of Mobile_ODK'!N:X,1,false)=E135,VLOOKUP(E135,'Copy of Mobile_ODK'!N:X,11,false),),if(VLOOKUP(E135,'Copy of Fixed_ODK'!N:Y,1,false)=E135,VLOOKUP(E135,'Copy of Fixed_ODK'!N:Y,12,false),)),)</f>
        <v>13.71849833</v>
      </c>
      <c r="Y135">
        <f t="shared" si="3"/>
        <v>0.5515910665</v>
      </c>
      <c r="Z135" t="str">
        <f t="shared" si="4"/>
        <v>invalid</v>
      </c>
      <c r="AB135" s="2" t="str">
        <f t="shared" si="5"/>
        <v>session ok</v>
      </c>
      <c r="AC135" t="str">
        <f t="shared" si="6"/>
        <v>investigate</v>
      </c>
    </row>
    <row r="136">
      <c r="A136" s="2">
        <v>135.0</v>
      </c>
      <c r="B136" s="2" t="s">
        <v>923</v>
      </c>
      <c r="C136" s="2" t="s">
        <v>949</v>
      </c>
      <c r="D136" s="2" t="s">
        <v>657</v>
      </c>
      <c r="E136" s="2" t="str">
        <f t="shared" si="1"/>
        <v>GwozaKurunabasa Ngoshe SamaSabon Gari</v>
      </c>
      <c r="F136" s="2">
        <f t="shared" si="2"/>
        <v>1</v>
      </c>
      <c r="G136" s="2" t="s">
        <v>993</v>
      </c>
      <c r="H136" s="2">
        <v>10.963074</v>
      </c>
      <c r="I136" s="2">
        <v>13.714905</v>
      </c>
      <c r="J136" s="2" t="s">
        <v>38</v>
      </c>
      <c r="K136" s="2" t="s">
        <v>992</v>
      </c>
      <c r="M136" s="2">
        <v>0.0</v>
      </c>
      <c r="N136" s="2">
        <v>5.0</v>
      </c>
      <c r="O136" s="2" t="s">
        <v>40</v>
      </c>
      <c r="P136" s="2" t="s">
        <v>41</v>
      </c>
      <c r="T136" s="2" t="s">
        <v>42</v>
      </c>
      <c r="V136" t="str">
        <f>iferror(iferror(if(VLOOKUP(E136,'Copy of Mobile_ODK'!N:X,1,false)=E136,"mobile",),if(VLOOKUP(E136,'Copy of Fixed_ODK'!N:Y,1,false)=E136,"fixed",)),)</f>
        <v/>
      </c>
      <c r="W136" t="str">
        <f>iferror(iferror(if(VLOOKUP(E136,'Copy of Mobile_ODK'!N:X,1,false)=E136,VLOOKUP(E136,'Copy of Mobile_ODK'!N:X,10,false),),if(VLOOKUP(E136,'Copy of Fixed_ODK'!N:Y,1,false)=E136,VLOOKUP(E136,'Copy of Fixed_ODK'!N:Y,11,false),)),)</f>
        <v/>
      </c>
      <c r="X136" t="str">
        <f>iferror(iferror(if(VLOOKUP(E136,'Copy of Mobile_ODK'!N:X,1,false)=E136,VLOOKUP(E136,'Copy of Mobile_ODK'!N:X,11,false),),if(VLOOKUP(E136,'Copy of Fixed_ODK'!N:Y,1,false)=E136,VLOOKUP(E136,'Copy of Fixed_ODK'!N:Y,12,false),)),)</f>
        <v/>
      </c>
      <c r="Y136" t="str">
        <f t="shared" si="3"/>
        <v/>
      </c>
      <c r="Z136" t="str">
        <f t="shared" si="4"/>
        <v>invalid</v>
      </c>
      <c r="AB136" s="2" t="str">
        <f t="shared" si="5"/>
        <v>no odk</v>
      </c>
      <c r="AC136" t="str">
        <f t="shared" si="6"/>
        <v/>
      </c>
    </row>
    <row r="137">
      <c r="A137" s="2">
        <v>136.0</v>
      </c>
      <c r="B137" s="4" t="s">
        <v>923</v>
      </c>
      <c r="C137" s="4" t="s">
        <v>949</v>
      </c>
      <c r="D137" s="4" t="s">
        <v>1781</v>
      </c>
      <c r="E137" s="2" t="str">
        <f t="shared" si="1"/>
        <v>GwozaKurunabasa Ngoshe SamaSabon Pegi</v>
      </c>
      <c r="F137" s="2">
        <f t="shared" si="2"/>
        <v>1</v>
      </c>
      <c r="G137" s="4" t="e">
        <v>#N/A</v>
      </c>
      <c r="H137" s="4" t="e">
        <v>#N/A</v>
      </c>
      <c r="I137" s="4" t="e">
        <v>#N/A</v>
      </c>
      <c r="J137" s="4" t="s">
        <v>38</v>
      </c>
      <c r="K137" s="4" t="s">
        <v>1782</v>
      </c>
      <c r="M137" s="4">
        <v>0.0</v>
      </c>
      <c r="N137" s="4">
        <v>5.0</v>
      </c>
      <c r="O137" s="4" t="s">
        <v>40</v>
      </c>
      <c r="P137" s="4" t="s">
        <v>41</v>
      </c>
      <c r="T137" s="2" t="s">
        <v>42</v>
      </c>
      <c r="V137" t="str">
        <f>iferror(iferror(if(VLOOKUP(E137,'Copy of Mobile_ODK'!N:X,1,false)=E137,"mobile",),if(VLOOKUP(E137,'Copy of Fixed_ODK'!N:Y,1,false)=E137,"fixed",)),)</f>
        <v>mobile</v>
      </c>
      <c r="W137">
        <f>iferror(iferror(if(VLOOKUP(E137,'Copy of Mobile_ODK'!N:X,1,false)=E137,VLOOKUP(E137,'Copy of Mobile_ODK'!N:X,10,false),),if(VLOOKUP(E137,'Copy of Fixed_ODK'!N:Y,1,false)=E137,VLOOKUP(E137,'Copy of Fixed_ODK'!N:Y,11,false),)),)</f>
        <v>10.96178167</v>
      </c>
      <c r="X137">
        <f>iferror(iferror(if(VLOOKUP(E137,'Copy of Mobile_ODK'!N:X,1,false)=E137,VLOOKUP(E137,'Copy of Mobile_ODK'!N:X,11,false),),if(VLOOKUP(E137,'Copy of Fixed_ODK'!N:Y,1,false)=E137,VLOOKUP(E137,'Copy of Fixed_ODK'!N:Y,12,false),)),)</f>
        <v>13.71151667</v>
      </c>
      <c r="Y137" t="str">
        <f t="shared" si="3"/>
        <v>#N/A</v>
      </c>
      <c r="Z137" t="str">
        <f t="shared" si="4"/>
        <v>investigate</v>
      </c>
      <c r="AB137" s="2" t="str">
        <f t="shared" si="5"/>
        <v>session ok</v>
      </c>
      <c r="AC137" t="str">
        <f t="shared" si="6"/>
        <v>investigate</v>
      </c>
    </row>
    <row r="138">
      <c r="A138" s="2">
        <v>137.0</v>
      </c>
      <c r="B138" s="2" t="s">
        <v>923</v>
      </c>
      <c r="C138" s="2" t="s">
        <v>949</v>
      </c>
      <c r="D138" s="2" t="s">
        <v>994</v>
      </c>
      <c r="E138" s="2" t="str">
        <f t="shared" si="1"/>
        <v>GwozaKurunabasa Ngoshe SamaTate Tophill</v>
      </c>
      <c r="F138" s="2">
        <f t="shared" si="2"/>
        <v>1</v>
      </c>
      <c r="G138" s="2" t="s">
        <v>996</v>
      </c>
      <c r="H138" s="2">
        <v>10.96496</v>
      </c>
      <c r="I138" s="2">
        <v>13.71247</v>
      </c>
      <c r="J138" s="2" t="s">
        <v>38</v>
      </c>
      <c r="K138" s="2" t="s">
        <v>995</v>
      </c>
      <c r="M138" s="2">
        <v>0.0</v>
      </c>
      <c r="N138" s="2">
        <v>5.0</v>
      </c>
      <c r="O138" s="2" t="s">
        <v>40</v>
      </c>
      <c r="P138" s="2" t="s">
        <v>41</v>
      </c>
      <c r="T138" s="2" t="s">
        <v>42</v>
      </c>
      <c r="U138" s="2" t="s">
        <v>42</v>
      </c>
      <c r="V138" t="str">
        <f>iferror(iferror(if(VLOOKUP(E138,'Copy of Mobile_ODK'!N:X,1,false)=E138,"mobile",),if(VLOOKUP(E138,'Copy of Fixed_ODK'!N:Y,1,false)=E138,"fixed",)),)</f>
        <v>mobile</v>
      </c>
      <c r="W138">
        <f>iferror(iferror(if(VLOOKUP(E138,'Copy of Mobile_ODK'!N:X,1,false)=E138,VLOOKUP(E138,'Copy of Mobile_ODK'!N:X,10,false),),if(VLOOKUP(E138,'Copy of Fixed_ODK'!N:Y,1,false)=E138,VLOOKUP(E138,'Copy of Fixed_ODK'!N:Y,11,false),)),)</f>
        <v>10.96470833</v>
      </c>
      <c r="X138">
        <f>iferror(iferror(if(VLOOKUP(E138,'Copy of Mobile_ODK'!N:X,1,false)=E138,VLOOKUP(E138,'Copy of Mobile_ODK'!N:X,11,false),),if(VLOOKUP(E138,'Copy of Fixed_ODK'!N:Y,1,false)=E138,VLOOKUP(E138,'Copy of Fixed_ODK'!N:Y,12,false),)),)</f>
        <v>13.71206333</v>
      </c>
      <c r="Y138">
        <f t="shared" si="3"/>
        <v>0.05247818559</v>
      </c>
      <c r="Z138" t="str">
        <f t="shared" si="4"/>
        <v>valid</v>
      </c>
      <c r="AB138" s="2" t="str">
        <f t="shared" si="5"/>
        <v>session ok</v>
      </c>
      <c r="AC138" t="str">
        <f t="shared" si="6"/>
        <v/>
      </c>
    </row>
    <row r="139">
      <c r="A139" s="2">
        <v>138.0</v>
      </c>
      <c r="B139" s="2" t="s">
        <v>923</v>
      </c>
      <c r="C139" s="2" t="s">
        <v>949</v>
      </c>
      <c r="D139" s="2" t="s">
        <v>997</v>
      </c>
      <c r="E139" s="2" t="str">
        <f t="shared" si="1"/>
        <v>GwozaKurunabasa Ngoshe SamaTender</v>
      </c>
      <c r="F139" s="2">
        <f t="shared" si="2"/>
        <v>1</v>
      </c>
      <c r="G139" s="2" t="s">
        <v>999</v>
      </c>
      <c r="H139" s="2">
        <v>10.96446</v>
      </c>
      <c r="I139" s="2">
        <v>13.70988</v>
      </c>
      <c r="J139" s="2" t="s">
        <v>38</v>
      </c>
      <c r="K139" s="2" t="s">
        <v>998</v>
      </c>
      <c r="M139" s="2">
        <v>0.0</v>
      </c>
      <c r="N139" s="2">
        <v>5.0</v>
      </c>
      <c r="O139" s="2" t="s">
        <v>40</v>
      </c>
      <c r="P139" s="2" t="s">
        <v>41</v>
      </c>
      <c r="T139" s="2" t="s">
        <v>42</v>
      </c>
      <c r="U139" s="2" t="s">
        <v>42</v>
      </c>
      <c r="V139" t="str">
        <f>iferror(iferror(if(VLOOKUP(E139,'Copy of Mobile_ODK'!N:X,1,false)=E139,"mobile",),if(VLOOKUP(E139,'Copy of Fixed_ODK'!N:Y,1,false)=E139,"fixed",)),)</f>
        <v>mobile</v>
      </c>
      <c r="W139">
        <f>iferror(iferror(if(VLOOKUP(E139,'Copy of Mobile_ODK'!N:X,1,false)=E139,VLOOKUP(E139,'Copy of Mobile_ODK'!N:X,10,false),),if(VLOOKUP(E139,'Copy of Fixed_ODK'!N:Y,1,false)=E139,VLOOKUP(E139,'Copy of Fixed_ODK'!N:Y,11,false),)),)</f>
        <v>10.96424333</v>
      </c>
      <c r="X139">
        <f>iferror(iferror(if(VLOOKUP(E139,'Copy of Mobile_ODK'!N:X,1,false)=E139,VLOOKUP(E139,'Copy of Mobile_ODK'!N:X,11,false),),if(VLOOKUP(E139,'Copy of Fixed_ODK'!N:Y,1,false)=E139,VLOOKUP(E139,'Copy of Fixed_ODK'!N:Y,12,false),)),)</f>
        <v>13.709765</v>
      </c>
      <c r="Y139">
        <f t="shared" si="3"/>
        <v>0.02716709199</v>
      </c>
      <c r="Z139" t="str">
        <f t="shared" si="4"/>
        <v>valid</v>
      </c>
      <c r="AB139" s="2" t="str">
        <f t="shared" si="5"/>
        <v>session ok</v>
      </c>
      <c r="AC139" t="str">
        <f t="shared" si="6"/>
        <v/>
      </c>
    </row>
    <row r="140">
      <c r="A140" s="2">
        <v>139.0</v>
      </c>
      <c r="B140" s="4" t="s">
        <v>923</v>
      </c>
      <c r="C140" s="4" t="s">
        <v>949</v>
      </c>
      <c r="D140" s="4" t="s">
        <v>1783</v>
      </c>
      <c r="E140" s="2" t="str">
        <f t="shared" si="1"/>
        <v>GwozaKurunabasa Ngoshe SamaThugur</v>
      </c>
      <c r="F140" s="2">
        <f t="shared" si="2"/>
        <v>1</v>
      </c>
      <c r="G140" s="4" t="e">
        <v>#N/A</v>
      </c>
      <c r="H140" s="4" t="e">
        <v>#N/A</v>
      </c>
      <c r="I140" s="4" t="e">
        <v>#N/A</v>
      </c>
      <c r="J140" s="4" t="s">
        <v>38</v>
      </c>
      <c r="K140" s="4" t="s">
        <v>1784</v>
      </c>
      <c r="M140" s="4">
        <v>0.0</v>
      </c>
      <c r="N140" s="4">
        <v>5.0</v>
      </c>
      <c r="O140" s="4" t="s">
        <v>40</v>
      </c>
      <c r="P140" s="4" t="s">
        <v>41</v>
      </c>
      <c r="T140" s="2" t="s">
        <v>42</v>
      </c>
      <c r="V140" t="str">
        <f>iferror(iferror(if(VLOOKUP(E140,'Copy of Mobile_ODK'!N:X,1,false)=E140,"mobile",),if(VLOOKUP(E140,'Copy of Fixed_ODK'!N:Y,1,false)=E140,"fixed",)),)</f>
        <v/>
      </c>
      <c r="W140" t="str">
        <f>iferror(iferror(if(VLOOKUP(E140,'Copy of Mobile_ODK'!N:X,1,false)=E140,VLOOKUP(E140,'Copy of Mobile_ODK'!N:X,10,false),),if(VLOOKUP(E140,'Copy of Fixed_ODK'!N:Y,1,false)=E140,VLOOKUP(E140,'Copy of Fixed_ODK'!N:Y,11,false),)),)</f>
        <v/>
      </c>
      <c r="X140" t="str">
        <f>iferror(iferror(if(VLOOKUP(E140,'Copy of Mobile_ODK'!N:X,1,false)=E140,VLOOKUP(E140,'Copy of Mobile_ODK'!N:X,11,false),),if(VLOOKUP(E140,'Copy of Fixed_ODK'!N:Y,1,false)=E140,VLOOKUP(E140,'Copy of Fixed_ODK'!N:Y,12,false),)),)</f>
        <v/>
      </c>
      <c r="Y140" t="str">
        <f t="shared" si="3"/>
        <v/>
      </c>
      <c r="Z140" t="str">
        <f t="shared" si="4"/>
        <v>invalid</v>
      </c>
      <c r="AB140" s="2" t="str">
        <f t="shared" si="5"/>
        <v>no odk</v>
      </c>
      <c r="AC140" t="str">
        <f t="shared" si="6"/>
        <v/>
      </c>
    </row>
    <row r="141">
      <c r="A141" s="2">
        <v>140.0</v>
      </c>
      <c r="B141" s="4" t="s">
        <v>923</v>
      </c>
      <c r="C141" s="4" t="s">
        <v>949</v>
      </c>
      <c r="D141" s="4" t="s">
        <v>1785</v>
      </c>
      <c r="E141" s="2" t="str">
        <f t="shared" si="1"/>
        <v>GwozaKurunabasa Ngoshe SamaVa'A</v>
      </c>
      <c r="F141" s="2">
        <f t="shared" si="2"/>
        <v>1</v>
      </c>
      <c r="G141" s="4" t="e">
        <v>#N/A</v>
      </c>
      <c r="H141" s="4" t="e">
        <v>#N/A</v>
      </c>
      <c r="I141" s="4" t="e">
        <v>#N/A</v>
      </c>
      <c r="J141" s="4" t="s">
        <v>38</v>
      </c>
      <c r="K141" s="4" t="s">
        <v>1786</v>
      </c>
      <c r="L141" s="4">
        <v>128.0</v>
      </c>
      <c r="M141" s="4">
        <v>80.0</v>
      </c>
      <c r="N141" s="4">
        <v>5.0</v>
      </c>
      <c r="O141" s="4" t="s">
        <v>40</v>
      </c>
      <c r="P141" s="4" t="s">
        <v>41</v>
      </c>
      <c r="T141" s="2" t="s">
        <v>42</v>
      </c>
      <c r="V141" t="str">
        <f>iferror(iferror(if(VLOOKUP(E141,'Copy of Mobile_ODK'!N:X,1,false)=E141,"mobile",),if(VLOOKUP(E141,'Copy of Fixed_ODK'!N:Y,1,false)=E141,"fixed",)),)</f>
        <v>mobile</v>
      </c>
      <c r="W141">
        <f>iferror(iferror(if(VLOOKUP(E141,'Copy of Mobile_ODK'!N:X,1,false)=E141,VLOOKUP(E141,'Copy of Mobile_ODK'!N:X,10,false),),if(VLOOKUP(E141,'Copy of Fixed_ODK'!N:Y,1,false)=E141,VLOOKUP(E141,'Copy of Fixed_ODK'!N:Y,11,false),)),)</f>
        <v>10.95535</v>
      </c>
      <c r="X141">
        <f>iferror(iferror(if(VLOOKUP(E141,'Copy of Mobile_ODK'!N:X,1,false)=E141,VLOOKUP(E141,'Copy of Mobile_ODK'!N:X,11,false),),if(VLOOKUP(E141,'Copy of Fixed_ODK'!N:Y,1,false)=E141,VLOOKUP(E141,'Copy of Fixed_ODK'!N:Y,12,false),)),)</f>
        <v>13.70781</v>
      </c>
      <c r="Y141" t="str">
        <f t="shared" si="3"/>
        <v>#N/A</v>
      </c>
      <c r="Z141" t="str">
        <f t="shared" si="4"/>
        <v>investigate</v>
      </c>
      <c r="AB141" s="2" t="str">
        <f t="shared" si="5"/>
        <v>session ok</v>
      </c>
      <c r="AC141" t="str">
        <f t="shared" si="6"/>
        <v>investigate</v>
      </c>
    </row>
    <row r="142">
      <c r="A142" s="2">
        <v>141.0</v>
      </c>
      <c r="B142" s="2" t="s">
        <v>1000</v>
      </c>
      <c r="C142" s="2" t="s">
        <v>1033</v>
      </c>
      <c r="D142" s="2" t="s">
        <v>1034</v>
      </c>
      <c r="E142" s="2" t="str">
        <f t="shared" si="1"/>
        <v>HawulGwanzangFulani Alhaji Isa</v>
      </c>
      <c r="F142" s="2">
        <f t="shared" si="2"/>
        <v>1</v>
      </c>
      <c r="G142" s="2" t="s">
        <v>1036</v>
      </c>
      <c r="H142" s="2">
        <v>10.35268</v>
      </c>
      <c r="I142" s="2">
        <v>12.15359</v>
      </c>
      <c r="J142" s="2" t="s">
        <v>38</v>
      </c>
      <c r="K142" s="2" t="s">
        <v>1035</v>
      </c>
      <c r="L142" s="2">
        <v>24.0</v>
      </c>
      <c r="M142" s="2">
        <v>15.0</v>
      </c>
      <c r="N142" s="2">
        <v>0.0</v>
      </c>
      <c r="O142" s="2" t="s">
        <v>337</v>
      </c>
      <c r="P142" s="2" t="s">
        <v>41</v>
      </c>
      <c r="T142" s="2" t="s">
        <v>42</v>
      </c>
      <c r="V142" t="str">
        <f>iferror(iferror(if(VLOOKUP(E142,'Copy of Mobile_ODK'!N:X,1,false)=E142,"mobile",),if(VLOOKUP(E142,'Copy of Fixed_ODK'!N:Y,1,false)=E142,"fixed",)),)</f>
        <v/>
      </c>
      <c r="W142" t="str">
        <f>iferror(iferror(if(VLOOKUP(E142,'Copy of Mobile_ODK'!N:X,1,false)=E142,VLOOKUP(E142,'Copy of Mobile_ODK'!N:X,10,false),),if(VLOOKUP(E142,'Copy of Fixed_ODK'!N:Y,1,false)=E142,VLOOKUP(E142,'Copy of Fixed_ODK'!N:Y,11,false),)),)</f>
        <v/>
      </c>
      <c r="X142" t="str">
        <f>iferror(iferror(if(VLOOKUP(E142,'Copy of Mobile_ODK'!N:X,1,false)=E142,VLOOKUP(E142,'Copy of Mobile_ODK'!N:X,11,false),),if(VLOOKUP(E142,'Copy of Fixed_ODK'!N:Y,1,false)=E142,VLOOKUP(E142,'Copy of Fixed_ODK'!N:Y,12,false),)),)</f>
        <v/>
      </c>
      <c r="Y142" t="str">
        <f t="shared" si="3"/>
        <v/>
      </c>
      <c r="Z142" t="str">
        <f t="shared" si="4"/>
        <v>invalid</v>
      </c>
      <c r="AB142" s="2" t="str">
        <f t="shared" si="5"/>
        <v>no odk</v>
      </c>
      <c r="AC142" t="str">
        <f t="shared" si="6"/>
        <v/>
      </c>
    </row>
    <row r="143">
      <c r="A143" s="2">
        <v>142.0</v>
      </c>
      <c r="B143" s="2" t="s">
        <v>1000</v>
      </c>
      <c r="C143" s="2" t="s">
        <v>1033</v>
      </c>
      <c r="D143" s="2" t="s">
        <v>1037</v>
      </c>
      <c r="E143" s="2" t="str">
        <f t="shared" si="1"/>
        <v>HawulGwanzangFulani Migrant</v>
      </c>
      <c r="F143" s="2">
        <f t="shared" si="2"/>
        <v>1</v>
      </c>
      <c r="G143" s="2" t="s">
        <v>1039</v>
      </c>
      <c r="H143" s="2">
        <v>10.32906499</v>
      </c>
      <c r="I143" s="2">
        <v>12.15742125</v>
      </c>
      <c r="J143" s="2" t="s">
        <v>38</v>
      </c>
      <c r="K143" s="2" t="s">
        <v>1038</v>
      </c>
      <c r="L143" s="2">
        <v>4.0</v>
      </c>
      <c r="M143" s="2">
        <v>3.0</v>
      </c>
      <c r="N143" s="2">
        <v>0.0</v>
      </c>
      <c r="O143" s="2" t="s">
        <v>337</v>
      </c>
      <c r="P143" s="2" t="s">
        <v>41</v>
      </c>
      <c r="T143" s="2" t="s">
        <v>42</v>
      </c>
      <c r="V143" t="str">
        <f>iferror(iferror(if(VLOOKUP(E143,'Copy of Mobile_ODK'!N:X,1,false)=E143,"mobile",),if(VLOOKUP(E143,'Copy of Fixed_ODK'!N:Y,1,false)=E143,"fixed",)),)</f>
        <v/>
      </c>
      <c r="W143" t="str">
        <f>iferror(iferror(if(VLOOKUP(E143,'Copy of Mobile_ODK'!N:X,1,false)=E143,VLOOKUP(E143,'Copy of Mobile_ODK'!N:X,10,false),),if(VLOOKUP(E143,'Copy of Fixed_ODK'!N:Y,1,false)=E143,VLOOKUP(E143,'Copy of Fixed_ODK'!N:Y,11,false),)),)</f>
        <v/>
      </c>
      <c r="X143" t="str">
        <f>iferror(iferror(if(VLOOKUP(E143,'Copy of Mobile_ODK'!N:X,1,false)=E143,VLOOKUP(E143,'Copy of Mobile_ODK'!N:X,11,false),),if(VLOOKUP(E143,'Copy of Fixed_ODK'!N:Y,1,false)=E143,VLOOKUP(E143,'Copy of Fixed_ODK'!N:Y,12,false),)),)</f>
        <v/>
      </c>
      <c r="Y143" t="str">
        <f t="shared" si="3"/>
        <v/>
      </c>
      <c r="Z143" t="str">
        <f t="shared" si="4"/>
        <v>invalid</v>
      </c>
      <c r="AB143" s="2" t="str">
        <f t="shared" si="5"/>
        <v>no odk</v>
      </c>
      <c r="AC143" t="str">
        <f t="shared" si="6"/>
        <v/>
      </c>
    </row>
    <row r="144">
      <c r="A144" s="2">
        <v>143.0</v>
      </c>
      <c r="B144" s="2" t="s">
        <v>1000</v>
      </c>
      <c r="C144" s="2" t="s">
        <v>1033</v>
      </c>
      <c r="D144" s="2" t="s">
        <v>1040</v>
      </c>
      <c r="E144" s="2" t="str">
        <f t="shared" si="1"/>
        <v>HawulGwanzangJange</v>
      </c>
      <c r="F144" s="2">
        <f t="shared" si="2"/>
        <v>1</v>
      </c>
      <c r="G144" s="2" t="s">
        <v>1042</v>
      </c>
      <c r="H144" s="2">
        <v>10.30258</v>
      </c>
      <c r="I144" s="2">
        <v>12.04345</v>
      </c>
      <c r="J144" s="2" t="s">
        <v>38</v>
      </c>
      <c r="K144" s="2" t="s">
        <v>1041</v>
      </c>
      <c r="L144" s="2">
        <v>14.0</v>
      </c>
      <c r="M144" s="2">
        <v>9.0</v>
      </c>
      <c r="N144" s="2">
        <v>0.0</v>
      </c>
      <c r="O144" s="2" t="s">
        <v>337</v>
      </c>
      <c r="P144" s="2" t="s">
        <v>41</v>
      </c>
      <c r="T144" s="2" t="s">
        <v>42</v>
      </c>
      <c r="V144" t="str">
        <f>iferror(iferror(if(VLOOKUP(E144,'Copy of Mobile_ODK'!N:X,1,false)=E144,"mobile",),if(VLOOKUP(E144,'Copy of Fixed_ODK'!N:Y,1,false)=E144,"fixed",)),)</f>
        <v/>
      </c>
      <c r="W144" t="str">
        <f>iferror(iferror(if(VLOOKUP(E144,'Copy of Mobile_ODK'!N:X,1,false)=E144,VLOOKUP(E144,'Copy of Mobile_ODK'!N:X,10,false),),if(VLOOKUP(E144,'Copy of Fixed_ODK'!N:Y,1,false)=E144,VLOOKUP(E144,'Copy of Fixed_ODK'!N:Y,11,false),)),)</f>
        <v/>
      </c>
      <c r="X144" t="str">
        <f>iferror(iferror(if(VLOOKUP(E144,'Copy of Mobile_ODK'!N:X,1,false)=E144,VLOOKUP(E144,'Copy of Mobile_ODK'!N:X,11,false),),if(VLOOKUP(E144,'Copy of Fixed_ODK'!N:Y,1,false)=E144,VLOOKUP(E144,'Copy of Fixed_ODK'!N:Y,12,false),)),)</f>
        <v/>
      </c>
      <c r="Y144" t="str">
        <f t="shared" si="3"/>
        <v/>
      </c>
      <c r="Z144" t="str">
        <f t="shared" si="4"/>
        <v>invalid</v>
      </c>
      <c r="AB144" s="2" t="str">
        <f t="shared" si="5"/>
        <v>no odk</v>
      </c>
      <c r="AC144" t="str">
        <f t="shared" si="6"/>
        <v/>
      </c>
    </row>
    <row r="145">
      <c r="A145" s="2">
        <v>144.0</v>
      </c>
      <c r="B145" s="2" t="s">
        <v>1000</v>
      </c>
      <c r="C145" s="2" t="s">
        <v>1033</v>
      </c>
      <c r="D145" s="2" t="s">
        <v>1043</v>
      </c>
      <c r="E145" s="2" t="str">
        <f t="shared" si="1"/>
        <v>HawulGwanzangZara Sarkin Shanu</v>
      </c>
      <c r="F145" s="2">
        <f t="shared" si="2"/>
        <v>1</v>
      </c>
      <c r="G145" s="2" t="s">
        <v>1045</v>
      </c>
      <c r="H145" s="2">
        <v>10.321396</v>
      </c>
      <c r="I145" s="2">
        <v>12.016876</v>
      </c>
      <c r="J145" s="2" t="s">
        <v>38</v>
      </c>
      <c r="K145" s="2" t="s">
        <v>1044</v>
      </c>
      <c r="L145" s="2">
        <v>14.0</v>
      </c>
      <c r="M145" s="2">
        <v>9.0</v>
      </c>
      <c r="N145" s="2">
        <v>0.0</v>
      </c>
      <c r="O145" s="2" t="s">
        <v>337</v>
      </c>
      <c r="P145" s="2" t="s">
        <v>41</v>
      </c>
      <c r="T145" s="2" t="s">
        <v>42</v>
      </c>
      <c r="V145" t="str">
        <f>iferror(iferror(if(VLOOKUP(E145,'Copy of Mobile_ODK'!N:X,1,false)=E145,"mobile",),if(VLOOKUP(E145,'Copy of Fixed_ODK'!N:Y,1,false)=E145,"fixed",)),)</f>
        <v/>
      </c>
      <c r="W145" t="str">
        <f>iferror(iferror(if(VLOOKUP(E145,'Copy of Mobile_ODK'!N:X,1,false)=E145,VLOOKUP(E145,'Copy of Mobile_ODK'!N:X,10,false),),if(VLOOKUP(E145,'Copy of Fixed_ODK'!N:Y,1,false)=E145,VLOOKUP(E145,'Copy of Fixed_ODK'!N:Y,11,false),)),)</f>
        <v/>
      </c>
      <c r="X145" t="str">
        <f>iferror(iferror(if(VLOOKUP(E145,'Copy of Mobile_ODK'!N:X,1,false)=E145,VLOOKUP(E145,'Copy of Mobile_ODK'!N:X,11,false),),if(VLOOKUP(E145,'Copy of Fixed_ODK'!N:Y,1,false)=E145,VLOOKUP(E145,'Copy of Fixed_ODK'!N:Y,12,false),)),)</f>
        <v/>
      </c>
      <c r="Y145" t="str">
        <f t="shared" si="3"/>
        <v/>
      </c>
      <c r="Z145" t="str">
        <f t="shared" si="4"/>
        <v>invalid</v>
      </c>
      <c r="AB145" s="2" t="str">
        <f t="shared" si="5"/>
        <v>no odk</v>
      </c>
      <c r="AC145" t="str">
        <f t="shared" si="6"/>
        <v/>
      </c>
    </row>
    <row r="146">
      <c r="A146" s="2">
        <v>145.0</v>
      </c>
      <c r="B146" s="2" t="s">
        <v>1000</v>
      </c>
      <c r="C146" s="2" t="s">
        <v>1001</v>
      </c>
      <c r="D146" s="2" t="s">
        <v>1002</v>
      </c>
      <c r="E146" s="2" t="str">
        <f t="shared" si="1"/>
        <v>HawulKwajaffaBishiki</v>
      </c>
      <c r="F146" s="2">
        <f t="shared" si="2"/>
        <v>1</v>
      </c>
      <c r="G146" s="2" t="s">
        <v>1004</v>
      </c>
      <c r="H146" s="2">
        <v>10.61881</v>
      </c>
      <c r="I146" s="2">
        <v>12.44647</v>
      </c>
      <c r="J146" s="2" t="s">
        <v>38</v>
      </c>
      <c r="K146" s="2" t="s">
        <v>1003</v>
      </c>
      <c r="L146" s="2">
        <v>2.0</v>
      </c>
      <c r="M146" s="2">
        <v>2.0</v>
      </c>
      <c r="N146" s="2">
        <v>2.0</v>
      </c>
      <c r="O146" s="2" t="s">
        <v>337</v>
      </c>
      <c r="P146" s="2" t="s">
        <v>41</v>
      </c>
      <c r="T146" s="2" t="s">
        <v>42</v>
      </c>
      <c r="V146" t="str">
        <f>iferror(iferror(if(VLOOKUP(E146,'Copy of Mobile_ODK'!N:X,1,false)=E146,"mobile",),if(VLOOKUP(E146,'Copy of Fixed_ODK'!N:Y,1,false)=E146,"fixed",)),)</f>
        <v>mobile</v>
      </c>
      <c r="W146">
        <f>iferror(iferror(if(VLOOKUP(E146,'Copy of Mobile_ODK'!N:X,1,false)=E146,VLOOKUP(E146,'Copy of Mobile_ODK'!N:X,10,false),),if(VLOOKUP(E146,'Copy of Fixed_ODK'!N:Y,1,false)=E146,VLOOKUP(E146,'Copy of Fixed_ODK'!N:Y,11,false),)),)</f>
        <v>10.59737333</v>
      </c>
      <c r="X146">
        <f>iferror(iferror(if(VLOOKUP(E146,'Copy of Mobile_ODK'!N:X,1,false)=E146,VLOOKUP(E146,'Copy of Mobile_ODK'!N:X,11,false),),if(VLOOKUP(E146,'Copy of Fixed_ODK'!N:Y,1,false)=E146,VLOOKUP(E146,'Copy of Fixed_ODK'!N:Y,12,false),)),)</f>
        <v>12.452085</v>
      </c>
      <c r="Y146">
        <f t="shared" si="3"/>
        <v>2.461380966</v>
      </c>
      <c r="Z146" t="str">
        <f t="shared" si="4"/>
        <v>invalid</v>
      </c>
      <c r="AB146" s="2" t="str">
        <f t="shared" si="5"/>
        <v>session ok</v>
      </c>
      <c r="AC146" t="str">
        <f t="shared" si="6"/>
        <v>investigate</v>
      </c>
    </row>
    <row r="147">
      <c r="A147" s="2">
        <v>146.0</v>
      </c>
      <c r="B147" s="2" t="s">
        <v>1000</v>
      </c>
      <c r="C147" s="2" t="s">
        <v>1001</v>
      </c>
      <c r="D147" s="2" t="s">
        <v>1005</v>
      </c>
      <c r="E147" s="2" t="str">
        <f t="shared" si="1"/>
        <v>HawulKwajaffaBubal Wada</v>
      </c>
      <c r="F147" s="2">
        <f t="shared" si="2"/>
        <v>1</v>
      </c>
      <c r="G147" s="2" t="s">
        <v>1007</v>
      </c>
      <c r="H147" s="2">
        <v>10.61174</v>
      </c>
      <c r="I147" s="2">
        <v>12.49127</v>
      </c>
      <c r="J147" s="2" t="s">
        <v>38</v>
      </c>
      <c r="K147" s="2" t="s">
        <v>1006</v>
      </c>
      <c r="L147" s="2">
        <v>13.0</v>
      </c>
      <c r="M147" s="2">
        <v>9.0</v>
      </c>
      <c r="N147" s="2">
        <v>2.0</v>
      </c>
      <c r="O147" s="2" t="s">
        <v>337</v>
      </c>
      <c r="P147" s="2" t="s">
        <v>41</v>
      </c>
      <c r="T147" s="2" t="s">
        <v>42</v>
      </c>
      <c r="V147" t="str">
        <f>iferror(iferror(if(VLOOKUP(E147,'Copy of Mobile_ODK'!N:X,1,false)=E147,"mobile",),if(VLOOKUP(E147,'Copy of Fixed_ODK'!N:Y,1,false)=E147,"fixed",)),)</f>
        <v>mobile</v>
      </c>
      <c r="W147">
        <f>iferror(iferror(if(VLOOKUP(E147,'Copy of Mobile_ODK'!N:X,1,false)=E147,VLOOKUP(E147,'Copy of Mobile_ODK'!N:X,10,false),),if(VLOOKUP(E147,'Copy of Fixed_ODK'!N:Y,1,false)=E147,VLOOKUP(E147,'Copy of Fixed_ODK'!N:Y,11,false),)),)</f>
        <v>10.62117333</v>
      </c>
      <c r="X147">
        <f>iferror(iferror(if(VLOOKUP(E147,'Copy of Mobile_ODK'!N:X,1,false)=E147,VLOOKUP(E147,'Copy of Mobile_ODK'!N:X,11,false),),if(VLOOKUP(E147,'Copy of Fixed_ODK'!N:Y,1,false)=E147,VLOOKUP(E147,'Copy of Fixed_ODK'!N:Y,12,false),)),)</f>
        <v>12.500045</v>
      </c>
      <c r="Y147">
        <f t="shared" si="3"/>
        <v>1.421272921</v>
      </c>
      <c r="Z147" t="str">
        <f t="shared" si="4"/>
        <v>invalid</v>
      </c>
      <c r="AB147" s="2" t="str">
        <f t="shared" si="5"/>
        <v>session ok</v>
      </c>
      <c r="AC147" t="str">
        <f t="shared" si="6"/>
        <v>investigate</v>
      </c>
    </row>
    <row r="148">
      <c r="A148" s="2">
        <v>147.0</v>
      </c>
      <c r="B148" s="2" t="s">
        <v>1000</v>
      </c>
      <c r="C148" s="2" t="s">
        <v>1001</v>
      </c>
      <c r="D148" s="2" t="s">
        <v>1008</v>
      </c>
      <c r="E148" s="2" t="str">
        <f t="shared" si="1"/>
        <v>HawulKwajaffaDelki</v>
      </c>
      <c r="F148" s="2">
        <f t="shared" si="2"/>
        <v>1</v>
      </c>
      <c r="G148" s="2" t="s">
        <v>1010</v>
      </c>
      <c r="H148" s="2">
        <v>10.55331</v>
      </c>
      <c r="I148" s="2">
        <v>12.39418</v>
      </c>
      <c r="J148" s="2" t="s">
        <v>38</v>
      </c>
      <c r="K148" s="2" t="s">
        <v>1009</v>
      </c>
      <c r="L148" s="2">
        <v>31.0</v>
      </c>
      <c r="M148" s="2">
        <v>20.0</v>
      </c>
      <c r="N148" s="2">
        <v>2.0</v>
      </c>
      <c r="O148" s="2" t="s">
        <v>337</v>
      </c>
      <c r="P148" s="2" t="s">
        <v>41</v>
      </c>
      <c r="T148" s="2" t="s">
        <v>42</v>
      </c>
      <c r="U148" s="2" t="s">
        <v>42</v>
      </c>
      <c r="V148" t="str">
        <f>iferror(iferror(if(VLOOKUP(E148,'Copy of Mobile_ODK'!N:X,1,false)=E148,"mobile",),if(VLOOKUP(E148,'Copy of Fixed_ODK'!N:Y,1,false)=E148,"fixed",)),)</f>
        <v>mobile</v>
      </c>
      <c r="W148">
        <f>iferror(iferror(if(VLOOKUP(E148,'Copy of Mobile_ODK'!N:X,1,false)=E148,VLOOKUP(E148,'Copy of Mobile_ODK'!N:X,10,false),),if(VLOOKUP(E148,'Copy of Fixed_ODK'!N:Y,1,false)=E148,VLOOKUP(E148,'Copy of Fixed_ODK'!N:Y,11,false),)),)</f>
        <v>10.553395</v>
      </c>
      <c r="X148">
        <f>iferror(iferror(if(VLOOKUP(E148,'Copy of Mobile_ODK'!N:X,1,false)=E148,VLOOKUP(E148,'Copy of Mobile_ODK'!N:X,11,false),),if(VLOOKUP(E148,'Copy of Fixed_ODK'!N:Y,1,false)=E148,VLOOKUP(E148,'Copy of Fixed_ODK'!N:Y,12,false),)),)</f>
        <v>12.39440167</v>
      </c>
      <c r="Y148">
        <f t="shared" si="3"/>
        <v>0.02600984618</v>
      </c>
      <c r="Z148" t="str">
        <f t="shared" si="4"/>
        <v>valid</v>
      </c>
      <c r="AB148" s="2" t="str">
        <f t="shared" si="5"/>
        <v>session ok</v>
      </c>
      <c r="AC148" t="str">
        <f t="shared" si="6"/>
        <v/>
      </c>
    </row>
    <row r="149">
      <c r="A149" s="2">
        <v>148.0</v>
      </c>
      <c r="B149" s="2" t="s">
        <v>1000</v>
      </c>
      <c r="C149" s="2" t="s">
        <v>1011</v>
      </c>
      <c r="D149" s="2" t="s">
        <v>1012</v>
      </c>
      <c r="E149" s="2" t="str">
        <f t="shared" si="1"/>
        <v>HawulPuba VidauBatuli</v>
      </c>
      <c r="F149" s="2">
        <f t="shared" si="2"/>
        <v>1</v>
      </c>
      <c r="G149" s="2" t="s">
        <v>1014</v>
      </c>
      <c r="H149" s="2">
        <v>10.3822</v>
      </c>
      <c r="I149" s="2">
        <v>12.25639</v>
      </c>
      <c r="J149" s="2" t="s">
        <v>38</v>
      </c>
      <c r="K149" s="2" t="s">
        <v>1013</v>
      </c>
      <c r="L149" s="2">
        <v>40.0</v>
      </c>
      <c r="M149" s="2">
        <v>25.0</v>
      </c>
      <c r="N149" s="2">
        <v>0.0</v>
      </c>
      <c r="O149" s="2" t="s">
        <v>337</v>
      </c>
      <c r="P149" s="2" t="s">
        <v>41</v>
      </c>
      <c r="T149" s="2" t="s">
        <v>42</v>
      </c>
      <c r="V149" t="str">
        <f>iferror(iferror(if(VLOOKUP(E149,'Copy of Mobile_ODK'!N:X,1,false)=E149,"mobile",),if(VLOOKUP(E149,'Copy of Fixed_ODK'!N:Y,1,false)=E149,"fixed",)),)</f>
        <v/>
      </c>
      <c r="W149" t="str">
        <f>iferror(iferror(if(VLOOKUP(E149,'Copy of Mobile_ODK'!N:X,1,false)=E149,VLOOKUP(E149,'Copy of Mobile_ODK'!N:X,10,false),),if(VLOOKUP(E149,'Copy of Fixed_ODK'!N:Y,1,false)=E149,VLOOKUP(E149,'Copy of Fixed_ODK'!N:Y,11,false),)),)</f>
        <v/>
      </c>
      <c r="X149" t="str">
        <f>iferror(iferror(if(VLOOKUP(E149,'Copy of Mobile_ODK'!N:X,1,false)=E149,VLOOKUP(E149,'Copy of Mobile_ODK'!N:X,11,false),),if(VLOOKUP(E149,'Copy of Fixed_ODK'!N:Y,1,false)=E149,VLOOKUP(E149,'Copy of Fixed_ODK'!N:Y,12,false),)),)</f>
        <v/>
      </c>
      <c r="Y149" t="str">
        <f t="shared" si="3"/>
        <v/>
      </c>
      <c r="Z149" t="str">
        <f t="shared" si="4"/>
        <v>invalid</v>
      </c>
      <c r="AB149" s="2" t="str">
        <f t="shared" si="5"/>
        <v>no odk</v>
      </c>
      <c r="AC149" t="str">
        <f t="shared" si="6"/>
        <v/>
      </c>
    </row>
    <row r="150">
      <c r="A150" s="2">
        <v>149.0</v>
      </c>
      <c r="B150" s="2" t="s">
        <v>1000</v>
      </c>
      <c r="C150" s="2" t="s">
        <v>1011</v>
      </c>
      <c r="D150" s="2" t="s">
        <v>1015</v>
      </c>
      <c r="E150" s="2" t="str">
        <f t="shared" si="1"/>
        <v>HawulPuba VidauBri</v>
      </c>
      <c r="F150" s="2">
        <f t="shared" si="2"/>
        <v>1</v>
      </c>
      <c r="G150" s="2" t="s">
        <v>1017</v>
      </c>
      <c r="H150" s="2">
        <v>10.38079</v>
      </c>
      <c r="I150" s="2">
        <v>12.26562</v>
      </c>
      <c r="J150" s="2" t="s">
        <v>38</v>
      </c>
      <c r="K150" s="2" t="s">
        <v>1016</v>
      </c>
      <c r="L150" s="2">
        <v>21.0</v>
      </c>
      <c r="M150" s="2">
        <v>14.0</v>
      </c>
      <c r="N150" s="2">
        <v>0.0</v>
      </c>
      <c r="O150" s="2" t="s">
        <v>337</v>
      </c>
      <c r="P150" s="2" t="s">
        <v>41</v>
      </c>
      <c r="T150" s="2" t="s">
        <v>42</v>
      </c>
      <c r="V150" t="str">
        <f>iferror(iferror(if(VLOOKUP(E150,'Copy of Mobile_ODK'!N:X,1,false)=E150,"mobile",),if(VLOOKUP(E150,'Copy of Fixed_ODK'!N:Y,1,false)=E150,"fixed",)),)</f>
        <v/>
      </c>
      <c r="W150" t="str">
        <f>iferror(iferror(if(VLOOKUP(E150,'Copy of Mobile_ODK'!N:X,1,false)=E150,VLOOKUP(E150,'Copy of Mobile_ODK'!N:X,10,false),),if(VLOOKUP(E150,'Copy of Fixed_ODK'!N:Y,1,false)=E150,VLOOKUP(E150,'Copy of Fixed_ODK'!N:Y,11,false),)),)</f>
        <v/>
      </c>
      <c r="X150" t="str">
        <f>iferror(iferror(if(VLOOKUP(E150,'Copy of Mobile_ODK'!N:X,1,false)=E150,VLOOKUP(E150,'Copy of Mobile_ODK'!N:X,11,false),),if(VLOOKUP(E150,'Copy of Fixed_ODK'!N:Y,1,false)=E150,VLOOKUP(E150,'Copy of Fixed_ODK'!N:Y,12,false),)),)</f>
        <v/>
      </c>
      <c r="Y150" t="str">
        <f t="shared" si="3"/>
        <v/>
      </c>
      <c r="Z150" t="str">
        <f t="shared" si="4"/>
        <v>invalid</v>
      </c>
      <c r="AB150" s="2" t="str">
        <f t="shared" si="5"/>
        <v>no odk</v>
      </c>
      <c r="AC150" t="str">
        <f t="shared" si="6"/>
        <v/>
      </c>
    </row>
    <row r="151">
      <c r="A151" s="2">
        <v>150.0</v>
      </c>
      <c r="B151" s="2" t="s">
        <v>1000</v>
      </c>
      <c r="C151" s="2" t="s">
        <v>1011</v>
      </c>
      <c r="D151" s="2" t="s">
        <v>1018</v>
      </c>
      <c r="E151" s="2" t="str">
        <f t="shared" si="1"/>
        <v>HawulPuba VidauMachamuna</v>
      </c>
      <c r="F151" s="2">
        <f t="shared" si="2"/>
        <v>1</v>
      </c>
      <c r="G151" s="2" t="s">
        <v>1020</v>
      </c>
      <c r="H151" s="2">
        <v>10.37668</v>
      </c>
      <c r="I151" s="2">
        <v>12.28024</v>
      </c>
      <c r="J151" s="2" t="s">
        <v>38</v>
      </c>
      <c r="K151" s="2" t="s">
        <v>1019</v>
      </c>
      <c r="L151" s="2">
        <v>15.0</v>
      </c>
      <c r="M151" s="2">
        <v>10.0</v>
      </c>
      <c r="N151" s="2">
        <v>0.0</v>
      </c>
      <c r="O151" s="2" t="s">
        <v>337</v>
      </c>
      <c r="P151" s="2" t="s">
        <v>41</v>
      </c>
      <c r="T151" s="2" t="s">
        <v>42</v>
      </c>
      <c r="V151" t="str">
        <f>iferror(iferror(if(VLOOKUP(E151,'Copy of Mobile_ODK'!N:X,1,false)=E151,"mobile",),if(VLOOKUP(E151,'Copy of Fixed_ODK'!N:Y,1,false)=E151,"fixed",)),)</f>
        <v/>
      </c>
      <c r="W151" t="str">
        <f>iferror(iferror(if(VLOOKUP(E151,'Copy of Mobile_ODK'!N:X,1,false)=E151,VLOOKUP(E151,'Copy of Mobile_ODK'!N:X,10,false),),if(VLOOKUP(E151,'Copy of Fixed_ODK'!N:Y,1,false)=E151,VLOOKUP(E151,'Copy of Fixed_ODK'!N:Y,11,false),)),)</f>
        <v/>
      </c>
      <c r="X151" t="str">
        <f>iferror(iferror(if(VLOOKUP(E151,'Copy of Mobile_ODK'!N:X,1,false)=E151,VLOOKUP(E151,'Copy of Mobile_ODK'!N:X,11,false),),if(VLOOKUP(E151,'Copy of Fixed_ODK'!N:Y,1,false)=E151,VLOOKUP(E151,'Copy of Fixed_ODK'!N:Y,12,false),)),)</f>
        <v/>
      </c>
      <c r="Y151" t="str">
        <f t="shared" si="3"/>
        <v/>
      </c>
      <c r="Z151" t="str">
        <f t="shared" si="4"/>
        <v>invalid</v>
      </c>
      <c r="AB151" s="2" t="str">
        <f t="shared" si="5"/>
        <v>no odk</v>
      </c>
      <c r="AC151" t="str">
        <f t="shared" si="6"/>
        <v/>
      </c>
    </row>
    <row r="152">
      <c r="A152" s="2">
        <v>151.0</v>
      </c>
      <c r="B152" s="2" t="s">
        <v>1000</v>
      </c>
      <c r="C152" s="2" t="s">
        <v>1011</v>
      </c>
      <c r="D152" s="2" t="s">
        <v>1021</v>
      </c>
      <c r="E152" s="2" t="str">
        <f t="shared" si="1"/>
        <v>HawulPuba VidauPirpfa</v>
      </c>
      <c r="F152" s="2">
        <f t="shared" si="2"/>
        <v>1</v>
      </c>
      <c r="G152" s="2" t="s">
        <v>1023</v>
      </c>
      <c r="H152" s="2">
        <v>10.36823</v>
      </c>
      <c r="I152" s="2">
        <v>12.379825</v>
      </c>
      <c r="J152" s="2" t="s">
        <v>38</v>
      </c>
      <c r="K152" s="2" t="s">
        <v>1022</v>
      </c>
      <c r="L152" s="2">
        <v>25.0</v>
      </c>
      <c r="M152" s="2">
        <v>16.0</v>
      </c>
      <c r="N152" s="2">
        <v>0.0</v>
      </c>
      <c r="O152" s="2" t="s">
        <v>337</v>
      </c>
      <c r="P152" s="2" t="s">
        <v>41</v>
      </c>
      <c r="T152" s="2" t="s">
        <v>42</v>
      </c>
      <c r="V152" t="str">
        <f>iferror(iferror(if(VLOOKUP(E152,'Copy of Mobile_ODK'!N:X,1,false)=E152,"mobile",),if(VLOOKUP(E152,'Copy of Fixed_ODK'!N:Y,1,false)=E152,"fixed",)),)</f>
        <v/>
      </c>
      <c r="W152" t="str">
        <f>iferror(iferror(if(VLOOKUP(E152,'Copy of Mobile_ODK'!N:X,1,false)=E152,VLOOKUP(E152,'Copy of Mobile_ODK'!N:X,10,false),),if(VLOOKUP(E152,'Copy of Fixed_ODK'!N:Y,1,false)=E152,VLOOKUP(E152,'Copy of Fixed_ODK'!N:Y,11,false),)),)</f>
        <v/>
      </c>
      <c r="X152" t="str">
        <f>iferror(iferror(if(VLOOKUP(E152,'Copy of Mobile_ODK'!N:X,1,false)=E152,VLOOKUP(E152,'Copy of Mobile_ODK'!N:X,11,false),),if(VLOOKUP(E152,'Copy of Fixed_ODK'!N:Y,1,false)=E152,VLOOKUP(E152,'Copy of Fixed_ODK'!N:Y,12,false),)),)</f>
        <v/>
      </c>
      <c r="Y152" t="str">
        <f t="shared" si="3"/>
        <v/>
      </c>
      <c r="Z152" t="str">
        <f t="shared" si="4"/>
        <v>invalid</v>
      </c>
      <c r="AB152" s="2" t="str">
        <f t="shared" si="5"/>
        <v>no odk</v>
      </c>
      <c r="AC152" t="str">
        <f t="shared" si="6"/>
        <v/>
      </c>
    </row>
    <row r="153">
      <c r="A153" s="2">
        <v>152.0</v>
      </c>
      <c r="B153" s="2" t="s">
        <v>1000</v>
      </c>
      <c r="C153" s="2" t="s">
        <v>1011</v>
      </c>
      <c r="D153" s="2" t="s">
        <v>1024</v>
      </c>
      <c r="E153" s="2" t="str">
        <f t="shared" si="1"/>
        <v>HawulPuba VidauShibira</v>
      </c>
      <c r="F153" s="2">
        <f t="shared" si="2"/>
        <v>1</v>
      </c>
      <c r="G153" s="2" t="s">
        <v>1026</v>
      </c>
      <c r="H153" s="2">
        <v>10.37036</v>
      </c>
      <c r="I153" s="2">
        <v>12.29487</v>
      </c>
      <c r="J153" s="2" t="s">
        <v>38</v>
      </c>
      <c r="K153" s="2" t="s">
        <v>1025</v>
      </c>
      <c r="L153" s="2">
        <v>42.0</v>
      </c>
      <c r="M153" s="2">
        <v>27.0</v>
      </c>
      <c r="N153" s="2">
        <v>0.0</v>
      </c>
      <c r="O153" s="2" t="s">
        <v>337</v>
      </c>
      <c r="P153" s="2" t="s">
        <v>41</v>
      </c>
      <c r="T153" s="2" t="s">
        <v>42</v>
      </c>
      <c r="V153" t="str">
        <f>iferror(iferror(if(VLOOKUP(E153,'Copy of Mobile_ODK'!N:X,1,false)=E153,"mobile",),if(VLOOKUP(E153,'Copy of Fixed_ODK'!N:Y,1,false)=E153,"fixed",)),)</f>
        <v/>
      </c>
      <c r="W153" t="str">
        <f>iferror(iferror(if(VLOOKUP(E153,'Copy of Mobile_ODK'!N:X,1,false)=E153,VLOOKUP(E153,'Copy of Mobile_ODK'!N:X,10,false),),if(VLOOKUP(E153,'Copy of Fixed_ODK'!N:Y,1,false)=E153,VLOOKUP(E153,'Copy of Fixed_ODK'!N:Y,11,false),)),)</f>
        <v/>
      </c>
      <c r="X153" t="str">
        <f>iferror(iferror(if(VLOOKUP(E153,'Copy of Mobile_ODK'!N:X,1,false)=E153,VLOOKUP(E153,'Copy of Mobile_ODK'!N:X,11,false),),if(VLOOKUP(E153,'Copy of Fixed_ODK'!N:Y,1,false)=E153,VLOOKUP(E153,'Copy of Fixed_ODK'!N:Y,12,false),)),)</f>
        <v/>
      </c>
      <c r="Y153" t="str">
        <f t="shared" si="3"/>
        <v/>
      </c>
      <c r="Z153" t="str">
        <f t="shared" si="4"/>
        <v>invalid</v>
      </c>
      <c r="AB153" s="2" t="str">
        <f t="shared" si="5"/>
        <v>no odk</v>
      </c>
      <c r="AC153" t="str">
        <f t="shared" si="6"/>
        <v/>
      </c>
    </row>
    <row r="154">
      <c r="A154" s="2">
        <v>153.0</v>
      </c>
      <c r="B154" s="2" t="s">
        <v>1000</v>
      </c>
      <c r="C154" s="2" t="s">
        <v>1011</v>
      </c>
      <c r="D154" s="2" t="s">
        <v>1027</v>
      </c>
      <c r="E154" s="2" t="str">
        <f t="shared" si="1"/>
        <v>HawulPuba VidauTistil</v>
      </c>
      <c r="F154" s="2">
        <f t="shared" si="2"/>
        <v>1</v>
      </c>
      <c r="G154" s="2" t="s">
        <v>1029</v>
      </c>
      <c r="H154" s="2">
        <v>10.397535</v>
      </c>
      <c r="I154" s="2">
        <v>12.454387</v>
      </c>
      <c r="J154" s="2" t="s">
        <v>38</v>
      </c>
      <c r="K154" s="2" t="s">
        <v>1028</v>
      </c>
      <c r="L154" s="2">
        <v>70.0</v>
      </c>
      <c r="M154" s="2">
        <v>44.0</v>
      </c>
      <c r="N154" s="2">
        <v>0.0</v>
      </c>
      <c r="O154" s="2" t="s">
        <v>337</v>
      </c>
      <c r="P154" s="2" t="s">
        <v>41</v>
      </c>
      <c r="T154" s="2" t="s">
        <v>42</v>
      </c>
      <c r="V154" t="str">
        <f>iferror(iferror(if(VLOOKUP(E154,'Copy of Mobile_ODK'!N:X,1,false)=E154,"mobile",),if(VLOOKUP(E154,'Copy of Fixed_ODK'!N:Y,1,false)=E154,"fixed",)),)</f>
        <v/>
      </c>
      <c r="W154" t="str">
        <f>iferror(iferror(if(VLOOKUP(E154,'Copy of Mobile_ODK'!N:X,1,false)=E154,VLOOKUP(E154,'Copy of Mobile_ODK'!N:X,10,false),),if(VLOOKUP(E154,'Copy of Fixed_ODK'!N:Y,1,false)=E154,VLOOKUP(E154,'Copy of Fixed_ODK'!N:Y,11,false),)),)</f>
        <v/>
      </c>
      <c r="X154" t="str">
        <f>iferror(iferror(if(VLOOKUP(E154,'Copy of Mobile_ODK'!N:X,1,false)=E154,VLOOKUP(E154,'Copy of Mobile_ODK'!N:X,11,false),),if(VLOOKUP(E154,'Copy of Fixed_ODK'!N:Y,1,false)=E154,VLOOKUP(E154,'Copy of Fixed_ODK'!N:Y,12,false),)),)</f>
        <v/>
      </c>
      <c r="Y154" t="str">
        <f t="shared" si="3"/>
        <v/>
      </c>
      <c r="Z154" t="str">
        <f t="shared" si="4"/>
        <v>invalid</v>
      </c>
      <c r="AB154" s="2" t="str">
        <f t="shared" si="5"/>
        <v>no odk</v>
      </c>
      <c r="AC154" t="str">
        <f t="shared" si="6"/>
        <v/>
      </c>
    </row>
    <row r="155">
      <c r="A155" s="2">
        <v>154.0</v>
      </c>
      <c r="B155" s="2" t="s">
        <v>1000</v>
      </c>
      <c r="C155" s="2" t="s">
        <v>1011</v>
      </c>
      <c r="D155" s="2" t="s">
        <v>1030</v>
      </c>
      <c r="E155" s="2" t="str">
        <f t="shared" si="1"/>
        <v>HawulPuba VidauYau</v>
      </c>
      <c r="F155" s="2">
        <f t="shared" si="2"/>
        <v>1</v>
      </c>
      <c r="G155" s="2" t="s">
        <v>1032</v>
      </c>
      <c r="H155" s="2">
        <v>10.379774</v>
      </c>
      <c r="I155" s="2">
        <v>12.319716</v>
      </c>
      <c r="J155" s="2" t="s">
        <v>38</v>
      </c>
      <c r="K155" s="2" t="s">
        <v>1031</v>
      </c>
      <c r="L155" s="2">
        <v>70.0</v>
      </c>
      <c r="M155" s="2">
        <v>44.0</v>
      </c>
      <c r="N155" s="2">
        <v>0.0</v>
      </c>
      <c r="O155" s="2" t="s">
        <v>337</v>
      </c>
      <c r="P155" s="2" t="s">
        <v>41</v>
      </c>
      <c r="T155" s="2" t="s">
        <v>42</v>
      </c>
      <c r="V155" t="str">
        <f>iferror(iferror(if(VLOOKUP(E155,'Copy of Mobile_ODK'!N:X,1,false)=E155,"mobile",),if(VLOOKUP(E155,'Copy of Fixed_ODK'!N:Y,1,false)=E155,"fixed",)),)</f>
        <v/>
      </c>
      <c r="W155" t="str">
        <f>iferror(iferror(if(VLOOKUP(E155,'Copy of Mobile_ODK'!N:X,1,false)=E155,VLOOKUP(E155,'Copy of Mobile_ODK'!N:X,10,false),),if(VLOOKUP(E155,'Copy of Fixed_ODK'!N:Y,1,false)=E155,VLOOKUP(E155,'Copy of Fixed_ODK'!N:Y,11,false),)),)</f>
        <v/>
      </c>
      <c r="X155" t="str">
        <f>iferror(iferror(if(VLOOKUP(E155,'Copy of Mobile_ODK'!N:X,1,false)=E155,VLOOKUP(E155,'Copy of Mobile_ODK'!N:X,11,false),),if(VLOOKUP(E155,'Copy of Fixed_ODK'!N:Y,1,false)=E155,VLOOKUP(E155,'Copy of Fixed_ODK'!N:Y,12,false),)),)</f>
        <v/>
      </c>
      <c r="Y155" t="str">
        <f t="shared" si="3"/>
        <v/>
      </c>
      <c r="Z155" t="str">
        <f t="shared" si="4"/>
        <v>invalid</v>
      </c>
      <c r="AB155" s="2" t="str">
        <f t="shared" si="5"/>
        <v>no odk</v>
      </c>
      <c r="AC155" t="str">
        <f t="shared" si="6"/>
        <v/>
      </c>
    </row>
    <row r="156">
      <c r="A156" s="2">
        <v>155.0</v>
      </c>
      <c r="B156" s="2" t="s">
        <v>1046</v>
      </c>
      <c r="C156" s="2" t="s">
        <v>1047</v>
      </c>
      <c r="D156" s="2" t="s">
        <v>1048</v>
      </c>
      <c r="E156" s="2" t="str">
        <f t="shared" si="1"/>
        <v>JereAlauAbatchari</v>
      </c>
      <c r="F156" s="2">
        <f t="shared" si="2"/>
        <v>1</v>
      </c>
      <c r="G156" s="2" t="s">
        <v>1050</v>
      </c>
      <c r="H156" s="2">
        <v>11.768289</v>
      </c>
      <c r="I156" s="2">
        <v>13.192544</v>
      </c>
      <c r="J156" s="2" t="s">
        <v>38</v>
      </c>
      <c r="K156" s="2" t="s">
        <v>1049</v>
      </c>
      <c r="L156" s="2">
        <v>22.0</v>
      </c>
      <c r="M156" s="2">
        <v>14.0</v>
      </c>
      <c r="N156" s="2">
        <v>7.0</v>
      </c>
      <c r="O156" s="2" t="s">
        <v>231</v>
      </c>
      <c r="P156" s="2" t="s">
        <v>41</v>
      </c>
      <c r="T156" s="2" t="s">
        <v>42</v>
      </c>
      <c r="U156" s="2" t="s">
        <v>42</v>
      </c>
      <c r="V156" t="str">
        <f>iferror(iferror(if(VLOOKUP(E156,'Copy of Mobile_ODK'!N:X,1,false)=E156,"mobile",),if(VLOOKUP(E156,'Copy of Fixed_ODK'!N:Y,1,false)=E156,"fixed",)),)</f>
        <v>mobile</v>
      </c>
      <c r="W156">
        <f>iferror(iferror(if(VLOOKUP(E156,'Copy of Mobile_ODK'!N:X,1,false)=E156,VLOOKUP(E156,'Copy of Mobile_ODK'!N:X,10,false),),if(VLOOKUP(E156,'Copy of Fixed_ODK'!N:Y,1,false)=E156,VLOOKUP(E156,'Copy of Fixed_ODK'!N:Y,11,false),)),)</f>
        <v>11.76830167</v>
      </c>
      <c r="X156">
        <f>iferror(iferror(if(VLOOKUP(E156,'Copy of Mobile_ODK'!N:X,1,false)=E156,VLOOKUP(E156,'Copy of Mobile_ODK'!N:X,11,false),),if(VLOOKUP(E156,'Copy of Fixed_ODK'!N:Y,1,false)=E156,VLOOKUP(E156,'Copy of Fixed_ODK'!N:Y,12,false),)),)</f>
        <v>13.19263</v>
      </c>
      <c r="Y156">
        <f t="shared" si="3"/>
        <v>0.009466910594</v>
      </c>
      <c r="Z156" t="str">
        <f t="shared" si="4"/>
        <v>valid</v>
      </c>
      <c r="AB156" s="2" t="str">
        <f t="shared" si="5"/>
        <v>session ok</v>
      </c>
      <c r="AC156" t="str">
        <f t="shared" si="6"/>
        <v/>
      </c>
    </row>
    <row r="157">
      <c r="A157" s="2">
        <v>156.0</v>
      </c>
      <c r="B157" s="2" t="s">
        <v>1046</v>
      </c>
      <c r="C157" s="2" t="s">
        <v>1047</v>
      </c>
      <c r="D157" s="2" t="s">
        <v>1051</v>
      </c>
      <c r="E157" s="2" t="str">
        <f t="shared" si="1"/>
        <v>JereAlauAwaisari</v>
      </c>
      <c r="F157" s="2">
        <f t="shared" si="2"/>
        <v>1</v>
      </c>
      <c r="G157" s="2" t="s">
        <v>1053</v>
      </c>
      <c r="H157" s="2">
        <v>11.71387</v>
      </c>
      <c r="I157" s="2">
        <v>13.26489</v>
      </c>
      <c r="J157" s="2" t="s">
        <v>38</v>
      </c>
      <c r="K157" s="2" t="s">
        <v>1052</v>
      </c>
      <c r="L157" s="2">
        <v>46.0</v>
      </c>
      <c r="M157" s="2">
        <v>29.0</v>
      </c>
      <c r="N157" s="2">
        <v>7.0</v>
      </c>
      <c r="O157" s="2" t="s">
        <v>231</v>
      </c>
      <c r="P157" s="2" t="s">
        <v>41</v>
      </c>
      <c r="T157" s="2" t="s">
        <v>42</v>
      </c>
      <c r="U157" s="2" t="s">
        <v>42</v>
      </c>
      <c r="V157" t="str">
        <f>iferror(iferror(if(VLOOKUP(E157,'Copy of Mobile_ODK'!N:X,1,false)=E157,"mobile",),if(VLOOKUP(E157,'Copy of Fixed_ODK'!N:Y,1,false)=E157,"fixed",)),)</f>
        <v>mobile</v>
      </c>
      <c r="W157">
        <f>iferror(iferror(if(VLOOKUP(E157,'Copy of Mobile_ODK'!N:X,1,false)=E157,VLOOKUP(E157,'Copy of Mobile_ODK'!N:X,10,false),),if(VLOOKUP(E157,'Copy of Fixed_ODK'!N:Y,1,false)=E157,VLOOKUP(E157,'Copy of Fixed_ODK'!N:Y,11,false),)),)</f>
        <v>11.71342667</v>
      </c>
      <c r="X157">
        <f>iferror(iferror(if(VLOOKUP(E157,'Copy of Mobile_ODK'!N:X,1,false)=E157,VLOOKUP(E157,'Copy of Mobile_ODK'!N:X,11,false),),if(VLOOKUP(E157,'Copy of Fixed_ODK'!N:Y,1,false)=E157,VLOOKUP(E157,'Copy of Fixed_ODK'!N:Y,12,false),)),)</f>
        <v>13.26438833</v>
      </c>
      <c r="Y157">
        <f t="shared" si="3"/>
        <v>0.07357724458</v>
      </c>
      <c r="Z157" t="str">
        <f t="shared" si="4"/>
        <v>valid</v>
      </c>
      <c r="AB157" s="2" t="str">
        <f t="shared" si="5"/>
        <v>session ok</v>
      </c>
      <c r="AC157" t="str">
        <f t="shared" si="6"/>
        <v/>
      </c>
    </row>
    <row r="158">
      <c r="A158" s="2">
        <v>157.0</v>
      </c>
      <c r="B158" s="2" t="s">
        <v>1046</v>
      </c>
      <c r="C158" s="2" t="s">
        <v>1047</v>
      </c>
      <c r="D158" s="2" t="s">
        <v>1054</v>
      </c>
      <c r="E158" s="2" t="str">
        <f t="shared" si="1"/>
        <v>JereAlauBale Fatime</v>
      </c>
      <c r="F158" s="2">
        <f t="shared" si="2"/>
        <v>1</v>
      </c>
      <c r="G158" s="2" t="s">
        <v>1056</v>
      </c>
      <c r="H158" s="2">
        <v>11.74433772</v>
      </c>
      <c r="I158" s="2">
        <v>13.16780974</v>
      </c>
      <c r="J158" s="2" t="s">
        <v>38</v>
      </c>
      <c r="K158" s="2" t="s">
        <v>1055</v>
      </c>
      <c r="L158" s="2">
        <v>65.0</v>
      </c>
      <c r="M158" s="2">
        <v>41.0</v>
      </c>
      <c r="N158" s="2">
        <v>7.0</v>
      </c>
      <c r="O158" s="2" t="s">
        <v>231</v>
      </c>
      <c r="P158" s="2" t="s">
        <v>41</v>
      </c>
      <c r="T158" s="2" t="s">
        <v>42</v>
      </c>
      <c r="V158" t="str">
        <f>iferror(iferror(if(VLOOKUP(E158,'Copy of Mobile_ODK'!N:X,1,false)=E158,"mobile",),if(VLOOKUP(E158,'Copy of Fixed_ODK'!N:Y,1,false)=E158,"fixed",)),)</f>
        <v/>
      </c>
      <c r="W158" t="str">
        <f>iferror(iferror(if(VLOOKUP(E158,'Copy of Mobile_ODK'!N:X,1,false)=E158,VLOOKUP(E158,'Copy of Mobile_ODK'!N:X,10,false),),if(VLOOKUP(E158,'Copy of Fixed_ODK'!N:Y,1,false)=E158,VLOOKUP(E158,'Copy of Fixed_ODK'!N:Y,11,false),)),)</f>
        <v/>
      </c>
      <c r="X158" t="str">
        <f>iferror(iferror(if(VLOOKUP(E158,'Copy of Mobile_ODK'!N:X,1,false)=E158,VLOOKUP(E158,'Copy of Mobile_ODK'!N:X,11,false),),if(VLOOKUP(E158,'Copy of Fixed_ODK'!N:Y,1,false)=E158,VLOOKUP(E158,'Copy of Fixed_ODK'!N:Y,12,false),)),)</f>
        <v/>
      </c>
      <c r="Y158" t="str">
        <f t="shared" si="3"/>
        <v/>
      </c>
      <c r="Z158" t="str">
        <f t="shared" si="4"/>
        <v>invalid</v>
      </c>
      <c r="AB158" s="2" t="str">
        <f t="shared" si="5"/>
        <v>no odk</v>
      </c>
      <c r="AC158" t="str">
        <f t="shared" si="6"/>
        <v/>
      </c>
    </row>
    <row r="159">
      <c r="A159" s="2">
        <v>158.0</v>
      </c>
      <c r="B159" s="2" t="s">
        <v>1046</v>
      </c>
      <c r="C159" s="2" t="s">
        <v>1057</v>
      </c>
      <c r="D159" s="2" t="s">
        <v>1058</v>
      </c>
      <c r="E159" s="2" t="str">
        <f t="shared" si="1"/>
        <v>JereDalaSulumuri</v>
      </c>
      <c r="F159" s="2">
        <f t="shared" si="2"/>
        <v>1</v>
      </c>
      <c r="G159" s="2" t="s">
        <v>1060</v>
      </c>
      <c r="H159" s="2">
        <v>11.79137121</v>
      </c>
      <c r="I159" s="2">
        <v>13.06404182</v>
      </c>
      <c r="J159" s="2" t="s">
        <v>38</v>
      </c>
      <c r="K159" s="2" t="s">
        <v>1059</v>
      </c>
      <c r="L159" s="2">
        <v>91.0</v>
      </c>
      <c r="M159" s="2">
        <v>57.0</v>
      </c>
      <c r="N159" s="2">
        <v>5.0</v>
      </c>
      <c r="O159" s="2" t="s">
        <v>40</v>
      </c>
      <c r="P159" s="2" t="s">
        <v>41</v>
      </c>
      <c r="T159" s="2" t="s">
        <v>42</v>
      </c>
      <c r="V159" t="str">
        <f>iferror(iferror(if(VLOOKUP(E159,'Copy of Mobile_ODK'!N:X,1,false)=E159,"mobile",),if(VLOOKUP(E159,'Copy of Fixed_ODK'!N:Y,1,false)=E159,"fixed",)),)</f>
        <v>mobile</v>
      </c>
      <c r="W159">
        <f>iferror(iferror(if(VLOOKUP(E159,'Copy of Mobile_ODK'!N:X,1,false)=E159,VLOOKUP(E159,'Copy of Mobile_ODK'!N:X,10,false),),if(VLOOKUP(E159,'Copy of Fixed_ODK'!N:Y,1,false)=E159,VLOOKUP(E159,'Copy of Fixed_ODK'!N:Y,11,false),)),)</f>
        <v>11.705305</v>
      </c>
      <c r="X159">
        <f>iferror(iferror(if(VLOOKUP(E159,'Copy of Mobile_ODK'!N:X,1,false)=E159,VLOOKUP(E159,'Copy of Mobile_ODK'!N:X,11,false),),if(VLOOKUP(E159,'Copy of Fixed_ODK'!N:Y,1,false)=E159,VLOOKUP(E159,'Copy of Fixed_ODK'!N:Y,12,false),)),)</f>
        <v>13.06696167</v>
      </c>
      <c r="Y159">
        <f t="shared" si="3"/>
        <v>9.575403483</v>
      </c>
      <c r="Z159" t="str">
        <f t="shared" si="4"/>
        <v>invalid</v>
      </c>
      <c r="AB159" s="2" t="str">
        <f t="shared" si="5"/>
        <v>session ok</v>
      </c>
      <c r="AC159" t="str">
        <f t="shared" si="6"/>
        <v>investigate</v>
      </c>
    </row>
    <row r="160">
      <c r="A160" s="2">
        <v>159.0</v>
      </c>
      <c r="B160" s="2" t="s">
        <v>1046</v>
      </c>
      <c r="C160" s="2" t="s">
        <v>1057</v>
      </c>
      <c r="D160" s="2" t="s">
        <v>357</v>
      </c>
      <c r="E160" s="2" t="str">
        <f t="shared" si="1"/>
        <v>JereDalaUmarari</v>
      </c>
      <c r="F160" s="2">
        <f t="shared" si="2"/>
        <v>1</v>
      </c>
      <c r="G160" s="2" t="s">
        <v>1062</v>
      </c>
      <c r="H160" s="2">
        <v>11.77414</v>
      </c>
      <c r="I160" s="2">
        <v>13.05565</v>
      </c>
      <c r="J160" s="2" t="s">
        <v>38</v>
      </c>
      <c r="K160" s="2" t="s">
        <v>1061</v>
      </c>
      <c r="L160" s="2">
        <v>92.0</v>
      </c>
      <c r="M160" s="2">
        <v>58.0</v>
      </c>
      <c r="N160" s="2">
        <v>5.0</v>
      </c>
      <c r="O160" s="2" t="s">
        <v>40</v>
      </c>
      <c r="P160" s="2" t="s">
        <v>41</v>
      </c>
      <c r="T160" s="2" t="s">
        <v>42</v>
      </c>
      <c r="U160" s="2" t="s">
        <v>42</v>
      </c>
      <c r="V160" t="str">
        <f>iferror(iferror(if(VLOOKUP(E160,'Copy of Mobile_ODK'!N:X,1,false)=E160,"mobile",),if(VLOOKUP(E160,'Copy of Fixed_ODK'!N:Y,1,false)=E160,"fixed",)),)</f>
        <v>mobile</v>
      </c>
      <c r="W160">
        <f>iferror(iferror(if(VLOOKUP(E160,'Copy of Mobile_ODK'!N:X,1,false)=E160,VLOOKUP(E160,'Copy of Mobile_ODK'!N:X,10,false),),if(VLOOKUP(E160,'Copy of Fixed_ODK'!N:Y,1,false)=E160,VLOOKUP(E160,'Copy of Fixed_ODK'!N:Y,11,false),)),)</f>
        <v>11.77371167</v>
      </c>
      <c r="X160">
        <f>iferror(iferror(if(VLOOKUP(E160,'Copy of Mobile_ODK'!N:X,1,false)=E160,VLOOKUP(E160,'Copy of Mobile_ODK'!N:X,11,false),),if(VLOOKUP(E160,'Copy of Fixed_ODK'!N:Y,1,false)=E160,VLOOKUP(E160,'Copy of Fixed_ODK'!N:Y,12,false),)),)</f>
        <v>13.05528333</v>
      </c>
      <c r="Y160">
        <f t="shared" si="3"/>
        <v>0.06214151627</v>
      </c>
      <c r="Z160" t="str">
        <f t="shared" si="4"/>
        <v>valid</v>
      </c>
      <c r="AB160" s="2" t="str">
        <f t="shared" si="5"/>
        <v>session ok</v>
      </c>
      <c r="AC160" t="str">
        <f t="shared" si="6"/>
        <v/>
      </c>
    </row>
    <row r="161">
      <c r="A161" s="2">
        <v>160.0</v>
      </c>
      <c r="B161" s="2" t="s">
        <v>1046</v>
      </c>
      <c r="C161" s="2" t="s">
        <v>1063</v>
      </c>
      <c r="D161" s="2" t="s">
        <v>1064</v>
      </c>
      <c r="E161" s="2" t="str">
        <f t="shared" si="1"/>
        <v>JereGaltimariMamanti</v>
      </c>
      <c r="F161" s="2">
        <f t="shared" si="2"/>
        <v>1</v>
      </c>
      <c r="G161" s="2" t="s">
        <v>1066</v>
      </c>
      <c r="H161" s="2">
        <v>11.75072</v>
      </c>
      <c r="I161" s="2">
        <v>13.12235</v>
      </c>
      <c r="J161" s="2" t="s">
        <v>38</v>
      </c>
      <c r="K161" s="2" t="s">
        <v>1065</v>
      </c>
      <c r="L161" s="2">
        <v>59.0</v>
      </c>
      <c r="M161" s="2">
        <v>37.0</v>
      </c>
      <c r="N161" s="2">
        <v>5.0</v>
      </c>
      <c r="O161" s="2" t="s">
        <v>40</v>
      </c>
      <c r="P161" s="2" t="s">
        <v>41</v>
      </c>
      <c r="T161" s="2" t="s">
        <v>42</v>
      </c>
      <c r="U161" s="2" t="s">
        <v>42</v>
      </c>
      <c r="V161" t="str">
        <f>iferror(iferror(if(VLOOKUP(E161,'Copy of Mobile_ODK'!N:X,1,false)=E161,"mobile",),if(VLOOKUP(E161,'Copy of Fixed_ODK'!N:Y,1,false)=E161,"fixed",)),)</f>
        <v>mobile</v>
      </c>
      <c r="W161">
        <f>iferror(iferror(if(VLOOKUP(E161,'Copy of Mobile_ODK'!N:X,1,false)=E161,VLOOKUP(E161,'Copy of Mobile_ODK'!N:X,10,false),),if(VLOOKUP(E161,'Copy of Fixed_ODK'!N:Y,1,false)=E161,VLOOKUP(E161,'Copy of Fixed_ODK'!N:Y,11,false),)),)</f>
        <v>11.75032</v>
      </c>
      <c r="X161">
        <f>iferror(iferror(if(VLOOKUP(E161,'Copy of Mobile_ODK'!N:X,1,false)=E161,VLOOKUP(E161,'Copy of Mobile_ODK'!N:X,11,false),),if(VLOOKUP(E161,'Copy of Fixed_ODK'!N:Y,1,false)=E161,VLOOKUP(E161,'Copy of Fixed_ODK'!N:Y,12,false),)),)</f>
        <v>13.12248667</v>
      </c>
      <c r="Y161">
        <f t="shared" si="3"/>
        <v>0.04690053543</v>
      </c>
      <c r="Z161" t="str">
        <f t="shared" si="4"/>
        <v>valid</v>
      </c>
      <c r="AB161" s="2" t="str">
        <f t="shared" si="5"/>
        <v>session ok</v>
      </c>
      <c r="AC161" t="str">
        <f t="shared" si="6"/>
        <v/>
      </c>
    </row>
    <row r="162">
      <c r="A162" s="2">
        <v>161.0</v>
      </c>
      <c r="B162" s="4" t="s">
        <v>1046</v>
      </c>
      <c r="C162" s="4" t="s">
        <v>1787</v>
      </c>
      <c r="D162" s="4" t="s">
        <v>1788</v>
      </c>
      <c r="E162" s="2" t="str">
        <f t="shared" si="1"/>
        <v>JereGongolongGoni Kartari</v>
      </c>
      <c r="F162" s="2">
        <f t="shared" si="2"/>
        <v>1</v>
      </c>
      <c r="G162" s="4" t="e">
        <v>#N/A</v>
      </c>
      <c r="H162" s="4" t="e">
        <v>#N/A</v>
      </c>
      <c r="I162" s="4" t="e">
        <v>#N/A</v>
      </c>
      <c r="J162" s="4" t="s">
        <v>38</v>
      </c>
      <c r="K162" s="4" t="s">
        <v>1789</v>
      </c>
      <c r="L162" s="4">
        <v>11.0</v>
      </c>
      <c r="M162" s="4">
        <v>7.0</v>
      </c>
      <c r="N162" s="4">
        <v>5.0</v>
      </c>
      <c r="O162" s="4" t="s">
        <v>40</v>
      </c>
      <c r="P162" s="4" t="s">
        <v>41</v>
      </c>
      <c r="T162" s="2" t="s">
        <v>42</v>
      </c>
      <c r="V162" t="str">
        <f>iferror(iferror(if(VLOOKUP(E162,'Copy of Mobile_ODK'!N:X,1,false)=E162,"mobile",),if(VLOOKUP(E162,'Copy of Fixed_ODK'!N:Y,1,false)=E162,"fixed",)),)</f>
        <v>mobile</v>
      </c>
      <c r="W162">
        <f>iferror(iferror(if(VLOOKUP(E162,'Copy of Mobile_ODK'!N:X,1,false)=E162,VLOOKUP(E162,'Copy of Mobile_ODK'!N:X,10,false),),if(VLOOKUP(E162,'Copy of Fixed_ODK'!N:Y,1,false)=E162,VLOOKUP(E162,'Copy of Fixed_ODK'!N:Y,11,false),)),)</f>
        <v>11.981325</v>
      </c>
      <c r="X162">
        <f>iferror(iferror(if(VLOOKUP(E162,'Copy of Mobile_ODK'!N:X,1,false)=E162,VLOOKUP(E162,'Copy of Mobile_ODK'!N:X,11,false),),if(VLOOKUP(E162,'Copy of Fixed_ODK'!N:Y,1,false)=E162,VLOOKUP(E162,'Copy of Fixed_ODK'!N:Y,12,false),)),)</f>
        <v>13.11791</v>
      </c>
      <c r="Y162" t="str">
        <f t="shared" si="3"/>
        <v>#N/A</v>
      </c>
      <c r="Z162" t="str">
        <f t="shared" si="4"/>
        <v>investigate</v>
      </c>
      <c r="AB162" s="2" t="str">
        <f t="shared" si="5"/>
        <v>session ok</v>
      </c>
      <c r="AC162" t="str">
        <f t="shared" si="6"/>
        <v>investigate</v>
      </c>
    </row>
    <row r="163">
      <c r="A163" s="2">
        <v>162.0</v>
      </c>
      <c r="B163" s="4" t="s">
        <v>1046</v>
      </c>
      <c r="C163" s="4" t="s">
        <v>1787</v>
      </c>
      <c r="D163" s="4" t="s">
        <v>1790</v>
      </c>
      <c r="E163" s="2" t="str">
        <f t="shared" si="1"/>
        <v>JereGongolongKarwinari</v>
      </c>
      <c r="F163" s="2">
        <f t="shared" si="2"/>
        <v>1</v>
      </c>
      <c r="G163" s="4" t="e">
        <v>#N/A</v>
      </c>
      <c r="H163" s="4" t="e">
        <v>#N/A</v>
      </c>
      <c r="I163" s="4" t="e">
        <v>#N/A</v>
      </c>
      <c r="J163" s="4" t="s">
        <v>38</v>
      </c>
      <c r="K163" s="4" t="s">
        <v>1791</v>
      </c>
      <c r="L163" s="4">
        <v>29.0</v>
      </c>
      <c r="M163" s="4">
        <v>19.0</v>
      </c>
      <c r="N163" s="4">
        <v>5.0</v>
      </c>
      <c r="O163" s="4" t="s">
        <v>40</v>
      </c>
      <c r="P163" s="4" t="s">
        <v>41</v>
      </c>
      <c r="T163" s="2" t="s">
        <v>42</v>
      </c>
      <c r="V163" t="str">
        <f>iferror(iferror(if(VLOOKUP(E163,'Copy of Mobile_ODK'!N:X,1,false)=E163,"mobile",),if(VLOOKUP(E163,'Copy of Fixed_ODK'!N:Y,1,false)=E163,"fixed",)),)</f>
        <v>mobile</v>
      </c>
      <c r="W163">
        <f>iferror(iferror(if(VLOOKUP(E163,'Copy of Mobile_ODK'!N:X,1,false)=E163,VLOOKUP(E163,'Copy of Mobile_ODK'!N:X,10,false),),if(VLOOKUP(E163,'Copy of Fixed_ODK'!N:Y,1,false)=E163,VLOOKUP(E163,'Copy of Fixed_ODK'!N:Y,11,false),)),)</f>
        <v>11.98287</v>
      </c>
      <c r="X163">
        <f>iferror(iferror(if(VLOOKUP(E163,'Copy of Mobile_ODK'!N:X,1,false)=E163,VLOOKUP(E163,'Copy of Mobile_ODK'!N:X,11,false),),if(VLOOKUP(E163,'Copy of Fixed_ODK'!N:Y,1,false)=E163,VLOOKUP(E163,'Copy of Fixed_ODK'!N:Y,12,false),)),)</f>
        <v>13.12103167</v>
      </c>
      <c r="Y163" t="str">
        <f t="shared" si="3"/>
        <v>#N/A</v>
      </c>
      <c r="Z163" t="str">
        <f t="shared" si="4"/>
        <v>investigate</v>
      </c>
      <c r="AB163" s="2" t="str">
        <f t="shared" si="5"/>
        <v>session ok</v>
      </c>
      <c r="AC163" t="str">
        <f t="shared" si="6"/>
        <v>investigate</v>
      </c>
    </row>
    <row r="164">
      <c r="A164" s="2">
        <v>163.0</v>
      </c>
      <c r="B164" s="2" t="s">
        <v>1046</v>
      </c>
      <c r="C164" s="2" t="s">
        <v>1067</v>
      </c>
      <c r="D164" s="2" t="s">
        <v>1068</v>
      </c>
      <c r="E164" s="2" t="str">
        <f t="shared" si="1"/>
        <v>JereKhaddamariKezamari</v>
      </c>
      <c r="F164" s="2">
        <f t="shared" si="2"/>
        <v>1</v>
      </c>
      <c r="G164" s="2" t="s">
        <v>1070</v>
      </c>
      <c r="H164" s="2">
        <v>11.96763617</v>
      </c>
      <c r="I164" s="2">
        <v>13.26480291</v>
      </c>
      <c r="J164" s="2" t="s">
        <v>38</v>
      </c>
      <c r="K164" s="2" t="s">
        <v>1069</v>
      </c>
      <c r="L164" s="2">
        <v>91.0</v>
      </c>
      <c r="M164" s="2">
        <v>57.0</v>
      </c>
      <c r="N164" s="2">
        <v>5.0</v>
      </c>
      <c r="O164" s="2" t="s">
        <v>40</v>
      </c>
      <c r="P164" s="2" t="s">
        <v>41</v>
      </c>
      <c r="T164" s="2" t="s">
        <v>42</v>
      </c>
      <c r="V164" t="str">
        <f>iferror(iferror(if(VLOOKUP(E164,'Copy of Mobile_ODK'!N:X,1,false)=E164,"mobile",),if(VLOOKUP(E164,'Copy of Fixed_ODK'!N:Y,1,false)=E164,"fixed",)),)</f>
        <v/>
      </c>
      <c r="W164" t="str">
        <f>iferror(iferror(if(VLOOKUP(E164,'Copy of Mobile_ODK'!N:X,1,false)=E164,VLOOKUP(E164,'Copy of Mobile_ODK'!N:X,10,false),),if(VLOOKUP(E164,'Copy of Fixed_ODK'!N:Y,1,false)=E164,VLOOKUP(E164,'Copy of Fixed_ODK'!N:Y,11,false),)),)</f>
        <v/>
      </c>
      <c r="X164" t="str">
        <f>iferror(iferror(if(VLOOKUP(E164,'Copy of Mobile_ODK'!N:X,1,false)=E164,VLOOKUP(E164,'Copy of Mobile_ODK'!N:X,11,false),),if(VLOOKUP(E164,'Copy of Fixed_ODK'!N:Y,1,false)=E164,VLOOKUP(E164,'Copy of Fixed_ODK'!N:Y,12,false),)),)</f>
        <v/>
      </c>
      <c r="Y164" t="str">
        <f t="shared" si="3"/>
        <v/>
      </c>
      <c r="Z164" t="str">
        <f t="shared" si="4"/>
        <v>invalid</v>
      </c>
      <c r="AB164" s="2" t="str">
        <f t="shared" si="5"/>
        <v>no odk</v>
      </c>
      <c r="AC164" t="str">
        <f t="shared" si="6"/>
        <v/>
      </c>
    </row>
    <row r="165">
      <c r="A165" s="2">
        <v>164.0</v>
      </c>
      <c r="B165" s="2" t="s">
        <v>1046</v>
      </c>
      <c r="C165" s="2" t="s">
        <v>1067</v>
      </c>
      <c r="D165" s="2" t="s">
        <v>1071</v>
      </c>
      <c r="E165" s="2" t="str">
        <f t="shared" si="1"/>
        <v>JereKhaddamariMallis</v>
      </c>
      <c r="F165" s="2">
        <f t="shared" si="2"/>
        <v>1</v>
      </c>
      <c r="G165" s="2" t="s">
        <v>1073</v>
      </c>
      <c r="H165" s="2">
        <v>11.98495877</v>
      </c>
      <c r="I165" s="2">
        <v>13.24314211</v>
      </c>
      <c r="J165" s="2" t="s">
        <v>38</v>
      </c>
      <c r="K165" s="2" t="s">
        <v>1072</v>
      </c>
      <c r="L165" s="2">
        <v>0.0</v>
      </c>
      <c r="M165" s="2">
        <v>0.0</v>
      </c>
      <c r="N165" s="2">
        <v>5.0</v>
      </c>
      <c r="O165" s="2" t="s">
        <v>40</v>
      </c>
      <c r="P165" s="2" t="s">
        <v>41</v>
      </c>
      <c r="T165" s="2" t="s">
        <v>42</v>
      </c>
      <c r="V165" t="str">
        <f>iferror(iferror(if(VLOOKUP(E165,'Copy of Mobile_ODK'!N:X,1,false)=E165,"mobile",),if(VLOOKUP(E165,'Copy of Fixed_ODK'!N:Y,1,false)=E165,"fixed",)),)</f>
        <v/>
      </c>
      <c r="W165" t="str">
        <f>iferror(iferror(if(VLOOKUP(E165,'Copy of Mobile_ODK'!N:X,1,false)=E165,VLOOKUP(E165,'Copy of Mobile_ODK'!N:X,10,false),),if(VLOOKUP(E165,'Copy of Fixed_ODK'!N:Y,1,false)=E165,VLOOKUP(E165,'Copy of Fixed_ODK'!N:Y,11,false),)),)</f>
        <v/>
      </c>
      <c r="X165" t="str">
        <f>iferror(iferror(if(VLOOKUP(E165,'Copy of Mobile_ODK'!N:X,1,false)=E165,VLOOKUP(E165,'Copy of Mobile_ODK'!N:X,11,false),),if(VLOOKUP(E165,'Copy of Fixed_ODK'!N:Y,1,false)=E165,VLOOKUP(E165,'Copy of Fixed_ODK'!N:Y,12,false),)),)</f>
        <v/>
      </c>
      <c r="Y165" t="str">
        <f t="shared" si="3"/>
        <v/>
      </c>
      <c r="Z165" t="str">
        <f t="shared" si="4"/>
        <v>invalid</v>
      </c>
      <c r="AB165" s="2" t="str">
        <f t="shared" si="5"/>
        <v>no odk</v>
      </c>
      <c r="AC165" t="str">
        <f t="shared" si="6"/>
        <v/>
      </c>
    </row>
    <row r="166">
      <c r="A166" s="2">
        <v>165.0</v>
      </c>
      <c r="B166" s="2" t="s">
        <v>1046</v>
      </c>
      <c r="C166" s="2" t="s">
        <v>1074</v>
      </c>
      <c r="D166" s="2" t="s">
        <v>1075</v>
      </c>
      <c r="E166" s="2" t="str">
        <f t="shared" si="1"/>
        <v>JereTubaDanguwa</v>
      </c>
      <c r="F166" s="2">
        <f t="shared" si="2"/>
        <v>1</v>
      </c>
      <c r="G166" s="2" t="s">
        <v>1077</v>
      </c>
      <c r="H166" s="2">
        <v>12.08505</v>
      </c>
      <c r="I166" s="2">
        <v>13.0744</v>
      </c>
      <c r="J166" s="2" t="s">
        <v>38</v>
      </c>
      <c r="K166" s="2" t="s">
        <v>1076</v>
      </c>
      <c r="L166" s="2">
        <v>15.0</v>
      </c>
      <c r="M166" s="2">
        <v>10.0</v>
      </c>
      <c r="N166" s="2">
        <v>10.0</v>
      </c>
      <c r="O166" s="2" t="s">
        <v>231</v>
      </c>
      <c r="P166" s="2" t="s">
        <v>41</v>
      </c>
      <c r="T166" s="2" t="s">
        <v>42</v>
      </c>
      <c r="V166" t="str">
        <f>iferror(iferror(if(VLOOKUP(E166,'Copy of Mobile_ODK'!N:X,1,false)=E166,"mobile",),if(VLOOKUP(E166,'Copy of Fixed_ODK'!N:Y,1,false)=E166,"fixed",)),)</f>
        <v>mobile</v>
      </c>
      <c r="W166">
        <f>iferror(iferror(if(VLOOKUP(E166,'Copy of Mobile_ODK'!N:X,1,false)=E166,VLOOKUP(E166,'Copy of Mobile_ODK'!N:X,10,false),),if(VLOOKUP(E166,'Copy of Fixed_ODK'!N:Y,1,false)=E166,VLOOKUP(E166,'Copy of Fixed_ODK'!N:Y,11,false),)),)</f>
        <v>12.03663833</v>
      </c>
      <c r="X166">
        <f>iferror(iferror(if(VLOOKUP(E166,'Copy of Mobile_ODK'!N:X,1,false)=E166,VLOOKUP(E166,'Copy of Mobile_ODK'!N:X,11,false),),if(VLOOKUP(E166,'Copy of Fixed_ODK'!N:Y,1,false)=E166,VLOOKUP(E166,'Copy of Fixed_ODK'!N:Y,12,false),)),)</f>
        <v>13.06971</v>
      </c>
      <c r="Y166">
        <f t="shared" si="3"/>
        <v>5.407236229</v>
      </c>
      <c r="Z166" t="str">
        <f t="shared" si="4"/>
        <v>invalid</v>
      </c>
      <c r="AB166" s="2" t="str">
        <f t="shared" si="5"/>
        <v>session ok</v>
      </c>
      <c r="AC166" t="str">
        <f t="shared" si="6"/>
        <v>investigate</v>
      </c>
    </row>
    <row r="167">
      <c r="A167" s="2">
        <v>166.0</v>
      </c>
      <c r="B167" s="2" t="s">
        <v>1046</v>
      </c>
      <c r="C167" s="2" t="s">
        <v>1074</v>
      </c>
      <c r="D167" s="2" t="s">
        <v>1078</v>
      </c>
      <c r="E167" s="2" t="str">
        <f t="shared" si="1"/>
        <v>JereTubaIkkori</v>
      </c>
      <c r="F167" s="2">
        <f t="shared" si="2"/>
        <v>1</v>
      </c>
      <c r="G167" s="2" t="s">
        <v>1080</v>
      </c>
      <c r="H167" s="2">
        <v>12.08380989</v>
      </c>
      <c r="I167" s="2">
        <v>13.07502405</v>
      </c>
      <c r="J167" s="2" t="s">
        <v>38</v>
      </c>
      <c r="K167" s="2" t="s">
        <v>1079</v>
      </c>
      <c r="L167" s="2">
        <v>22.0</v>
      </c>
      <c r="M167" s="2">
        <v>14.0</v>
      </c>
      <c r="N167" s="2">
        <v>10.0</v>
      </c>
      <c r="O167" s="2" t="s">
        <v>231</v>
      </c>
      <c r="P167" s="2" t="s">
        <v>41</v>
      </c>
      <c r="T167" s="2" t="s">
        <v>42</v>
      </c>
      <c r="V167" t="str">
        <f>iferror(iferror(if(VLOOKUP(E167,'Copy of Mobile_ODK'!N:X,1,false)=E167,"mobile",),if(VLOOKUP(E167,'Copy of Fixed_ODK'!N:Y,1,false)=E167,"fixed",)),)</f>
        <v>mobile</v>
      </c>
      <c r="W167">
        <f>iferror(iferror(if(VLOOKUP(E167,'Copy of Mobile_ODK'!N:X,1,false)=E167,VLOOKUP(E167,'Copy of Mobile_ODK'!N:X,10,false),),if(VLOOKUP(E167,'Copy of Fixed_ODK'!N:Y,1,false)=E167,VLOOKUP(E167,'Copy of Fixed_ODK'!N:Y,11,false),)),)</f>
        <v>12.03655667</v>
      </c>
      <c r="X167">
        <f>iferror(iferror(if(VLOOKUP(E167,'Copy of Mobile_ODK'!N:X,1,false)=E167,VLOOKUP(E167,'Copy of Mobile_ODK'!N:X,11,false),),if(VLOOKUP(E167,'Copy of Fixed_ODK'!N:Y,1,false)=E167,VLOOKUP(E167,'Copy of Fixed_ODK'!N:Y,12,false),)),)</f>
        <v>13.06982833</v>
      </c>
      <c r="Y167">
        <f t="shared" si="3"/>
        <v>5.284606947</v>
      </c>
      <c r="Z167" t="str">
        <f t="shared" si="4"/>
        <v>invalid</v>
      </c>
      <c r="AB167" s="2" t="str">
        <f t="shared" si="5"/>
        <v>session ok</v>
      </c>
      <c r="AC167" t="str">
        <f t="shared" si="6"/>
        <v>investigate</v>
      </c>
    </row>
    <row r="168">
      <c r="A168" s="2">
        <v>167.0</v>
      </c>
      <c r="B168" s="2" t="s">
        <v>1046</v>
      </c>
      <c r="C168" s="2" t="s">
        <v>1074</v>
      </c>
      <c r="D168" s="2" t="s">
        <v>1081</v>
      </c>
      <c r="E168" s="2" t="str">
        <f t="shared" si="1"/>
        <v>JereTubaMalami</v>
      </c>
      <c r="F168" s="2">
        <f t="shared" si="2"/>
        <v>1</v>
      </c>
      <c r="G168" s="2" t="s">
        <v>1083</v>
      </c>
      <c r="H168" s="2">
        <v>12.07908</v>
      </c>
      <c r="I168" s="2">
        <v>13.06778</v>
      </c>
      <c r="J168" s="2" t="s">
        <v>38</v>
      </c>
      <c r="K168" s="2" t="s">
        <v>1082</v>
      </c>
      <c r="L168" s="2">
        <v>23.0</v>
      </c>
      <c r="M168" s="2">
        <v>15.0</v>
      </c>
      <c r="N168" s="2">
        <v>10.0</v>
      </c>
      <c r="O168" s="2" t="s">
        <v>231</v>
      </c>
      <c r="P168" s="2" t="s">
        <v>41</v>
      </c>
      <c r="T168" s="2" t="s">
        <v>42</v>
      </c>
      <c r="V168" t="str">
        <f>iferror(iferror(if(VLOOKUP(E168,'Copy of Mobile_ODK'!N:X,1,false)=E168,"mobile",),if(VLOOKUP(E168,'Copy of Fixed_ODK'!N:Y,1,false)=E168,"fixed",)),)</f>
        <v>mobile</v>
      </c>
      <c r="W168">
        <f>iferror(iferror(if(VLOOKUP(E168,'Copy of Mobile_ODK'!N:X,1,false)=E168,VLOOKUP(E168,'Copy of Mobile_ODK'!N:X,10,false),),if(VLOOKUP(E168,'Copy of Fixed_ODK'!N:Y,1,false)=E168,VLOOKUP(E168,'Copy of Fixed_ODK'!N:Y,11,false),)),)</f>
        <v>12.03667333</v>
      </c>
      <c r="X168">
        <f>iferror(iferror(if(VLOOKUP(E168,'Copy of Mobile_ODK'!N:X,1,false)=E168,VLOOKUP(E168,'Copy of Mobile_ODK'!N:X,11,false),),if(VLOOKUP(E168,'Copy of Fixed_ODK'!N:Y,1,false)=E168,VLOOKUP(E168,'Copy of Fixed_ODK'!N:Y,12,false),)),)</f>
        <v>13.06913333</v>
      </c>
      <c r="Y168">
        <f t="shared" si="3"/>
        <v>4.717702414</v>
      </c>
      <c r="Z168" t="str">
        <f t="shared" si="4"/>
        <v>invalid</v>
      </c>
      <c r="AB168" s="2" t="str">
        <f t="shared" si="5"/>
        <v>session ok</v>
      </c>
      <c r="AC168" t="str">
        <f t="shared" si="6"/>
        <v>investigate</v>
      </c>
    </row>
    <row r="169">
      <c r="A169" s="2">
        <v>168.0</v>
      </c>
      <c r="B169" s="2" t="s">
        <v>1046</v>
      </c>
      <c r="C169" s="2" t="s">
        <v>1074</v>
      </c>
      <c r="D169" s="2" t="s">
        <v>1084</v>
      </c>
      <c r="E169" s="2" t="str">
        <f t="shared" si="1"/>
        <v>JereTubaNjumtur</v>
      </c>
      <c r="F169" s="2">
        <f t="shared" si="2"/>
        <v>1</v>
      </c>
      <c r="G169" s="2" t="s">
        <v>1086</v>
      </c>
      <c r="H169" s="2">
        <v>12.06612</v>
      </c>
      <c r="I169" s="2">
        <v>13.07153</v>
      </c>
      <c r="J169" s="2" t="s">
        <v>38</v>
      </c>
      <c r="K169" s="2" t="s">
        <v>1085</v>
      </c>
      <c r="L169" s="2">
        <v>22.0</v>
      </c>
      <c r="M169" s="2">
        <v>14.0</v>
      </c>
      <c r="N169" s="2">
        <v>10.0</v>
      </c>
      <c r="O169" s="2" t="s">
        <v>231</v>
      </c>
      <c r="P169" s="2" t="s">
        <v>41</v>
      </c>
      <c r="T169" s="2" t="s">
        <v>42</v>
      </c>
      <c r="U169" s="2" t="s">
        <v>53</v>
      </c>
      <c r="V169" t="str">
        <f>iferror(iferror(if(VLOOKUP(E169,'Copy of Mobile_ODK'!N:X,1,false)=E169,"mobile",),if(VLOOKUP(E169,'Copy of Fixed_ODK'!N:Y,1,false)=E169,"fixed",)),)</f>
        <v>mobile</v>
      </c>
      <c r="W169">
        <f>iferror(iferror(if(VLOOKUP(E169,'Copy of Mobile_ODK'!N:X,1,false)=E169,VLOOKUP(E169,'Copy of Mobile_ODK'!N:X,10,false),),if(VLOOKUP(E169,'Copy of Fixed_ODK'!N:Y,1,false)=E169,VLOOKUP(E169,'Copy of Fixed_ODK'!N:Y,11,false),)),)</f>
        <v>12.03706833</v>
      </c>
      <c r="X169">
        <f>iferror(iferror(if(VLOOKUP(E169,'Copy of Mobile_ODK'!N:X,1,false)=E169,VLOOKUP(E169,'Copy of Mobile_ODK'!N:X,11,false),),if(VLOOKUP(E169,'Copy of Fixed_ODK'!N:Y,1,false)=E169,VLOOKUP(E169,'Copy of Fixed_ODK'!N:Y,12,false),)),)</f>
        <v>13.06839167</v>
      </c>
      <c r="Y169">
        <f t="shared" si="3"/>
        <v>3.248375287</v>
      </c>
      <c r="Z169" t="str">
        <f t="shared" si="4"/>
        <v>invalid</v>
      </c>
      <c r="AB169" s="2" t="str">
        <f t="shared" si="5"/>
        <v>session ok</v>
      </c>
      <c r="AC169" t="str">
        <f t="shared" si="6"/>
        <v>investigate</v>
      </c>
    </row>
    <row r="170">
      <c r="A170" s="2">
        <v>169.0</v>
      </c>
      <c r="B170" s="2" t="s">
        <v>1087</v>
      </c>
      <c r="C170" s="2" t="s">
        <v>1088</v>
      </c>
      <c r="D170" s="2" t="s">
        <v>1089</v>
      </c>
      <c r="E170" s="2" t="str">
        <f t="shared" si="1"/>
        <v>KagaKaragawaruAbba Annari</v>
      </c>
      <c r="F170" s="2">
        <f t="shared" si="2"/>
        <v>1</v>
      </c>
      <c r="G170" s="2" t="s">
        <v>1091</v>
      </c>
      <c r="H170" s="2">
        <v>11.87585093</v>
      </c>
      <c r="I170" s="2">
        <v>12.53852222</v>
      </c>
      <c r="J170" s="2" t="s">
        <v>38</v>
      </c>
      <c r="K170" s="2" t="s">
        <v>1090</v>
      </c>
      <c r="L170" s="2">
        <v>62.0</v>
      </c>
      <c r="M170" s="2">
        <v>39.0</v>
      </c>
      <c r="N170" s="2">
        <v>2.0</v>
      </c>
      <c r="O170" s="2" t="s">
        <v>337</v>
      </c>
      <c r="P170" s="2" t="s">
        <v>50</v>
      </c>
      <c r="Q170" s="2" t="s">
        <v>1092</v>
      </c>
      <c r="R170" s="2" t="s">
        <v>52</v>
      </c>
      <c r="T170" s="2" t="s">
        <v>53</v>
      </c>
      <c r="V170" t="str">
        <f>iferror(iferror(if(VLOOKUP(E170,'Copy of Mobile_ODK'!N:X,1,false)=E170,"mobile",),if(VLOOKUP(E170,'Copy of Fixed_ODK'!N:Y,1,false)=E170,"fixed",)),)</f>
        <v/>
      </c>
      <c r="W170" t="str">
        <f>iferror(iferror(if(VLOOKUP(E170,'Copy of Mobile_ODK'!N:X,1,false)=E170,VLOOKUP(E170,'Copy of Mobile_ODK'!N:X,10,false),),if(VLOOKUP(E170,'Copy of Fixed_ODK'!N:Y,1,false)=E170,VLOOKUP(E170,'Copy of Fixed_ODK'!N:Y,11,false),)),)</f>
        <v/>
      </c>
      <c r="X170" t="str">
        <f>iferror(iferror(if(VLOOKUP(E170,'Copy of Mobile_ODK'!N:X,1,false)=E170,VLOOKUP(E170,'Copy of Mobile_ODK'!N:X,11,false),),if(VLOOKUP(E170,'Copy of Fixed_ODK'!N:Y,1,false)=E170,VLOOKUP(E170,'Copy of Fixed_ODK'!N:Y,12,false),)),)</f>
        <v/>
      </c>
      <c r="Y170" t="str">
        <f t="shared" si="3"/>
        <v/>
      </c>
      <c r="Z170" t="str">
        <f t="shared" si="4"/>
        <v>invalid</v>
      </c>
      <c r="AB170" s="2" t="str">
        <f t="shared" si="5"/>
        <v>no odk</v>
      </c>
      <c r="AC170" t="str">
        <f t="shared" si="6"/>
        <v/>
      </c>
    </row>
    <row r="171">
      <c r="A171" s="2">
        <v>170.0</v>
      </c>
      <c r="B171" s="2" t="s">
        <v>1087</v>
      </c>
      <c r="C171" s="2" t="s">
        <v>1088</v>
      </c>
      <c r="D171" s="2" t="s">
        <v>44</v>
      </c>
      <c r="E171" s="2" t="str">
        <f t="shared" si="1"/>
        <v>KagaKaragawaruAjiri</v>
      </c>
      <c r="F171" s="2">
        <f t="shared" si="2"/>
        <v>1</v>
      </c>
      <c r="G171" s="2" t="s">
        <v>1094</v>
      </c>
      <c r="H171" s="2">
        <v>11.87925902</v>
      </c>
      <c r="I171" s="2">
        <v>12.53815785</v>
      </c>
      <c r="J171" s="2" t="s">
        <v>38</v>
      </c>
      <c r="K171" s="2" t="s">
        <v>1093</v>
      </c>
      <c r="L171" s="2">
        <v>40.0</v>
      </c>
      <c r="M171" s="2">
        <v>25.0</v>
      </c>
      <c r="N171" s="2">
        <v>2.0</v>
      </c>
      <c r="O171" s="2" t="s">
        <v>337</v>
      </c>
      <c r="P171" s="2" t="s">
        <v>50</v>
      </c>
      <c r="Q171" s="2" t="s">
        <v>1092</v>
      </c>
      <c r="R171" s="2" t="s">
        <v>52</v>
      </c>
      <c r="T171" s="2" t="s">
        <v>53</v>
      </c>
      <c r="V171" t="str">
        <f>iferror(iferror(if(VLOOKUP(E171,'Copy of Mobile_ODK'!N:X,1,false)=E171,"mobile",),if(VLOOKUP(E171,'Copy of Fixed_ODK'!N:Y,1,false)=E171,"fixed",)),)</f>
        <v>fixed</v>
      </c>
      <c r="W171">
        <f>iferror(iferror(if(VLOOKUP(E171,'Copy of Mobile_ODK'!N:X,1,false)=E171,VLOOKUP(E171,'Copy of Mobile_ODK'!N:X,10,false),),if(VLOOKUP(E171,'Copy of Fixed_ODK'!N:Y,1,false)=E171,VLOOKUP(E171,'Copy of Fixed_ODK'!N:Y,11,false),)),)</f>
        <v>11.80664</v>
      </c>
      <c r="X171">
        <f>iferror(iferror(if(VLOOKUP(E171,'Copy of Mobile_ODK'!N:X,1,false)=E171,VLOOKUP(E171,'Copy of Mobile_ODK'!N:X,11,false),),if(VLOOKUP(E171,'Copy of Fixed_ODK'!N:Y,1,false)=E171,VLOOKUP(E171,'Copy of Fixed_ODK'!N:Y,12,false),)),)</f>
        <v>12.48867333</v>
      </c>
      <c r="Y171">
        <f t="shared" si="3"/>
        <v>9.705923083</v>
      </c>
      <c r="Z171" t="str">
        <f t="shared" si="4"/>
        <v>invalid</v>
      </c>
      <c r="AB171" s="2" t="str">
        <f t="shared" si="5"/>
        <v>session ok</v>
      </c>
      <c r="AC171" t="str">
        <f t="shared" si="6"/>
        <v>investigate</v>
      </c>
    </row>
    <row r="172">
      <c r="A172" s="2">
        <v>171.0</v>
      </c>
      <c r="B172" s="2" t="s">
        <v>1087</v>
      </c>
      <c r="C172" s="2" t="s">
        <v>1088</v>
      </c>
      <c r="D172" s="2" t="s">
        <v>1095</v>
      </c>
      <c r="E172" s="2" t="str">
        <f t="shared" si="1"/>
        <v>KagaKaragawaruAli Gambori</v>
      </c>
      <c r="F172" s="2">
        <f t="shared" si="2"/>
        <v>1</v>
      </c>
      <c r="G172" s="2" t="s">
        <v>1097</v>
      </c>
      <c r="H172" s="2">
        <v>11.87844098</v>
      </c>
      <c r="I172" s="2">
        <v>12.53871924</v>
      </c>
      <c r="J172" s="2" t="s">
        <v>38</v>
      </c>
      <c r="K172" s="2" t="s">
        <v>1096</v>
      </c>
      <c r="L172" s="2">
        <v>46.0</v>
      </c>
      <c r="M172" s="2">
        <v>29.0</v>
      </c>
      <c r="N172" s="2">
        <v>2.0</v>
      </c>
      <c r="O172" s="2" t="s">
        <v>337</v>
      </c>
      <c r="P172" s="2" t="s">
        <v>50</v>
      </c>
      <c r="Q172" s="2" t="s">
        <v>1092</v>
      </c>
      <c r="R172" s="2" t="s">
        <v>52</v>
      </c>
      <c r="S172" s="2" t="s">
        <v>678</v>
      </c>
      <c r="T172" s="2" t="s">
        <v>53</v>
      </c>
      <c r="V172" t="str">
        <f>iferror(iferror(if(VLOOKUP(E172,'Copy of Mobile_ODK'!N:X,1,false)=E172,"mobile",),if(VLOOKUP(E172,'Copy of Fixed_ODK'!N:Y,1,false)=E172,"fixed",)),)</f>
        <v>fixed</v>
      </c>
      <c r="W172">
        <f>iferror(iferror(if(VLOOKUP(E172,'Copy of Mobile_ODK'!N:X,1,false)=E172,VLOOKUP(E172,'Copy of Mobile_ODK'!N:X,10,false),),if(VLOOKUP(E172,'Copy of Fixed_ODK'!N:Y,1,false)=E172,VLOOKUP(E172,'Copy of Fixed_ODK'!N:Y,11,false),)),)</f>
        <v>11.80362833</v>
      </c>
      <c r="X172">
        <f>iferror(iferror(if(VLOOKUP(E172,'Copy of Mobile_ODK'!N:X,1,false)=E172,VLOOKUP(E172,'Copy of Mobile_ODK'!N:X,11,false),),if(VLOOKUP(E172,'Copy of Fixed_ODK'!N:Y,1,false)=E172,VLOOKUP(E172,'Copy of Fixed_ODK'!N:Y,12,false),)),)</f>
        <v>12.49561667</v>
      </c>
      <c r="Y172">
        <f t="shared" si="3"/>
        <v>9.550173769</v>
      </c>
      <c r="Z172" t="str">
        <f t="shared" si="4"/>
        <v>invalid</v>
      </c>
      <c r="AB172" s="2" t="str">
        <f t="shared" si="5"/>
        <v>session ok</v>
      </c>
      <c r="AC172" t="str">
        <f t="shared" si="6"/>
        <v>investigate</v>
      </c>
    </row>
    <row r="173">
      <c r="A173" s="2">
        <v>172.0</v>
      </c>
      <c r="B173" s="2" t="s">
        <v>1087</v>
      </c>
      <c r="C173" s="2" t="s">
        <v>1088</v>
      </c>
      <c r="D173" s="2" t="s">
        <v>1098</v>
      </c>
      <c r="E173" s="2" t="str">
        <f t="shared" si="1"/>
        <v>KagaKaragawaruDapchin</v>
      </c>
      <c r="F173" s="2">
        <f t="shared" si="2"/>
        <v>1</v>
      </c>
      <c r="G173" s="2" t="s">
        <v>1100</v>
      </c>
      <c r="H173" s="2">
        <v>11.88233</v>
      </c>
      <c r="I173" s="2">
        <v>12.47344</v>
      </c>
      <c r="J173" s="2" t="s">
        <v>38</v>
      </c>
      <c r="K173" s="2" t="s">
        <v>1099</v>
      </c>
      <c r="L173" s="2">
        <v>39.0</v>
      </c>
      <c r="M173" s="2">
        <v>25.0</v>
      </c>
      <c r="N173" s="2">
        <v>2.0</v>
      </c>
      <c r="O173" s="2" t="s">
        <v>337</v>
      </c>
      <c r="P173" s="2" t="s">
        <v>50</v>
      </c>
      <c r="Q173" s="2" t="s">
        <v>1101</v>
      </c>
      <c r="R173" s="2" t="s">
        <v>74</v>
      </c>
      <c r="T173" s="2" t="s">
        <v>53</v>
      </c>
      <c r="V173" t="str">
        <f>iferror(iferror(if(VLOOKUP(E173,'Copy of Mobile_ODK'!N:X,1,false)=E173,"mobile",),if(VLOOKUP(E173,'Copy of Fixed_ODK'!N:Y,1,false)=E173,"fixed",)),)</f>
        <v/>
      </c>
      <c r="W173" t="str">
        <f>iferror(iferror(if(VLOOKUP(E173,'Copy of Mobile_ODK'!N:X,1,false)=E173,VLOOKUP(E173,'Copy of Mobile_ODK'!N:X,10,false),),if(VLOOKUP(E173,'Copy of Fixed_ODK'!N:Y,1,false)=E173,VLOOKUP(E173,'Copy of Fixed_ODK'!N:Y,11,false),)),)</f>
        <v/>
      </c>
      <c r="X173" t="str">
        <f>iferror(iferror(if(VLOOKUP(E173,'Copy of Mobile_ODK'!N:X,1,false)=E173,VLOOKUP(E173,'Copy of Mobile_ODK'!N:X,11,false),),if(VLOOKUP(E173,'Copy of Fixed_ODK'!N:Y,1,false)=E173,VLOOKUP(E173,'Copy of Fixed_ODK'!N:Y,12,false),)),)</f>
        <v/>
      </c>
      <c r="Y173" t="str">
        <f t="shared" si="3"/>
        <v/>
      </c>
      <c r="Z173" t="str">
        <f t="shared" si="4"/>
        <v>invalid</v>
      </c>
      <c r="AB173" s="2" t="str">
        <f t="shared" si="5"/>
        <v>no odk</v>
      </c>
      <c r="AC173" t="str">
        <f t="shared" si="6"/>
        <v/>
      </c>
    </row>
    <row r="174">
      <c r="A174" s="2">
        <v>173.0</v>
      </c>
      <c r="B174" s="2" t="s">
        <v>1087</v>
      </c>
      <c r="C174" s="2" t="s">
        <v>1088</v>
      </c>
      <c r="D174" s="2" t="s">
        <v>1102</v>
      </c>
      <c r="E174" s="2" t="str">
        <f t="shared" si="1"/>
        <v>KagaKaragawaruGanjiya</v>
      </c>
      <c r="F174" s="2">
        <f t="shared" si="2"/>
        <v>1</v>
      </c>
      <c r="G174" s="2" t="s">
        <v>1104</v>
      </c>
      <c r="H174" s="2">
        <v>11.86388</v>
      </c>
      <c r="I174" s="2">
        <v>12.46211</v>
      </c>
      <c r="J174" s="2" t="s">
        <v>38</v>
      </c>
      <c r="K174" s="2" t="s">
        <v>1103</v>
      </c>
      <c r="L174" s="2">
        <v>54.0</v>
      </c>
      <c r="M174" s="2">
        <v>34.0</v>
      </c>
      <c r="N174" s="2">
        <v>2.0</v>
      </c>
      <c r="O174" s="2" t="s">
        <v>337</v>
      </c>
      <c r="P174" s="2" t="s">
        <v>50</v>
      </c>
      <c r="Q174" s="2" t="s">
        <v>1101</v>
      </c>
      <c r="R174" s="2" t="s">
        <v>74</v>
      </c>
      <c r="T174" s="2" t="s">
        <v>53</v>
      </c>
      <c r="V174" t="str">
        <f>iferror(iferror(if(VLOOKUP(E174,'Copy of Mobile_ODK'!N:X,1,false)=E174,"mobile",),if(VLOOKUP(E174,'Copy of Fixed_ODK'!N:Y,1,false)=E174,"fixed",)),)</f>
        <v/>
      </c>
      <c r="W174" t="str">
        <f>iferror(iferror(if(VLOOKUP(E174,'Copy of Mobile_ODK'!N:X,1,false)=E174,VLOOKUP(E174,'Copy of Mobile_ODK'!N:X,10,false),),if(VLOOKUP(E174,'Copy of Fixed_ODK'!N:Y,1,false)=E174,VLOOKUP(E174,'Copy of Fixed_ODK'!N:Y,11,false),)),)</f>
        <v/>
      </c>
      <c r="X174" t="str">
        <f>iferror(iferror(if(VLOOKUP(E174,'Copy of Mobile_ODK'!N:X,1,false)=E174,VLOOKUP(E174,'Copy of Mobile_ODK'!N:X,11,false),),if(VLOOKUP(E174,'Copy of Fixed_ODK'!N:Y,1,false)=E174,VLOOKUP(E174,'Copy of Fixed_ODK'!N:Y,12,false),)),)</f>
        <v/>
      </c>
      <c r="Y174" t="str">
        <f t="shared" si="3"/>
        <v/>
      </c>
      <c r="Z174" t="str">
        <f t="shared" si="4"/>
        <v>invalid</v>
      </c>
      <c r="AB174" s="2" t="str">
        <f t="shared" si="5"/>
        <v>no odk</v>
      </c>
      <c r="AC174" t="str">
        <f t="shared" si="6"/>
        <v/>
      </c>
    </row>
    <row r="175">
      <c r="A175" s="2">
        <v>174.0</v>
      </c>
      <c r="B175" s="2" t="s">
        <v>1087</v>
      </c>
      <c r="C175" s="2" t="s">
        <v>1088</v>
      </c>
      <c r="D175" s="2" t="s">
        <v>1105</v>
      </c>
      <c r="E175" s="2" t="str">
        <f t="shared" si="1"/>
        <v>KagaKaragawaruIhi</v>
      </c>
      <c r="F175" s="2">
        <f t="shared" si="2"/>
        <v>1</v>
      </c>
      <c r="G175" s="2" t="s">
        <v>1107</v>
      </c>
      <c r="H175" s="2">
        <v>11.888855</v>
      </c>
      <c r="I175" s="2">
        <v>12.561676</v>
      </c>
      <c r="J175" s="2" t="s">
        <v>38</v>
      </c>
      <c r="K175" s="2" t="s">
        <v>1106</v>
      </c>
      <c r="L175" s="2">
        <v>31.0</v>
      </c>
      <c r="M175" s="2">
        <v>20.0</v>
      </c>
      <c r="N175" s="2">
        <v>2.0</v>
      </c>
      <c r="O175" s="2" t="s">
        <v>337</v>
      </c>
      <c r="P175" s="2" t="s">
        <v>50</v>
      </c>
      <c r="Q175" s="2" t="s">
        <v>1101</v>
      </c>
      <c r="R175" s="2" t="s">
        <v>74</v>
      </c>
      <c r="T175" s="2" t="s">
        <v>53</v>
      </c>
      <c r="V175" t="str">
        <f>iferror(iferror(if(VLOOKUP(E175,'Copy of Mobile_ODK'!N:X,1,false)=E175,"mobile",),if(VLOOKUP(E175,'Copy of Fixed_ODK'!N:Y,1,false)=E175,"fixed",)),)</f>
        <v/>
      </c>
      <c r="W175" t="str">
        <f>iferror(iferror(if(VLOOKUP(E175,'Copy of Mobile_ODK'!N:X,1,false)=E175,VLOOKUP(E175,'Copy of Mobile_ODK'!N:X,10,false),),if(VLOOKUP(E175,'Copy of Fixed_ODK'!N:Y,1,false)=E175,VLOOKUP(E175,'Copy of Fixed_ODK'!N:Y,11,false),)),)</f>
        <v/>
      </c>
      <c r="X175" t="str">
        <f>iferror(iferror(if(VLOOKUP(E175,'Copy of Mobile_ODK'!N:X,1,false)=E175,VLOOKUP(E175,'Copy of Mobile_ODK'!N:X,11,false),),if(VLOOKUP(E175,'Copy of Fixed_ODK'!N:Y,1,false)=E175,VLOOKUP(E175,'Copy of Fixed_ODK'!N:Y,12,false),)),)</f>
        <v/>
      </c>
      <c r="Y175" t="str">
        <f t="shared" si="3"/>
        <v/>
      </c>
      <c r="Z175" t="str">
        <f t="shared" si="4"/>
        <v>invalid</v>
      </c>
      <c r="AB175" s="2" t="str">
        <f t="shared" si="5"/>
        <v>no odk</v>
      </c>
      <c r="AC175" t="str">
        <f t="shared" si="6"/>
        <v/>
      </c>
    </row>
    <row r="176">
      <c r="A176" s="2">
        <v>175.0</v>
      </c>
      <c r="B176" s="2" t="s">
        <v>1087</v>
      </c>
      <c r="C176" s="2" t="s">
        <v>1088</v>
      </c>
      <c r="D176" s="2" t="s">
        <v>1111</v>
      </c>
      <c r="E176" s="2" t="str">
        <f t="shared" si="1"/>
        <v>KagaKaragawaruKa'Alti</v>
      </c>
      <c r="F176" s="2">
        <f t="shared" si="2"/>
        <v>1</v>
      </c>
      <c r="G176" s="2" t="s">
        <v>1113</v>
      </c>
      <c r="H176" s="2">
        <v>11.86889</v>
      </c>
      <c r="I176" s="2">
        <v>12.44845</v>
      </c>
      <c r="J176" s="2" t="s">
        <v>38</v>
      </c>
      <c r="K176" s="2" t="s">
        <v>1112</v>
      </c>
      <c r="L176" s="2">
        <v>88.0</v>
      </c>
      <c r="M176" s="2">
        <v>55.0</v>
      </c>
      <c r="N176" s="2">
        <v>2.0</v>
      </c>
      <c r="O176" s="2" t="s">
        <v>337</v>
      </c>
      <c r="P176" s="2" t="s">
        <v>50</v>
      </c>
      <c r="Q176" s="2" t="s">
        <v>1101</v>
      </c>
      <c r="R176" s="2" t="s">
        <v>74</v>
      </c>
      <c r="T176" s="2" t="s">
        <v>53</v>
      </c>
      <c r="V176" t="str">
        <f>iferror(iferror(if(VLOOKUP(E176,'Copy of Mobile_ODK'!N:X,1,false)=E176,"mobile",),if(VLOOKUP(E176,'Copy of Fixed_ODK'!N:Y,1,false)=E176,"fixed",)),)</f>
        <v/>
      </c>
      <c r="W176" t="str">
        <f>iferror(iferror(if(VLOOKUP(E176,'Copy of Mobile_ODK'!N:X,1,false)=E176,VLOOKUP(E176,'Copy of Mobile_ODK'!N:X,10,false),),if(VLOOKUP(E176,'Copy of Fixed_ODK'!N:Y,1,false)=E176,VLOOKUP(E176,'Copy of Fixed_ODK'!N:Y,11,false),)),)</f>
        <v/>
      </c>
      <c r="X176" t="str">
        <f>iferror(iferror(if(VLOOKUP(E176,'Copy of Mobile_ODK'!N:X,1,false)=E176,VLOOKUP(E176,'Copy of Mobile_ODK'!N:X,11,false),),if(VLOOKUP(E176,'Copy of Fixed_ODK'!N:Y,1,false)=E176,VLOOKUP(E176,'Copy of Fixed_ODK'!N:Y,12,false),)),)</f>
        <v/>
      </c>
      <c r="Y176" t="str">
        <f t="shared" si="3"/>
        <v/>
      </c>
      <c r="Z176" t="str">
        <f t="shared" si="4"/>
        <v>invalid</v>
      </c>
      <c r="AB176" s="2" t="str">
        <f t="shared" si="5"/>
        <v>no odk</v>
      </c>
      <c r="AC176" t="str">
        <f t="shared" si="6"/>
        <v/>
      </c>
    </row>
    <row r="177">
      <c r="A177" s="2">
        <v>176.0</v>
      </c>
      <c r="B177" s="2" t="s">
        <v>1087</v>
      </c>
      <c r="C177" s="2" t="s">
        <v>1088</v>
      </c>
      <c r="D177" s="2" t="s">
        <v>1108</v>
      </c>
      <c r="E177" s="2" t="str">
        <f t="shared" si="1"/>
        <v>KagaKaragawaruKaajiya</v>
      </c>
      <c r="F177" s="2">
        <f t="shared" si="2"/>
        <v>1</v>
      </c>
      <c r="G177" s="2" t="s">
        <v>1110</v>
      </c>
      <c r="H177" s="2">
        <v>11.86589</v>
      </c>
      <c r="I177" s="2">
        <v>12.45016</v>
      </c>
      <c r="J177" s="2" t="s">
        <v>38</v>
      </c>
      <c r="K177" s="2" t="s">
        <v>1109</v>
      </c>
      <c r="L177" s="2">
        <v>40.0</v>
      </c>
      <c r="M177" s="2">
        <v>25.0</v>
      </c>
      <c r="N177" s="2">
        <v>2.0</v>
      </c>
      <c r="O177" s="2" t="s">
        <v>337</v>
      </c>
      <c r="P177" s="2" t="s">
        <v>50</v>
      </c>
      <c r="Q177" s="2" t="s">
        <v>1101</v>
      </c>
      <c r="R177" s="2" t="s">
        <v>74</v>
      </c>
      <c r="T177" s="2" t="s">
        <v>53</v>
      </c>
      <c r="V177" t="str">
        <f>iferror(iferror(if(VLOOKUP(E177,'Copy of Mobile_ODK'!N:X,1,false)=E177,"mobile",),if(VLOOKUP(E177,'Copy of Fixed_ODK'!N:Y,1,false)=E177,"fixed",)),)</f>
        <v/>
      </c>
      <c r="W177" t="str">
        <f>iferror(iferror(if(VLOOKUP(E177,'Copy of Mobile_ODK'!N:X,1,false)=E177,VLOOKUP(E177,'Copy of Mobile_ODK'!N:X,10,false),),if(VLOOKUP(E177,'Copy of Fixed_ODK'!N:Y,1,false)=E177,VLOOKUP(E177,'Copy of Fixed_ODK'!N:Y,11,false),)),)</f>
        <v/>
      </c>
      <c r="X177" t="str">
        <f>iferror(iferror(if(VLOOKUP(E177,'Copy of Mobile_ODK'!N:X,1,false)=E177,VLOOKUP(E177,'Copy of Mobile_ODK'!N:X,11,false),),if(VLOOKUP(E177,'Copy of Fixed_ODK'!N:Y,1,false)=E177,VLOOKUP(E177,'Copy of Fixed_ODK'!N:Y,12,false),)),)</f>
        <v/>
      </c>
      <c r="Y177" t="str">
        <f t="shared" si="3"/>
        <v/>
      </c>
      <c r="Z177" t="str">
        <f t="shared" si="4"/>
        <v>invalid</v>
      </c>
      <c r="AB177" s="2" t="str">
        <f t="shared" si="5"/>
        <v>no odk</v>
      </c>
      <c r="AC177" t="str">
        <f t="shared" si="6"/>
        <v/>
      </c>
    </row>
    <row r="178">
      <c r="A178" s="2">
        <v>177.0</v>
      </c>
      <c r="B178" s="2" t="s">
        <v>1087</v>
      </c>
      <c r="C178" s="2" t="s">
        <v>1088</v>
      </c>
      <c r="D178" s="2" t="s">
        <v>1088</v>
      </c>
      <c r="E178" s="2" t="str">
        <f t="shared" si="1"/>
        <v>KagaKaragawaruKaragawaru</v>
      </c>
      <c r="F178" s="2">
        <f t="shared" si="2"/>
        <v>1</v>
      </c>
      <c r="G178" s="2" t="s">
        <v>1115</v>
      </c>
      <c r="H178" s="2">
        <v>11.8811</v>
      </c>
      <c r="I178" s="2">
        <v>12.49955</v>
      </c>
      <c r="J178" s="2" t="s">
        <v>38</v>
      </c>
      <c r="K178" s="2" t="s">
        <v>1114</v>
      </c>
      <c r="L178" s="2">
        <v>88.0</v>
      </c>
      <c r="M178" s="2">
        <v>55.0</v>
      </c>
      <c r="N178" s="2">
        <v>2.0</v>
      </c>
      <c r="O178" s="2" t="s">
        <v>337</v>
      </c>
      <c r="P178" s="2" t="s">
        <v>50</v>
      </c>
      <c r="Q178" s="2" t="s">
        <v>1116</v>
      </c>
      <c r="R178" s="2" t="s">
        <v>97</v>
      </c>
      <c r="T178" s="2" t="s">
        <v>53</v>
      </c>
      <c r="V178" t="str">
        <f>iferror(iferror(if(VLOOKUP(E178,'Copy of Mobile_ODK'!N:X,1,false)=E178,"mobile",),if(VLOOKUP(E178,'Copy of Fixed_ODK'!N:Y,1,false)=E178,"fixed",)),)</f>
        <v/>
      </c>
      <c r="W178" t="str">
        <f>iferror(iferror(if(VLOOKUP(E178,'Copy of Mobile_ODK'!N:X,1,false)=E178,VLOOKUP(E178,'Copy of Mobile_ODK'!N:X,10,false),),if(VLOOKUP(E178,'Copy of Fixed_ODK'!N:Y,1,false)=E178,VLOOKUP(E178,'Copy of Fixed_ODK'!N:Y,11,false),)),)</f>
        <v/>
      </c>
      <c r="X178" t="str">
        <f>iferror(iferror(if(VLOOKUP(E178,'Copy of Mobile_ODK'!N:X,1,false)=E178,VLOOKUP(E178,'Copy of Mobile_ODK'!N:X,11,false),),if(VLOOKUP(E178,'Copy of Fixed_ODK'!N:Y,1,false)=E178,VLOOKUP(E178,'Copy of Fixed_ODK'!N:Y,12,false),)),)</f>
        <v/>
      </c>
      <c r="Y178" t="str">
        <f t="shared" si="3"/>
        <v/>
      </c>
      <c r="Z178" t="str">
        <f t="shared" si="4"/>
        <v>invalid</v>
      </c>
      <c r="AB178" s="2" t="str">
        <f t="shared" si="5"/>
        <v>no odk</v>
      </c>
      <c r="AC178" t="str">
        <f t="shared" si="6"/>
        <v/>
      </c>
    </row>
    <row r="179">
      <c r="A179" s="2">
        <v>178.0</v>
      </c>
      <c r="B179" s="2" t="s">
        <v>1087</v>
      </c>
      <c r="C179" s="2" t="s">
        <v>1088</v>
      </c>
      <c r="D179" s="2" t="s">
        <v>1117</v>
      </c>
      <c r="E179" s="2" t="str">
        <f t="shared" si="1"/>
        <v>KagaKaragawaruModu Badamti</v>
      </c>
      <c r="F179" s="2">
        <f t="shared" si="2"/>
        <v>1</v>
      </c>
      <c r="G179" s="2" t="s">
        <v>1119</v>
      </c>
      <c r="H179" s="2">
        <v>11.87835527</v>
      </c>
      <c r="I179" s="2">
        <v>12.53769975</v>
      </c>
      <c r="J179" s="2" t="s">
        <v>38</v>
      </c>
      <c r="K179" s="2" t="s">
        <v>1118</v>
      </c>
      <c r="L179" s="2">
        <v>45.0</v>
      </c>
      <c r="M179" s="2">
        <v>29.0</v>
      </c>
      <c r="N179" s="2">
        <v>2.0</v>
      </c>
      <c r="O179" s="2" t="s">
        <v>337</v>
      </c>
      <c r="P179" s="2" t="s">
        <v>50</v>
      </c>
      <c r="Q179" s="2" t="s">
        <v>1116</v>
      </c>
      <c r="R179" s="2" t="s">
        <v>97</v>
      </c>
      <c r="T179" s="2" t="s">
        <v>53</v>
      </c>
      <c r="V179" t="str">
        <f>iferror(iferror(if(VLOOKUP(E179,'Copy of Mobile_ODK'!N:X,1,false)=E179,"mobile",),if(VLOOKUP(E179,'Copy of Fixed_ODK'!N:Y,1,false)=E179,"fixed",)),)</f>
        <v/>
      </c>
      <c r="W179" t="str">
        <f>iferror(iferror(if(VLOOKUP(E179,'Copy of Mobile_ODK'!N:X,1,false)=E179,VLOOKUP(E179,'Copy of Mobile_ODK'!N:X,10,false),),if(VLOOKUP(E179,'Copy of Fixed_ODK'!N:Y,1,false)=E179,VLOOKUP(E179,'Copy of Fixed_ODK'!N:Y,11,false),)),)</f>
        <v/>
      </c>
      <c r="X179" t="str">
        <f>iferror(iferror(if(VLOOKUP(E179,'Copy of Mobile_ODK'!N:X,1,false)=E179,VLOOKUP(E179,'Copy of Mobile_ODK'!N:X,11,false),),if(VLOOKUP(E179,'Copy of Fixed_ODK'!N:Y,1,false)=E179,VLOOKUP(E179,'Copy of Fixed_ODK'!N:Y,12,false),)),)</f>
        <v/>
      </c>
      <c r="Y179" t="str">
        <f t="shared" si="3"/>
        <v/>
      </c>
      <c r="Z179" t="str">
        <f t="shared" si="4"/>
        <v>invalid</v>
      </c>
      <c r="AB179" s="2" t="str">
        <f t="shared" si="5"/>
        <v>no odk</v>
      </c>
      <c r="AC179" t="str">
        <f t="shared" si="6"/>
        <v/>
      </c>
    </row>
    <row r="180">
      <c r="A180" s="2">
        <v>179.0</v>
      </c>
      <c r="B180" s="2" t="s">
        <v>1087</v>
      </c>
      <c r="C180" s="2" t="s">
        <v>1120</v>
      </c>
      <c r="D180" s="2" t="s">
        <v>1121</v>
      </c>
      <c r="E180" s="2" t="str">
        <f t="shared" si="1"/>
        <v>KagaMainokAli Gajiri</v>
      </c>
      <c r="F180" s="2">
        <f t="shared" si="2"/>
        <v>1</v>
      </c>
      <c r="G180" s="2" t="s">
        <v>1123</v>
      </c>
      <c r="H180" s="2">
        <v>11.787916</v>
      </c>
      <c r="I180" s="2">
        <v>12.607764</v>
      </c>
      <c r="J180" s="2" t="s">
        <v>38</v>
      </c>
      <c r="K180" s="2" t="s">
        <v>1122</v>
      </c>
      <c r="L180" s="2">
        <v>39.0</v>
      </c>
      <c r="M180" s="2">
        <v>25.0</v>
      </c>
      <c r="N180" s="2">
        <v>4.0</v>
      </c>
      <c r="O180" s="2" t="s">
        <v>40</v>
      </c>
      <c r="P180" s="2" t="s">
        <v>50</v>
      </c>
      <c r="Q180" s="2" t="s">
        <v>1124</v>
      </c>
      <c r="R180" s="2" t="s">
        <v>132</v>
      </c>
      <c r="T180" s="2" t="s">
        <v>53</v>
      </c>
      <c r="V180" t="str">
        <f>iferror(iferror(if(VLOOKUP(E180,'Copy of Mobile_ODK'!N:X,1,false)=E180,"mobile",),if(VLOOKUP(E180,'Copy of Fixed_ODK'!N:Y,1,false)=E180,"fixed",)),)</f>
        <v/>
      </c>
      <c r="W180" t="str">
        <f>iferror(iferror(if(VLOOKUP(E180,'Copy of Mobile_ODK'!N:X,1,false)=E180,VLOOKUP(E180,'Copy of Mobile_ODK'!N:X,10,false),),if(VLOOKUP(E180,'Copy of Fixed_ODK'!N:Y,1,false)=E180,VLOOKUP(E180,'Copy of Fixed_ODK'!N:Y,11,false),)),)</f>
        <v/>
      </c>
      <c r="X180" t="str">
        <f>iferror(iferror(if(VLOOKUP(E180,'Copy of Mobile_ODK'!N:X,1,false)=E180,VLOOKUP(E180,'Copy of Mobile_ODK'!N:X,11,false),),if(VLOOKUP(E180,'Copy of Fixed_ODK'!N:Y,1,false)=E180,VLOOKUP(E180,'Copy of Fixed_ODK'!N:Y,12,false),)),)</f>
        <v/>
      </c>
      <c r="Y180" t="str">
        <f t="shared" si="3"/>
        <v/>
      </c>
      <c r="Z180" t="str">
        <f t="shared" si="4"/>
        <v>invalid</v>
      </c>
      <c r="AB180" s="2" t="str">
        <f t="shared" si="5"/>
        <v>no odk</v>
      </c>
      <c r="AC180" t="str">
        <f t="shared" si="6"/>
        <v/>
      </c>
    </row>
    <row r="181">
      <c r="A181" s="2">
        <v>180.0</v>
      </c>
      <c r="B181" s="2" t="s">
        <v>1087</v>
      </c>
      <c r="C181" s="2" t="s">
        <v>1120</v>
      </c>
      <c r="D181" s="2" t="s">
        <v>1098</v>
      </c>
      <c r="E181" s="2" t="str">
        <f t="shared" si="1"/>
        <v>KagaMainokDapchin</v>
      </c>
      <c r="F181" s="2">
        <f t="shared" si="2"/>
        <v>1</v>
      </c>
      <c r="G181" s="2" t="s">
        <v>1126</v>
      </c>
      <c r="H181" s="2">
        <v>11.8527799</v>
      </c>
      <c r="I181" s="2">
        <v>12.60834238</v>
      </c>
      <c r="J181" s="2" t="s">
        <v>38</v>
      </c>
      <c r="K181" s="2" t="s">
        <v>1125</v>
      </c>
      <c r="L181" s="2">
        <v>40.0</v>
      </c>
      <c r="M181" s="2">
        <v>25.0</v>
      </c>
      <c r="N181" s="2">
        <v>4.0</v>
      </c>
      <c r="O181" s="2" t="s">
        <v>40</v>
      </c>
      <c r="P181" s="2" t="s">
        <v>50</v>
      </c>
      <c r="Q181" s="2" t="s">
        <v>1124</v>
      </c>
      <c r="R181" s="2" t="s">
        <v>132</v>
      </c>
      <c r="T181" s="2" t="s">
        <v>53</v>
      </c>
      <c r="V181" t="str">
        <f>iferror(iferror(if(VLOOKUP(E181,'Copy of Mobile_ODK'!N:X,1,false)=E181,"mobile",),if(VLOOKUP(E181,'Copy of Fixed_ODK'!N:Y,1,false)=E181,"fixed",)),)</f>
        <v/>
      </c>
      <c r="W181" t="str">
        <f>iferror(iferror(if(VLOOKUP(E181,'Copy of Mobile_ODK'!N:X,1,false)=E181,VLOOKUP(E181,'Copy of Mobile_ODK'!N:X,10,false),),if(VLOOKUP(E181,'Copy of Fixed_ODK'!N:Y,1,false)=E181,VLOOKUP(E181,'Copy of Fixed_ODK'!N:Y,11,false),)),)</f>
        <v/>
      </c>
      <c r="X181" t="str">
        <f>iferror(iferror(if(VLOOKUP(E181,'Copy of Mobile_ODK'!N:X,1,false)=E181,VLOOKUP(E181,'Copy of Mobile_ODK'!N:X,11,false),),if(VLOOKUP(E181,'Copy of Fixed_ODK'!N:Y,1,false)=E181,VLOOKUP(E181,'Copy of Fixed_ODK'!N:Y,12,false),)),)</f>
        <v/>
      </c>
      <c r="Y181" t="str">
        <f t="shared" si="3"/>
        <v/>
      </c>
      <c r="Z181" t="str">
        <f t="shared" si="4"/>
        <v>invalid</v>
      </c>
      <c r="AB181" s="2" t="str">
        <f t="shared" si="5"/>
        <v>no odk</v>
      </c>
      <c r="AC181" t="str">
        <f t="shared" si="6"/>
        <v/>
      </c>
    </row>
    <row r="182">
      <c r="A182" s="2">
        <v>181.0</v>
      </c>
      <c r="B182" s="2" t="s">
        <v>1087</v>
      </c>
      <c r="C182" s="2" t="s">
        <v>1120</v>
      </c>
      <c r="D182" s="2" t="s">
        <v>1127</v>
      </c>
      <c r="E182" s="2" t="str">
        <f t="shared" si="1"/>
        <v>KagaMainokDumbari</v>
      </c>
      <c r="F182" s="2">
        <f t="shared" si="2"/>
        <v>1</v>
      </c>
      <c r="G182" s="2" t="s">
        <v>1129</v>
      </c>
      <c r="H182" s="2">
        <v>11.851755</v>
      </c>
      <c r="I182" s="2">
        <v>12.638258</v>
      </c>
      <c r="J182" s="2" t="s">
        <v>38</v>
      </c>
      <c r="K182" s="2" t="s">
        <v>1128</v>
      </c>
      <c r="L182" s="2">
        <v>39.0</v>
      </c>
      <c r="M182" s="2">
        <v>25.0</v>
      </c>
      <c r="N182" s="2">
        <v>4.0</v>
      </c>
      <c r="O182" s="2" t="s">
        <v>40</v>
      </c>
      <c r="P182" s="2" t="s">
        <v>50</v>
      </c>
      <c r="Q182" s="2" t="s">
        <v>1124</v>
      </c>
      <c r="R182" s="2" t="s">
        <v>132</v>
      </c>
      <c r="T182" s="2" t="s">
        <v>53</v>
      </c>
      <c r="V182" t="str">
        <f>iferror(iferror(if(VLOOKUP(E182,'Copy of Mobile_ODK'!N:X,1,false)=E182,"mobile",),if(VLOOKUP(E182,'Copy of Fixed_ODK'!N:Y,1,false)=E182,"fixed",)),)</f>
        <v>fixed</v>
      </c>
      <c r="W182">
        <f>iferror(iferror(if(VLOOKUP(E182,'Copy of Mobile_ODK'!N:X,1,false)=E182,VLOOKUP(E182,'Copy of Mobile_ODK'!N:X,10,false),),if(VLOOKUP(E182,'Copy of Fixed_ODK'!N:Y,1,false)=E182,VLOOKUP(E182,'Copy of Fixed_ODK'!N:Y,11,false),)),)</f>
        <v>11.806445</v>
      </c>
      <c r="X182">
        <f>iferror(iferror(if(VLOOKUP(E182,'Copy of Mobile_ODK'!N:X,1,false)=E182,VLOOKUP(E182,'Copy of Mobile_ODK'!N:X,11,false),),if(VLOOKUP(E182,'Copy of Fixed_ODK'!N:Y,1,false)=E182,VLOOKUP(E182,'Copy of Fixed_ODK'!N:Y,12,false),)),)</f>
        <v>12.488745</v>
      </c>
      <c r="Y182">
        <f t="shared" si="3"/>
        <v>17.03416322</v>
      </c>
      <c r="Z182" t="str">
        <f t="shared" si="4"/>
        <v>invalid</v>
      </c>
      <c r="AB182" s="2" t="str">
        <f t="shared" si="5"/>
        <v>session ok</v>
      </c>
      <c r="AC182" t="str">
        <f t="shared" si="6"/>
        <v>investigate</v>
      </c>
    </row>
    <row r="183">
      <c r="A183" s="2">
        <v>182.0</v>
      </c>
      <c r="B183" s="2" t="s">
        <v>1087</v>
      </c>
      <c r="C183" s="2" t="s">
        <v>1120</v>
      </c>
      <c r="D183" s="2" t="s">
        <v>1130</v>
      </c>
      <c r="E183" s="2" t="str">
        <f t="shared" si="1"/>
        <v>KagaMainokJourori</v>
      </c>
      <c r="F183" s="2">
        <f t="shared" si="2"/>
        <v>1</v>
      </c>
      <c r="G183" s="2" t="s">
        <v>1132</v>
      </c>
      <c r="H183" s="2">
        <v>11.82783</v>
      </c>
      <c r="I183" s="2">
        <v>12.58694</v>
      </c>
      <c r="J183" s="2" t="s">
        <v>38</v>
      </c>
      <c r="K183" s="2" t="s">
        <v>1131</v>
      </c>
      <c r="L183" s="2">
        <v>20.0</v>
      </c>
      <c r="M183" s="2">
        <v>13.0</v>
      </c>
      <c r="N183" s="2">
        <v>4.0</v>
      </c>
      <c r="O183" s="2" t="s">
        <v>40</v>
      </c>
      <c r="P183" s="2" t="s">
        <v>50</v>
      </c>
      <c r="Q183" s="2" t="s">
        <v>1124</v>
      </c>
      <c r="R183" s="2" t="s">
        <v>132</v>
      </c>
      <c r="T183" s="2" t="s">
        <v>53</v>
      </c>
      <c r="V183" t="str">
        <f>iferror(iferror(if(VLOOKUP(E183,'Copy of Mobile_ODK'!N:X,1,false)=E183,"mobile",),if(VLOOKUP(E183,'Copy of Fixed_ODK'!N:Y,1,false)=E183,"fixed",)),)</f>
        <v/>
      </c>
      <c r="W183" t="str">
        <f>iferror(iferror(if(VLOOKUP(E183,'Copy of Mobile_ODK'!N:X,1,false)=E183,VLOOKUP(E183,'Copy of Mobile_ODK'!N:X,10,false),),if(VLOOKUP(E183,'Copy of Fixed_ODK'!N:Y,1,false)=E183,VLOOKUP(E183,'Copy of Fixed_ODK'!N:Y,11,false),)),)</f>
        <v/>
      </c>
      <c r="X183" t="str">
        <f>iferror(iferror(if(VLOOKUP(E183,'Copy of Mobile_ODK'!N:X,1,false)=E183,VLOOKUP(E183,'Copy of Mobile_ODK'!N:X,11,false),),if(VLOOKUP(E183,'Copy of Fixed_ODK'!N:Y,1,false)=E183,VLOOKUP(E183,'Copy of Fixed_ODK'!N:Y,12,false),)),)</f>
        <v/>
      </c>
      <c r="Y183" t="str">
        <f t="shared" si="3"/>
        <v/>
      </c>
      <c r="Z183" t="str">
        <f t="shared" si="4"/>
        <v>invalid</v>
      </c>
      <c r="AB183" s="2" t="str">
        <f t="shared" si="5"/>
        <v>no odk</v>
      </c>
      <c r="AC183" t="str">
        <f t="shared" si="6"/>
        <v/>
      </c>
    </row>
    <row r="184">
      <c r="A184" s="2">
        <v>183.0</v>
      </c>
      <c r="B184" s="2" t="s">
        <v>1087</v>
      </c>
      <c r="C184" s="2" t="s">
        <v>1120</v>
      </c>
      <c r="D184" s="2" t="s">
        <v>1133</v>
      </c>
      <c r="E184" s="2" t="str">
        <f t="shared" si="1"/>
        <v>KagaMainokMakinta Meleri</v>
      </c>
      <c r="F184" s="2">
        <f t="shared" si="2"/>
        <v>1</v>
      </c>
      <c r="G184" s="2" t="s">
        <v>1135</v>
      </c>
      <c r="H184" s="2">
        <v>11.79069</v>
      </c>
      <c r="I184" s="2">
        <v>12.61234</v>
      </c>
      <c r="J184" s="2" t="s">
        <v>38</v>
      </c>
      <c r="K184" s="2" t="s">
        <v>1134</v>
      </c>
      <c r="L184" s="2">
        <v>16.0</v>
      </c>
      <c r="M184" s="2">
        <v>10.0</v>
      </c>
      <c r="N184" s="2">
        <v>4.0</v>
      </c>
      <c r="O184" s="2" t="s">
        <v>40</v>
      </c>
      <c r="P184" s="2" t="s">
        <v>50</v>
      </c>
      <c r="Q184" s="2" t="s">
        <v>1136</v>
      </c>
      <c r="R184" s="2" t="s">
        <v>143</v>
      </c>
      <c r="T184" s="2" t="s">
        <v>53</v>
      </c>
      <c r="U184" s="2" t="s">
        <v>53</v>
      </c>
      <c r="V184" t="str">
        <f>iferror(iferror(if(VLOOKUP(E184,'Copy of Mobile_ODK'!N:X,1,false)=E184,"mobile",),if(VLOOKUP(E184,'Copy of Fixed_ODK'!N:Y,1,false)=E184,"fixed",)),)</f>
        <v/>
      </c>
      <c r="W184" t="str">
        <f>iferror(iferror(if(VLOOKUP(E184,'Copy of Mobile_ODK'!N:X,1,false)=E184,VLOOKUP(E184,'Copy of Mobile_ODK'!N:X,10,false),),if(VLOOKUP(E184,'Copy of Fixed_ODK'!N:Y,1,false)=E184,VLOOKUP(E184,'Copy of Fixed_ODK'!N:Y,11,false),)),)</f>
        <v/>
      </c>
      <c r="X184" t="str">
        <f>iferror(iferror(if(VLOOKUP(E184,'Copy of Mobile_ODK'!N:X,1,false)=E184,VLOOKUP(E184,'Copy of Mobile_ODK'!N:X,11,false),),if(VLOOKUP(E184,'Copy of Fixed_ODK'!N:Y,1,false)=E184,VLOOKUP(E184,'Copy of Fixed_ODK'!N:Y,12,false),)),)</f>
        <v/>
      </c>
      <c r="Y184" t="str">
        <f t="shared" si="3"/>
        <v/>
      </c>
      <c r="Z184" t="str">
        <f t="shared" si="4"/>
        <v>invalid</v>
      </c>
      <c r="AB184" s="2" t="str">
        <f t="shared" si="5"/>
        <v>no odk</v>
      </c>
      <c r="AC184" t="str">
        <f t="shared" si="6"/>
        <v/>
      </c>
    </row>
    <row r="185">
      <c r="A185" s="2">
        <v>184.0</v>
      </c>
      <c r="B185" s="2" t="s">
        <v>1087</v>
      </c>
      <c r="C185" s="2" t="s">
        <v>1120</v>
      </c>
      <c r="D185" s="2" t="s">
        <v>1137</v>
      </c>
      <c r="E185" s="2" t="str">
        <f t="shared" si="1"/>
        <v>KagaMainokMallam Borti</v>
      </c>
      <c r="F185" s="2">
        <f t="shared" si="2"/>
        <v>1</v>
      </c>
      <c r="G185" s="2" t="s">
        <v>1139</v>
      </c>
      <c r="H185" s="2">
        <v>11.786666</v>
      </c>
      <c r="I185" s="2">
        <v>12.621791</v>
      </c>
      <c r="J185" s="2" t="s">
        <v>38</v>
      </c>
      <c r="K185" s="2" t="s">
        <v>1138</v>
      </c>
      <c r="L185" s="2">
        <v>39.0</v>
      </c>
      <c r="M185" s="2">
        <v>25.0</v>
      </c>
      <c r="N185" s="2">
        <v>4.0</v>
      </c>
      <c r="O185" s="2" t="s">
        <v>40</v>
      </c>
      <c r="P185" s="2" t="s">
        <v>50</v>
      </c>
      <c r="Q185" s="2" t="s">
        <v>1136</v>
      </c>
      <c r="R185" s="2" t="s">
        <v>143</v>
      </c>
      <c r="T185" s="2" t="s">
        <v>53</v>
      </c>
      <c r="V185" t="str">
        <f>iferror(iferror(if(VLOOKUP(E185,'Copy of Mobile_ODK'!N:X,1,false)=E185,"mobile",),if(VLOOKUP(E185,'Copy of Fixed_ODK'!N:Y,1,false)=E185,"fixed",)),)</f>
        <v>fixed</v>
      </c>
      <c r="W185">
        <f>iferror(iferror(if(VLOOKUP(E185,'Copy of Mobile_ODK'!N:X,1,false)=E185,VLOOKUP(E185,'Copy of Mobile_ODK'!N:X,10,false),),if(VLOOKUP(E185,'Copy of Fixed_ODK'!N:Y,1,false)=E185,VLOOKUP(E185,'Copy of Fixed_ODK'!N:Y,11,false),)),)</f>
        <v>11.79216667</v>
      </c>
      <c r="X185">
        <f>iferror(iferror(if(VLOOKUP(E185,'Copy of Mobile_ODK'!N:X,1,false)=E185,VLOOKUP(E185,'Copy of Mobile_ODK'!N:X,11,false),),if(VLOOKUP(E185,'Copy of Fixed_ODK'!N:Y,1,false)=E185,VLOOKUP(E185,'Copy of Fixed_ODK'!N:Y,12,false),)),)</f>
        <v>12.612245</v>
      </c>
      <c r="Y185">
        <f t="shared" si="3"/>
        <v>1.205731729</v>
      </c>
      <c r="Z185" t="str">
        <f t="shared" si="4"/>
        <v>invalid</v>
      </c>
      <c r="AB185" s="2" t="str">
        <f t="shared" si="5"/>
        <v>session ok</v>
      </c>
      <c r="AC185" t="str">
        <f t="shared" si="6"/>
        <v>investigate</v>
      </c>
    </row>
    <row r="186">
      <c r="A186" s="2">
        <v>185.0</v>
      </c>
      <c r="B186" s="4" t="s">
        <v>1087</v>
      </c>
      <c r="C186" s="4" t="s">
        <v>1120</v>
      </c>
      <c r="D186" s="4" t="s">
        <v>576</v>
      </c>
      <c r="E186" s="2" t="str">
        <f t="shared" si="1"/>
        <v>KagaMainokSheruri</v>
      </c>
      <c r="F186" s="2">
        <f t="shared" si="2"/>
        <v>1</v>
      </c>
      <c r="G186" s="4" t="e">
        <v>#N/A</v>
      </c>
      <c r="H186" s="4" t="e">
        <v>#N/A</v>
      </c>
      <c r="I186" s="4" t="e">
        <v>#N/A</v>
      </c>
      <c r="J186" s="4" t="s">
        <v>38</v>
      </c>
      <c r="K186" s="4" t="s">
        <v>1792</v>
      </c>
      <c r="L186" s="4">
        <v>40.0</v>
      </c>
      <c r="M186" s="4">
        <v>25.0</v>
      </c>
      <c r="N186" s="4">
        <v>4.0</v>
      </c>
      <c r="O186" s="4" t="s">
        <v>40</v>
      </c>
      <c r="P186" s="4" t="s">
        <v>41</v>
      </c>
      <c r="T186" s="2" t="s">
        <v>42</v>
      </c>
      <c r="V186" t="str">
        <f>iferror(iferror(if(VLOOKUP(E186,'Copy of Mobile_ODK'!N:X,1,false)=E186,"mobile",),if(VLOOKUP(E186,'Copy of Fixed_ODK'!N:Y,1,false)=E186,"fixed",)),)</f>
        <v/>
      </c>
      <c r="W186" t="str">
        <f>iferror(iferror(if(VLOOKUP(E186,'Copy of Mobile_ODK'!N:X,1,false)=E186,VLOOKUP(E186,'Copy of Mobile_ODK'!N:X,10,false),),if(VLOOKUP(E186,'Copy of Fixed_ODK'!N:Y,1,false)=E186,VLOOKUP(E186,'Copy of Fixed_ODK'!N:Y,11,false),)),)</f>
        <v/>
      </c>
      <c r="X186" t="str">
        <f>iferror(iferror(if(VLOOKUP(E186,'Copy of Mobile_ODK'!N:X,1,false)=E186,VLOOKUP(E186,'Copy of Mobile_ODK'!N:X,11,false),),if(VLOOKUP(E186,'Copy of Fixed_ODK'!N:Y,1,false)=E186,VLOOKUP(E186,'Copy of Fixed_ODK'!N:Y,12,false),)),)</f>
        <v/>
      </c>
      <c r="Y186" t="str">
        <f t="shared" si="3"/>
        <v/>
      </c>
      <c r="Z186" t="str">
        <f t="shared" si="4"/>
        <v>invalid</v>
      </c>
      <c r="AB186" s="2" t="str">
        <f t="shared" si="5"/>
        <v>no odk</v>
      </c>
      <c r="AC186" t="str">
        <f t="shared" si="6"/>
        <v/>
      </c>
    </row>
    <row r="187">
      <c r="A187" s="2">
        <v>186.0</v>
      </c>
      <c r="B187" s="2" t="s">
        <v>1087</v>
      </c>
      <c r="C187" s="2" t="s">
        <v>1120</v>
      </c>
      <c r="D187" s="2" t="s">
        <v>1140</v>
      </c>
      <c r="E187" s="2" t="str">
        <f t="shared" si="1"/>
        <v>KagaMainokUsmanti</v>
      </c>
      <c r="F187" s="2">
        <f t="shared" si="2"/>
        <v>1</v>
      </c>
      <c r="G187" s="2" t="s">
        <v>1142</v>
      </c>
      <c r="H187" s="2">
        <v>11.806748</v>
      </c>
      <c r="I187" s="2">
        <v>12.620377</v>
      </c>
      <c r="J187" s="2" t="s">
        <v>38</v>
      </c>
      <c r="K187" s="2" t="s">
        <v>1141</v>
      </c>
      <c r="L187" s="2">
        <v>31.0</v>
      </c>
      <c r="M187" s="2">
        <v>20.0</v>
      </c>
      <c r="N187" s="2">
        <v>4.0</v>
      </c>
      <c r="O187" s="2" t="s">
        <v>40</v>
      </c>
      <c r="P187" s="2" t="s">
        <v>50</v>
      </c>
      <c r="Q187" s="2" t="s">
        <v>1143</v>
      </c>
      <c r="R187" s="2" t="s">
        <v>172</v>
      </c>
      <c r="T187" s="2" t="s">
        <v>53</v>
      </c>
      <c r="V187" t="str">
        <f>iferror(iferror(if(VLOOKUP(E187,'Copy of Mobile_ODK'!N:X,1,false)=E187,"mobile",),if(VLOOKUP(E187,'Copy of Fixed_ODK'!N:Y,1,false)=E187,"fixed",)),)</f>
        <v/>
      </c>
      <c r="W187" t="str">
        <f>iferror(iferror(if(VLOOKUP(E187,'Copy of Mobile_ODK'!N:X,1,false)=E187,VLOOKUP(E187,'Copy of Mobile_ODK'!N:X,10,false),),if(VLOOKUP(E187,'Copy of Fixed_ODK'!N:Y,1,false)=E187,VLOOKUP(E187,'Copy of Fixed_ODK'!N:Y,11,false),)),)</f>
        <v/>
      </c>
      <c r="X187" t="str">
        <f>iferror(iferror(if(VLOOKUP(E187,'Copy of Mobile_ODK'!N:X,1,false)=E187,VLOOKUP(E187,'Copy of Mobile_ODK'!N:X,11,false),),if(VLOOKUP(E187,'Copy of Fixed_ODK'!N:Y,1,false)=E187,VLOOKUP(E187,'Copy of Fixed_ODK'!N:Y,12,false),)),)</f>
        <v/>
      </c>
      <c r="Y187" t="str">
        <f t="shared" si="3"/>
        <v/>
      </c>
      <c r="Z187" t="str">
        <f t="shared" si="4"/>
        <v>invalid</v>
      </c>
      <c r="AB187" s="2" t="str">
        <f t="shared" si="5"/>
        <v>no odk</v>
      </c>
      <c r="AC187" t="str">
        <f t="shared" si="6"/>
        <v/>
      </c>
    </row>
    <row r="188">
      <c r="A188" s="2">
        <v>187.0</v>
      </c>
      <c r="B188" s="2" t="s">
        <v>1087</v>
      </c>
      <c r="C188" s="2" t="s">
        <v>1120</v>
      </c>
      <c r="D188" s="2" t="s">
        <v>1144</v>
      </c>
      <c r="E188" s="2" t="str">
        <f t="shared" si="1"/>
        <v>KagaMainokYusufari Bulama Bukar Kime</v>
      </c>
      <c r="F188" s="2">
        <f t="shared" si="2"/>
        <v>1</v>
      </c>
      <c r="G188" s="2" t="s">
        <v>1146</v>
      </c>
      <c r="H188" s="2">
        <v>11.790841</v>
      </c>
      <c r="I188" s="2">
        <v>12.636671</v>
      </c>
      <c r="J188" s="2" t="s">
        <v>38</v>
      </c>
      <c r="K188" s="2" t="s">
        <v>1145</v>
      </c>
      <c r="L188" s="2">
        <v>6.0</v>
      </c>
      <c r="M188" s="2">
        <v>4.0</v>
      </c>
      <c r="N188" s="2">
        <v>4.0</v>
      </c>
      <c r="O188" s="2" t="s">
        <v>40</v>
      </c>
      <c r="P188" s="2" t="s">
        <v>50</v>
      </c>
      <c r="Q188" s="2" t="s">
        <v>1143</v>
      </c>
      <c r="R188" s="2" t="s">
        <v>172</v>
      </c>
      <c r="T188" s="2" t="s">
        <v>53</v>
      </c>
      <c r="V188" t="str">
        <f>iferror(iferror(if(VLOOKUP(E188,'Copy of Mobile_ODK'!N:X,1,false)=E188,"mobile",),if(VLOOKUP(E188,'Copy of Fixed_ODK'!N:Y,1,false)=E188,"fixed",)),)</f>
        <v/>
      </c>
      <c r="W188" t="str">
        <f>iferror(iferror(if(VLOOKUP(E188,'Copy of Mobile_ODK'!N:X,1,false)=E188,VLOOKUP(E188,'Copy of Mobile_ODK'!N:X,10,false),),if(VLOOKUP(E188,'Copy of Fixed_ODK'!N:Y,1,false)=E188,VLOOKUP(E188,'Copy of Fixed_ODK'!N:Y,11,false),)),)</f>
        <v/>
      </c>
      <c r="X188" t="str">
        <f>iferror(iferror(if(VLOOKUP(E188,'Copy of Mobile_ODK'!N:X,1,false)=E188,VLOOKUP(E188,'Copy of Mobile_ODK'!N:X,11,false),),if(VLOOKUP(E188,'Copy of Fixed_ODK'!N:Y,1,false)=E188,VLOOKUP(E188,'Copy of Fixed_ODK'!N:Y,12,false),)),)</f>
        <v/>
      </c>
      <c r="Y188" t="str">
        <f t="shared" si="3"/>
        <v/>
      </c>
      <c r="Z188" t="str">
        <f t="shared" si="4"/>
        <v>invalid</v>
      </c>
      <c r="AB188" s="2" t="str">
        <f t="shared" si="5"/>
        <v>no odk</v>
      </c>
      <c r="AC188" t="str">
        <f t="shared" si="6"/>
        <v/>
      </c>
    </row>
    <row r="189">
      <c r="A189" s="2">
        <v>188.0</v>
      </c>
      <c r="B189" s="2" t="s">
        <v>1087</v>
      </c>
      <c r="C189" s="2" t="s">
        <v>1147</v>
      </c>
      <c r="D189" s="2" t="s">
        <v>1148</v>
      </c>
      <c r="E189" s="2" t="str">
        <f t="shared" si="1"/>
        <v>KagaMargubaAwolori</v>
      </c>
      <c r="F189" s="2">
        <f t="shared" si="2"/>
        <v>1</v>
      </c>
      <c r="G189" s="2" t="s">
        <v>1150</v>
      </c>
      <c r="H189" s="2">
        <v>11.77288</v>
      </c>
      <c r="I189" s="2">
        <v>12.57423</v>
      </c>
      <c r="J189" s="2" t="s">
        <v>38</v>
      </c>
      <c r="K189" s="2" t="s">
        <v>1149</v>
      </c>
      <c r="L189" s="2">
        <v>100.0</v>
      </c>
      <c r="M189" s="2">
        <v>63.0</v>
      </c>
      <c r="N189" s="2">
        <v>4.0</v>
      </c>
      <c r="O189" s="2" t="s">
        <v>40</v>
      </c>
      <c r="P189" s="2" t="s">
        <v>50</v>
      </c>
      <c r="Q189" s="2" t="s">
        <v>1151</v>
      </c>
      <c r="R189" s="2" t="s">
        <v>198</v>
      </c>
      <c r="T189" s="2" t="s">
        <v>53</v>
      </c>
      <c r="V189" t="str">
        <f>iferror(iferror(if(VLOOKUP(E189,'Copy of Mobile_ODK'!N:X,1,false)=E189,"mobile",),if(VLOOKUP(E189,'Copy of Fixed_ODK'!N:Y,1,false)=E189,"fixed",)),)</f>
        <v/>
      </c>
      <c r="W189" t="str">
        <f>iferror(iferror(if(VLOOKUP(E189,'Copy of Mobile_ODK'!N:X,1,false)=E189,VLOOKUP(E189,'Copy of Mobile_ODK'!N:X,10,false),),if(VLOOKUP(E189,'Copy of Fixed_ODK'!N:Y,1,false)=E189,VLOOKUP(E189,'Copy of Fixed_ODK'!N:Y,11,false),)),)</f>
        <v/>
      </c>
      <c r="X189" t="str">
        <f>iferror(iferror(if(VLOOKUP(E189,'Copy of Mobile_ODK'!N:X,1,false)=E189,VLOOKUP(E189,'Copy of Mobile_ODK'!N:X,11,false),),if(VLOOKUP(E189,'Copy of Fixed_ODK'!N:Y,1,false)=E189,VLOOKUP(E189,'Copy of Fixed_ODK'!N:Y,12,false),)),)</f>
        <v/>
      </c>
      <c r="Y189" t="str">
        <f t="shared" si="3"/>
        <v/>
      </c>
      <c r="Z189" t="str">
        <f t="shared" si="4"/>
        <v>invalid</v>
      </c>
      <c r="AB189" s="2" t="str">
        <f t="shared" si="5"/>
        <v>no odk</v>
      </c>
      <c r="AC189" t="str">
        <f t="shared" si="6"/>
        <v/>
      </c>
    </row>
    <row r="190">
      <c r="A190" s="2">
        <v>189.0</v>
      </c>
      <c r="B190" s="2" t="s">
        <v>1087</v>
      </c>
      <c r="C190" s="2" t="s">
        <v>1147</v>
      </c>
      <c r="D190" s="2" t="s">
        <v>1152</v>
      </c>
      <c r="E190" s="2" t="str">
        <f t="shared" si="1"/>
        <v>KagaMargubaBajiri</v>
      </c>
      <c r="F190" s="2">
        <f t="shared" si="2"/>
        <v>1</v>
      </c>
      <c r="G190" s="2" t="s">
        <v>1154</v>
      </c>
      <c r="H190" s="2">
        <v>11.70582333</v>
      </c>
      <c r="I190" s="2">
        <v>12.57467</v>
      </c>
      <c r="J190" s="2" t="s">
        <v>38</v>
      </c>
      <c r="K190" s="2" t="s">
        <v>1153</v>
      </c>
      <c r="L190" s="2">
        <v>78.0</v>
      </c>
      <c r="M190" s="2">
        <v>49.0</v>
      </c>
      <c r="N190" s="2">
        <v>4.0</v>
      </c>
      <c r="O190" s="2" t="s">
        <v>40</v>
      </c>
      <c r="P190" s="2" t="s">
        <v>50</v>
      </c>
      <c r="Q190" s="2" t="s">
        <v>1151</v>
      </c>
      <c r="R190" s="2" t="s">
        <v>198</v>
      </c>
      <c r="T190" s="2" t="s">
        <v>53</v>
      </c>
      <c r="V190" t="str">
        <f>iferror(iferror(if(VLOOKUP(E190,'Copy of Mobile_ODK'!N:X,1,false)=E190,"mobile",),if(VLOOKUP(E190,'Copy of Fixed_ODK'!N:Y,1,false)=E190,"fixed",)),)</f>
        <v/>
      </c>
      <c r="W190" t="str">
        <f>iferror(iferror(if(VLOOKUP(E190,'Copy of Mobile_ODK'!N:X,1,false)=E190,VLOOKUP(E190,'Copy of Mobile_ODK'!N:X,10,false),),if(VLOOKUP(E190,'Copy of Fixed_ODK'!N:Y,1,false)=E190,VLOOKUP(E190,'Copy of Fixed_ODK'!N:Y,11,false),)),)</f>
        <v/>
      </c>
      <c r="X190" t="str">
        <f>iferror(iferror(if(VLOOKUP(E190,'Copy of Mobile_ODK'!N:X,1,false)=E190,VLOOKUP(E190,'Copy of Mobile_ODK'!N:X,11,false),),if(VLOOKUP(E190,'Copy of Fixed_ODK'!N:Y,1,false)=E190,VLOOKUP(E190,'Copy of Fixed_ODK'!N:Y,12,false),)),)</f>
        <v/>
      </c>
      <c r="Y190" t="str">
        <f t="shared" si="3"/>
        <v/>
      </c>
      <c r="Z190" t="str">
        <f t="shared" si="4"/>
        <v>invalid</v>
      </c>
      <c r="AB190" s="2" t="str">
        <f t="shared" si="5"/>
        <v>no odk</v>
      </c>
      <c r="AC190" t="str">
        <f t="shared" si="6"/>
        <v/>
      </c>
    </row>
    <row r="191">
      <c r="A191" s="2">
        <v>190.0</v>
      </c>
      <c r="B191" s="2" t="s">
        <v>1087</v>
      </c>
      <c r="C191" s="2" t="s">
        <v>1147</v>
      </c>
      <c r="D191" s="2" t="s">
        <v>1155</v>
      </c>
      <c r="E191" s="2" t="str">
        <f t="shared" si="1"/>
        <v>KagaMargubaBori</v>
      </c>
      <c r="F191" s="2">
        <f t="shared" si="2"/>
        <v>1</v>
      </c>
      <c r="G191" s="2" t="s">
        <v>1157</v>
      </c>
      <c r="H191" s="2">
        <v>11.68051</v>
      </c>
      <c r="I191" s="2">
        <v>12.57284</v>
      </c>
      <c r="J191" s="2" t="s">
        <v>38</v>
      </c>
      <c r="K191" s="2" t="s">
        <v>1156</v>
      </c>
      <c r="L191" s="2">
        <v>31.0</v>
      </c>
      <c r="M191" s="2">
        <v>20.0</v>
      </c>
      <c r="N191" s="2">
        <v>4.0</v>
      </c>
      <c r="O191" s="2" t="s">
        <v>40</v>
      </c>
      <c r="P191" s="2" t="s">
        <v>50</v>
      </c>
      <c r="Q191" s="2" t="s">
        <v>1151</v>
      </c>
      <c r="R191" s="2" t="s">
        <v>198</v>
      </c>
      <c r="T191" s="2" t="s">
        <v>53</v>
      </c>
      <c r="V191" t="str">
        <f>iferror(iferror(if(VLOOKUP(E191,'Copy of Mobile_ODK'!N:X,1,false)=E191,"mobile",),if(VLOOKUP(E191,'Copy of Fixed_ODK'!N:Y,1,false)=E191,"fixed",)),)</f>
        <v/>
      </c>
      <c r="W191" t="str">
        <f>iferror(iferror(if(VLOOKUP(E191,'Copy of Mobile_ODK'!N:X,1,false)=E191,VLOOKUP(E191,'Copy of Mobile_ODK'!N:X,10,false),),if(VLOOKUP(E191,'Copy of Fixed_ODK'!N:Y,1,false)=E191,VLOOKUP(E191,'Copy of Fixed_ODK'!N:Y,11,false),)),)</f>
        <v/>
      </c>
      <c r="X191" t="str">
        <f>iferror(iferror(if(VLOOKUP(E191,'Copy of Mobile_ODK'!N:X,1,false)=E191,VLOOKUP(E191,'Copy of Mobile_ODK'!N:X,11,false),),if(VLOOKUP(E191,'Copy of Fixed_ODK'!N:Y,1,false)=E191,VLOOKUP(E191,'Copy of Fixed_ODK'!N:Y,12,false),)),)</f>
        <v/>
      </c>
      <c r="Y191" t="str">
        <f t="shared" si="3"/>
        <v/>
      </c>
      <c r="Z191" t="str">
        <f t="shared" si="4"/>
        <v>invalid</v>
      </c>
      <c r="AB191" s="2" t="str">
        <f t="shared" si="5"/>
        <v>no odk</v>
      </c>
      <c r="AC191" t="str">
        <f t="shared" si="6"/>
        <v/>
      </c>
    </row>
    <row r="192">
      <c r="A192" s="2">
        <v>191.0</v>
      </c>
      <c r="B192" s="2" t="s">
        <v>1087</v>
      </c>
      <c r="C192" s="2" t="s">
        <v>1147</v>
      </c>
      <c r="D192" s="2" t="s">
        <v>1158</v>
      </c>
      <c r="E192" s="2" t="str">
        <f t="shared" si="1"/>
        <v>KagaMargubaBukar Kawuramti</v>
      </c>
      <c r="F192" s="2">
        <f t="shared" si="2"/>
        <v>1</v>
      </c>
      <c r="G192" s="2" t="s">
        <v>1160</v>
      </c>
      <c r="H192" s="2">
        <v>11.76512299</v>
      </c>
      <c r="I192" s="2">
        <v>12.5380075</v>
      </c>
      <c r="J192" s="2" t="s">
        <v>38</v>
      </c>
      <c r="K192" s="2" t="s">
        <v>1159</v>
      </c>
      <c r="L192" s="2">
        <v>8.0</v>
      </c>
      <c r="M192" s="2">
        <v>5.0</v>
      </c>
      <c r="N192" s="2">
        <v>4.0</v>
      </c>
      <c r="O192" s="2" t="s">
        <v>40</v>
      </c>
      <c r="P192" s="2" t="s">
        <v>50</v>
      </c>
      <c r="Q192" s="2" t="s">
        <v>1151</v>
      </c>
      <c r="R192" s="2" t="s">
        <v>198</v>
      </c>
      <c r="T192" s="2" t="s">
        <v>53</v>
      </c>
      <c r="V192" t="str">
        <f>iferror(iferror(if(VLOOKUP(E192,'Copy of Mobile_ODK'!N:X,1,false)=E192,"mobile",),if(VLOOKUP(E192,'Copy of Fixed_ODK'!N:Y,1,false)=E192,"fixed",)),)</f>
        <v/>
      </c>
      <c r="W192" t="str">
        <f>iferror(iferror(if(VLOOKUP(E192,'Copy of Mobile_ODK'!N:X,1,false)=E192,VLOOKUP(E192,'Copy of Mobile_ODK'!N:X,10,false),),if(VLOOKUP(E192,'Copy of Fixed_ODK'!N:Y,1,false)=E192,VLOOKUP(E192,'Copy of Fixed_ODK'!N:Y,11,false),)),)</f>
        <v/>
      </c>
      <c r="X192" t="str">
        <f>iferror(iferror(if(VLOOKUP(E192,'Copy of Mobile_ODK'!N:X,1,false)=E192,VLOOKUP(E192,'Copy of Mobile_ODK'!N:X,11,false),),if(VLOOKUP(E192,'Copy of Fixed_ODK'!N:Y,1,false)=E192,VLOOKUP(E192,'Copy of Fixed_ODK'!N:Y,12,false),)),)</f>
        <v/>
      </c>
      <c r="Y192" t="str">
        <f t="shared" si="3"/>
        <v/>
      </c>
      <c r="Z192" t="str">
        <f t="shared" si="4"/>
        <v>invalid</v>
      </c>
      <c r="AB192" s="2" t="str">
        <f t="shared" si="5"/>
        <v>no odk</v>
      </c>
      <c r="AC192" t="str">
        <f t="shared" si="6"/>
        <v/>
      </c>
    </row>
    <row r="193">
      <c r="A193" s="2">
        <v>192.0</v>
      </c>
      <c r="B193" s="2" t="s">
        <v>1087</v>
      </c>
      <c r="C193" s="2" t="s">
        <v>1147</v>
      </c>
      <c r="D193" s="2" t="s">
        <v>1161</v>
      </c>
      <c r="E193" s="2" t="str">
        <f t="shared" si="1"/>
        <v>KagaMargubaBukar Mallumti</v>
      </c>
      <c r="F193" s="2">
        <f t="shared" si="2"/>
        <v>1</v>
      </c>
      <c r="G193" s="2" t="s">
        <v>1163</v>
      </c>
      <c r="H193" s="2">
        <v>11.67944</v>
      </c>
      <c r="I193" s="2">
        <v>12.57334</v>
      </c>
      <c r="J193" s="2" t="s">
        <v>38</v>
      </c>
      <c r="K193" s="2" t="s">
        <v>1162</v>
      </c>
      <c r="L193" s="2">
        <v>39.0</v>
      </c>
      <c r="M193" s="2">
        <v>25.0</v>
      </c>
      <c r="N193" s="2">
        <v>4.0</v>
      </c>
      <c r="O193" s="2" t="s">
        <v>40</v>
      </c>
      <c r="P193" s="2" t="s">
        <v>50</v>
      </c>
      <c r="Q193" s="2" t="s">
        <v>1151</v>
      </c>
      <c r="R193" s="2" t="s">
        <v>198</v>
      </c>
      <c r="T193" s="2" t="s">
        <v>53</v>
      </c>
      <c r="V193" t="str">
        <f>iferror(iferror(if(VLOOKUP(E193,'Copy of Mobile_ODK'!N:X,1,false)=E193,"mobile",),if(VLOOKUP(E193,'Copy of Fixed_ODK'!N:Y,1,false)=E193,"fixed",)),)</f>
        <v/>
      </c>
      <c r="W193" t="str">
        <f>iferror(iferror(if(VLOOKUP(E193,'Copy of Mobile_ODK'!N:X,1,false)=E193,VLOOKUP(E193,'Copy of Mobile_ODK'!N:X,10,false),),if(VLOOKUP(E193,'Copy of Fixed_ODK'!N:Y,1,false)=E193,VLOOKUP(E193,'Copy of Fixed_ODK'!N:Y,11,false),)),)</f>
        <v/>
      </c>
      <c r="X193" t="str">
        <f>iferror(iferror(if(VLOOKUP(E193,'Copy of Mobile_ODK'!N:X,1,false)=E193,VLOOKUP(E193,'Copy of Mobile_ODK'!N:X,11,false),),if(VLOOKUP(E193,'Copy of Fixed_ODK'!N:Y,1,false)=E193,VLOOKUP(E193,'Copy of Fixed_ODK'!N:Y,12,false),)),)</f>
        <v/>
      </c>
      <c r="Y193" t="str">
        <f t="shared" si="3"/>
        <v/>
      </c>
      <c r="Z193" t="str">
        <f t="shared" si="4"/>
        <v>invalid</v>
      </c>
      <c r="AB193" s="2" t="str">
        <f t="shared" si="5"/>
        <v>no odk</v>
      </c>
      <c r="AC193" t="str">
        <f t="shared" si="6"/>
        <v/>
      </c>
    </row>
    <row r="194">
      <c r="A194" s="2">
        <v>193.0</v>
      </c>
      <c r="B194" s="4" t="s">
        <v>1087</v>
      </c>
      <c r="C194" s="4" t="s">
        <v>1147</v>
      </c>
      <c r="D194" s="4" t="s">
        <v>1793</v>
      </c>
      <c r="E194" s="2" t="str">
        <f t="shared" si="1"/>
        <v>KagaMargubaDangalti .B. Modu</v>
      </c>
      <c r="F194" s="2">
        <f t="shared" si="2"/>
        <v>1</v>
      </c>
      <c r="G194" s="4" t="e">
        <v>#N/A</v>
      </c>
      <c r="H194" s="4" t="e">
        <v>#N/A</v>
      </c>
      <c r="I194" s="4" t="e">
        <v>#N/A</v>
      </c>
      <c r="J194" s="4" t="s">
        <v>38</v>
      </c>
      <c r="K194" s="4" t="s">
        <v>1794</v>
      </c>
      <c r="L194" s="4">
        <v>2.0</v>
      </c>
      <c r="M194" s="4">
        <v>2.0</v>
      </c>
      <c r="N194" s="4">
        <v>4.0</v>
      </c>
      <c r="O194" s="4" t="s">
        <v>40</v>
      </c>
      <c r="P194" s="4" t="s">
        <v>50</v>
      </c>
      <c r="Q194" s="4" t="s">
        <v>1151</v>
      </c>
      <c r="R194" s="4" t="s">
        <v>198</v>
      </c>
      <c r="T194" s="2" t="s">
        <v>53</v>
      </c>
      <c r="V194" t="str">
        <f>iferror(iferror(if(VLOOKUP(E194,'Copy of Mobile_ODK'!N:X,1,false)=E194,"mobile",),if(VLOOKUP(E194,'Copy of Fixed_ODK'!N:Y,1,false)=E194,"fixed",)),)</f>
        <v/>
      </c>
      <c r="W194" t="str">
        <f>iferror(iferror(if(VLOOKUP(E194,'Copy of Mobile_ODK'!N:X,1,false)=E194,VLOOKUP(E194,'Copy of Mobile_ODK'!N:X,10,false),),if(VLOOKUP(E194,'Copy of Fixed_ODK'!N:Y,1,false)=E194,VLOOKUP(E194,'Copy of Fixed_ODK'!N:Y,11,false),)),)</f>
        <v/>
      </c>
      <c r="X194" t="str">
        <f>iferror(iferror(if(VLOOKUP(E194,'Copy of Mobile_ODK'!N:X,1,false)=E194,VLOOKUP(E194,'Copy of Mobile_ODK'!N:X,11,false),),if(VLOOKUP(E194,'Copy of Fixed_ODK'!N:Y,1,false)=E194,VLOOKUP(E194,'Copy of Fixed_ODK'!N:Y,12,false),)),)</f>
        <v/>
      </c>
      <c r="Y194" t="str">
        <f t="shared" si="3"/>
        <v/>
      </c>
      <c r="Z194" t="str">
        <f t="shared" si="4"/>
        <v>invalid</v>
      </c>
      <c r="AB194" s="2" t="str">
        <f t="shared" si="5"/>
        <v>no odk</v>
      </c>
      <c r="AC194" t="str">
        <f t="shared" si="6"/>
        <v/>
      </c>
    </row>
    <row r="195">
      <c r="A195" s="2">
        <v>194.0</v>
      </c>
      <c r="B195" s="2" t="s">
        <v>1087</v>
      </c>
      <c r="C195" s="2" t="s">
        <v>1147</v>
      </c>
      <c r="D195" s="2" t="s">
        <v>1164</v>
      </c>
      <c r="E195" s="2" t="str">
        <f t="shared" si="1"/>
        <v>KagaMargubaDaudiri</v>
      </c>
      <c r="F195" s="2">
        <f t="shared" si="2"/>
        <v>1</v>
      </c>
      <c r="G195" s="2" t="s">
        <v>1166</v>
      </c>
      <c r="H195" s="2">
        <v>11.6796</v>
      </c>
      <c r="I195" s="2">
        <v>12.53773</v>
      </c>
      <c r="J195" s="2" t="s">
        <v>38</v>
      </c>
      <c r="K195" s="2" t="s">
        <v>1165</v>
      </c>
      <c r="L195" s="2">
        <v>23.0</v>
      </c>
      <c r="M195" s="2">
        <v>15.0</v>
      </c>
      <c r="N195" s="2">
        <v>2.0</v>
      </c>
      <c r="O195" s="2" t="s">
        <v>337</v>
      </c>
      <c r="P195" s="2" t="s">
        <v>50</v>
      </c>
      <c r="Q195" s="2" t="s">
        <v>1167</v>
      </c>
      <c r="R195" s="2" t="s">
        <v>231</v>
      </c>
      <c r="T195" s="2" t="s">
        <v>53</v>
      </c>
      <c r="V195" t="str">
        <f>iferror(iferror(if(VLOOKUP(E195,'Copy of Mobile_ODK'!N:X,1,false)=E195,"mobile",),if(VLOOKUP(E195,'Copy of Fixed_ODK'!N:Y,1,false)=E195,"fixed",)),)</f>
        <v/>
      </c>
      <c r="W195" t="str">
        <f>iferror(iferror(if(VLOOKUP(E195,'Copy of Mobile_ODK'!N:X,1,false)=E195,VLOOKUP(E195,'Copy of Mobile_ODK'!N:X,10,false),),if(VLOOKUP(E195,'Copy of Fixed_ODK'!N:Y,1,false)=E195,VLOOKUP(E195,'Copy of Fixed_ODK'!N:Y,11,false),)),)</f>
        <v/>
      </c>
      <c r="X195" t="str">
        <f>iferror(iferror(if(VLOOKUP(E195,'Copy of Mobile_ODK'!N:X,1,false)=E195,VLOOKUP(E195,'Copy of Mobile_ODK'!N:X,11,false),),if(VLOOKUP(E195,'Copy of Fixed_ODK'!N:Y,1,false)=E195,VLOOKUP(E195,'Copy of Fixed_ODK'!N:Y,12,false),)),)</f>
        <v/>
      </c>
      <c r="Y195" t="str">
        <f t="shared" si="3"/>
        <v/>
      </c>
      <c r="Z195" t="str">
        <f t="shared" si="4"/>
        <v>invalid</v>
      </c>
      <c r="AB195" s="2" t="str">
        <f t="shared" si="5"/>
        <v>no odk</v>
      </c>
      <c r="AC195" t="str">
        <f t="shared" si="6"/>
        <v/>
      </c>
    </row>
    <row r="196">
      <c r="A196" s="2">
        <v>195.0</v>
      </c>
      <c r="B196" s="2" t="s">
        <v>1087</v>
      </c>
      <c r="C196" s="2" t="s">
        <v>1147</v>
      </c>
      <c r="D196" s="2" t="s">
        <v>338</v>
      </c>
      <c r="E196" s="2" t="str">
        <f t="shared" si="1"/>
        <v>KagaMargubaFulatari</v>
      </c>
      <c r="F196" s="2">
        <f t="shared" si="2"/>
        <v>1</v>
      </c>
      <c r="G196" s="2" t="s">
        <v>1169</v>
      </c>
      <c r="H196" s="2">
        <v>11.70936</v>
      </c>
      <c r="I196" s="2">
        <v>12.57224</v>
      </c>
      <c r="J196" s="2" t="s">
        <v>38</v>
      </c>
      <c r="K196" s="2" t="s">
        <v>1168</v>
      </c>
      <c r="L196" s="2">
        <v>61.0</v>
      </c>
      <c r="M196" s="2">
        <v>39.0</v>
      </c>
      <c r="N196" s="2">
        <v>2.0</v>
      </c>
      <c r="O196" s="2" t="s">
        <v>337</v>
      </c>
      <c r="P196" s="2" t="s">
        <v>50</v>
      </c>
      <c r="Q196" s="2" t="s">
        <v>1167</v>
      </c>
      <c r="R196" s="2" t="s">
        <v>231</v>
      </c>
      <c r="T196" s="2" t="s">
        <v>53</v>
      </c>
      <c r="V196" t="str">
        <f>iferror(iferror(if(VLOOKUP(E196,'Copy of Mobile_ODK'!N:X,1,false)=E196,"mobile",),if(VLOOKUP(E196,'Copy of Fixed_ODK'!N:Y,1,false)=E196,"fixed",)),)</f>
        <v/>
      </c>
      <c r="W196" t="str">
        <f>iferror(iferror(if(VLOOKUP(E196,'Copy of Mobile_ODK'!N:X,1,false)=E196,VLOOKUP(E196,'Copy of Mobile_ODK'!N:X,10,false),),if(VLOOKUP(E196,'Copy of Fixed_ODK'!N:Y,1,false)=E196,VLOOKUP(E196,'Copy of Fixed_ODK'!N:Y,11,false),)),)</f>
        <v/>
      </c>
      <c r="X196" t="str">
        <f>iferror(iferror(if(VLOOKUP(E196,'Copy of Mobile_ODK'!N:X,1,false)=E196,VLOOKUP(E196,'Copy of Mobile_ODK'!N:X,11,false),),if(VLOOKUP(E196,'Copy of Fixed_ODK'!N:Y,1,false)=E196,VLOOKUP(E196,'Copy of Fixed_ODK'!N:Y,12,false),)),)</f>
        <v/>
      </c>
      <c r="Y196" t="str">
        <f t="shared" si="3"/>
        <v/>
      </c>
      <c r="Z196" t="str">
        <f t="shared" si="4"/>
        <v>invalid</v>
      </c>
      <c r="AB196" s="2" t="str">
        <f t="shared" si="5"/>
        <v>no odk</v>
      </c>
      <c r="AC196" t="str">
        <f t="shared" si="6"/>
        <v/>
      </c>
    </row>
    <row r="197">
      <c r="A197" s="2">
        <v>196.0</v>
      </c>
      <c r="B197" s="2" t="s">
        <v>1087</v>
      </c>
      <c r="C197" s="2" t="s">
        <v>1147</v>
      </c>
      <c r="D197" s="2" t="s">
        <v>1170</v>
      </c>
      <c r="E197" s="2" t="str">
        <f t="shared" si="1"/>
        <v>KagaMargubaGarari</v>
      </c>
      <c r="F197" s="2">
        <f t="shared" si="2"/>
        <v>1</v>
      </c>
      <c r="G197" s="2" t="s">
        <v>1172</v>
      </c>
      <c r="H197" s="2">
        <v>11.75799</v>
      </c>
      <c r="I197" s="2">
        <v>12.58049</v>
      </c>
      <c r="J197" s="2" t="s">
        <v>38</v>
      </c>
      <c r="K197" s="2" t="s">
        <v>1171</v>
      </c>
      <c r="L197" s="2">
        <v>47.0</v>
      </c>
      <c r="M197" s="2">
        <v>30.0</v>
      </c>
      <c r="N197" s="2">
        <v>4.0</v>
      </c>
      <c r="O197" s="2" t="s">
        <v>40</v>
      </c>
      <c r="P197" s="2" t="s">
        <v>50</v>
      </c>
      <c r="Q197" s="2" t="s">
        <v>1167</v>
      </c>
      <c r="R197" s="2" t="s">
        <v>231</v>
      </c>
      <c r="T197" s="2" t="s">
        <v>53</v>
      </c>
      <c r="V197" t="str">
        <f>iferror(iferror(if(VLOOKUP(E197,'Copy of Mobile_ODK'!N:X,1,false)=E197,"mobile",),if(VLOOKUP(E197,'Copy of Fixed_ODK'!N:Y,1,false)=E197,"fixed",)),)</f>
        <v/>
      </c>
      <c r="W197" t="str">
        <f>iferror(iferror(if(VLOOKUP(E197,'Copy of Mobile_ODK'!N:X,1,false)=E197,VLOOKUP(E197,'Copy of Mobile_ODK'!N:X,10,false),),if(VLOOKUP(E197,'Copy of Fixed_ODK'!N:Y,1,false)=E197,VLOOKUP(E197,'Copy of Fixed_ODK'!N:Y,11,false),)),)</f>
        <v/>
      </c>
      <c r="X197" t="str">
        <f>iferror(iferror(if(VLOOKUP(E197,'Copy of Mobile_ODK'!N:X,1,false)=E197,VLOOKUP(E197,'Copy of Mobile_ODK'!N:X,11,false),),if(VLOOKUP(E197,'Copy of Fixed_ODK'!N:Y,1,false)=E197,VLOOKUP(E197,'Copy of Fixed_ODK'!N:Y,12,false),)),)</f>
        <v/>
      </c>
      <c r="Y197" t="str">
        <f t="shared" si="3"/>
        <v/>
      </c>
      <c r="Z197" t="str">
        <f t="shared" si="4"/>
        <v>invalid</v>
      </c>
      <c r="AB197" s="2" t="str">
        <f t="shared" si="5"/>
        <v>no odk</v>
      </c>
      <c r="AC197" t="str">
        <f t="shared" si="6"/>
        <v/>
      </c>
    </row>
    <row r="198">
      <c r="A198" s="2">
        <v>197.0</v>
      </c>
      <c r="B198" s="2" t="s">
        <v>1087</v>
      </c>
      <c r="C198" s="2" t="s">
        <v>1147</v>
      </c>
      <c r="D198" s="2" t="s">
        <v>1173</v>
      </c>
      <c r="E198" s="2" t="str">
        <f t="shared" si="1"/>
        <v>KagaMargubaGarari Umar Kolo</v>
      </c>
      <c r="F198" s="2">
        <f t="shared" si="2"/>
        <v>1</v>
      </c>
      <c r="G198" s="2" t="s">
        <v>1175</v>
      </c>
      <c r="H198" s="2">
        <v>11.78079</v>
      </c>
      <c r="I198" s="2">
        <v>12.59032</v>
      </c>
      <c r="J198" s="2" t="s">
        <v>38</v>
      </c>
      <c r="K198" s="2" t="s">
        <v>1174</v>
      </c>
      <c r="L198" s="2">
        <v>38.0</v>
      </c>
      <c r="M198" s="2">
        <v>24.0</v>
      </c>
      <c r="N198" s="2">
        <v>4.0</v>
      </c>
      <c r="O198" s="2" t="s">
        <v>40</v>
      </c>
      <c r="P198" s="2" t="s">
        <v>41</v>
      </c>
      <c r="T198" s="2" t="s">
        <v>42</v>
      </c>
      <c r="V198" t="str">
        <f>iferror(iferror(if(VLOOKUP(E198,'Copy of Mobile_ODK'!N:X,1,false)=E198,"mobile",),if(VLOOKUP(E198,'Copy of Fixed_ODK'!N:Y,1,false)=E198,"fixed",)),)</f>
        <v/>
      </c>
      <c r="W198" t="str">
        <f>iferror(iferror(if(VLOOKUP(E198,'Copy of Mobile_ODK'!N:X,1,false)=E198,VLOOKUP(E198,'Copy of Mobile_ODK'!N:X,10,false),),if(VLOOKUP(E198,'Copy of Fixed_ODK'!N:Y,1,false)=E198,VLOOKUP(E198,'Copy of Fixed_ODK'!N:Y,11,false),)),)</f>
        <v/>
      </c>
      <c r="X198" t="str">
        <f>iferror(iferror(if(VLOOKUP(E198,'Copy of Mobile_ODK'!N:X,1,false)=E198,VLOOKUP(E198,'Copy of Mobile_ODK'!N:X,11,false),),if(VLOOKUP(E198,'Copy of Fixed_ODK'!N:Y,1,false)=E198,VLOOKUP(E198,'Copy of Fixed_ODK'!N:Y,12,false),)),)</f>
        <v/>
      </c>
      <c r="Y198" t="str">
        <f t="shared" si="3"/>
        <v/>
      </c>
      <c r="Z198" t="str">
        <f t="shared" si="4"/>
        <v>invalid</v>
      </c>
      <c r="AB198" s="2" t="str">
        <f t="shared" si="5"/>
        <v>no odk</v>
      </c>
      <c r="AC198" t="str">
        <f t="shared" si="6"/>
        <v/>
      </c>
    </row>
    <row r="199">
      <c r="A199" s="2">
        <v>198.0</v>
      </c>
      <c r="B199" s="2" t="s">
        <v>1087</v>
      </c>
      <c r="C199" s="2" t="s">
        <v>1147</v>
      </c>
      <c r="D199" s="2" t="s">
        <v>1176</v>
      </c>
      <c r="E199" s="2" t="str">
        <f t="shared" si="1"/>
        <v>KagaMargubaGauriri</v>
      </c>
      <c r="F199" s="2">
        <f t="shared" si="2"/>
        <v>1</v>
      </c>
      <c r="G199" s="2" t="s">
        <v>1178</v>
      </c>
      <c r="H199" s="2">
        <v>11.67976</v>
      </c>
      <c r="I199" s="2">
        <v>12.54549</v>
      </c>
      <c r="J199" s="2" t="s">
        <v>38</v>
      </c>
      <c r="K199" s="2" t="s">
        <v>1177</v>
      </c>
      <c r="L199" s="2">
        <v>44.0</v>
      </c>
      <c r="M199" s="2">
        <v>28.0</v>
      </c>
      <c r="N199" s="2">
        <v>4.0</v>
      </c>
      <c r="O199" s="2" t="s">
        <v>40</v>
      </c>
      <c r="P199" s="2" t="s">
        <v>41</v>
      </c>
      <c r="T199" s="2" t="s">
        <v>42</v>
      </c>
      <c r="V199" t="str">
        <f>iferror(iferror(if(VLOOKUP(E199,'Copy of Mobile_ODK'!N:X,1,false)=E199,"mobile",),if(VLOOKUP(E199,'Copy of Fixed_ODK'!N:Y,1,false)=E199,"fixed",)),)</f>
        <v/>
      </c>
      <c r="W199" t="str">
        <f>iferror(iferror(if(VLOOKUP(E199,'Copy of Mobile_ODK'!N:X,1,false)=E199,VLOOKUP(E199,'Copy of Mobile_ODK'!N:X,10,false),),if(VLOOKUP(E199,'Copy of Fixed_ODK'!N:Y,1,false)=E199,VLOOKUP(E199,'Copy of Fixed_ODK'!N:Y,11,false),)),)</f>
        <v/>
      </c>
      <c r="X199" t="str">
        <f>iferror(iferror(if(VLOOKUP(E199,'Copy of Mobile_ODK'!N:X,1,false)=E199,VLOOKUP(E199,'Copy of Mobile_ODK'!N:X,11,false),),if(VLOOKUP(E199,'Copy of Fixed_ODK'!N:Y,1,false)=E199,VLOOKUP(E199,'Copy of Fixed_ODK'!N:Y,12,false),)),)</f>
        <v/>
      </c>
      <c r="Y199" t="str">
        <f t="shared" si="3"/>
        <v/>
      </c>
      <c r="Z199" t="str">
        <f t="shared" si="4"/>
        <v>invalid</v>
      </c>
      <c r="AB199" s="2" t="str">
        <f t="shared" si="5"/>
        <v>no odk</v>
      </c>
      <c r="AC199" t="str">
        <f t="shared" si="6"/>
        <v/>
      </c>
    </row>
    <row r="200">
      <c r="A200" s="2">
        <v>199.0</v>
      </c>
      <c r="B200" s="2" t="s">
        <v>1087</v>
      </c>
      <c r="C200" s="2" t="s">
        <v>1147</v>
      </c>
      <c r="D200" s="2" t="s">
        <v>1179</v>
      </c>
      <c r="E200" s="2" t="str">
        <f t="shared" si="1"/>
        <v>KagaMargubaGoimatari</v>
      </c>
      <c r="F200" s="2">
        <f t="shared" si="2"/>
        <v>1</v>
      </c>
      <c r="G200" s="2" t="s">
        <v>1181</v>
      </c>
      <c r="H200" s="2">
        <v>11.76752</v>
      </c>
      <c r="I200" s="2">
        <v>12.56357</v>
      </c>
      <c r="J200" s="2" t="s">
        <v>38</v>
      </c>
      <c r="K200" s="2" t="s">
        <v>1180</v>
      </c>
      <c r="L200" s="2">
        <v>5.0</v>
      </c>
      <c r="M200" s="2">
        <v>4.0</v>
      </c>
      <c r="N200" s="2">
        <v>4.0</v>
      </c>
      <c r="O200" s="2" t="s">
        <v>40</v>
      </c>
      <c r="P200" s="2" t="s">
        <v>41</v>
      </c>
      <c r="T200" s="2" t="s">
        <v>42</v>
      </c>
      <c r="V200" t="str">
        <f>iferror(iferror(if(VLOOKUP(E200,'Copy of Mobile_ODK'!N:X,1,false)=E200,"mobile",),if(VLOOKUP(E200,'Copy of Fixed_ODK'!N:Y,1,false)=E200,"fixed",)),)</f>
        <v/>
      </c>
      <c r="W200" t="str">
        <f>iferror(iferror(if(VLOOKUP(E200,'Copy of Mobile_ODK'!N:X,1,false)=E200,VLOOKUP(E200,'Copy of Mobile_ODK'!N:X,10,false),),if(VLOOKUP(E200,'Copy of Fixed_ODK'!N:Y,1,false)=E200,VLOOKUP(E200,'Copy of Fixed_ODK'!N:Y,11,false),)),)</f>
        <v/>
      </c>
      <c r="X200" t="str">
        <f>iferror(iferror(if(VLOOKUP(E200,'Copy of Mobile_ODK'!N:X,1,false)=E200,VLOOKUP(E200,'Copy of Mobile_ODK'!N:X,11,false),),if(VLOOKUP(E200,'Copy of Fixed_ODK'!N:Y,1,false)=E200,VLOOKUP(E200,'Copy of Fixed_ODK'!N:Y,12,false),)),)</f>
        <v/>
      </c>
      <c r="Y200" t="str">
        <f t="shared" si="3"/>
        <v/>
      </c>
      <c r="Z200" t="str">
        <f t="shared" si="4"/>
        <v>invalid</v>
      </c>
      <c r="AB200" s="2" t="str">
        <f t="shared" si="5"/>
        <v>no odk</v>
      </c>
      <c r="AC200" t="str">
        <f t="shared" si="6"/>
        <v/>
      </c>
    </row>
    <row r="201">
      <c r="A201" s="2">
        <v>200.0</v>
      </c>
      <c r="B201" s="2" t="s">
        <v>1087</v>
      </c>
      <c r="C201" s="2" t="s">
        <v>1147</v>
      </c>
      <c r="D201" s="2" t="s">
        <v>1182</v>
      </c>
      <c r="E201" s="2" t="str">
        <f t="shared" si="1"/>
        <v>KagaMargubaKolokolori</v>
      </c>
      <c r="F201" s="2">
        <f t="shared" si="2"/>
        <v>1</v>
      </c>
      <c r="G201" s="2" t="s">
        <v>1184</v>
      </c>
      <c r="H201" s="2">
        <v>11.67393</v>
      </c>
      <c r="I201" s="2">
        <v>12.553</v>
      </c>
      <c r="J201" s="2" t="s">
        <v>38</v>
      </c>
      <c r="K201" s="2" t="s">
        <v>1183</v>
      </c>
      <c r="L201" s="2">
        <v>14.0</v>
      </c>
      <c r="M201" s="2">
        <v>9.0</v>
      </c>
      <c r="N201" s="2">
        <v>4.0</v>
      </c>
      <c r="O201" s="2" t="s">
        <v>40</v>
      </c>
      <c r="P201" s="2" t="s">
        <v>41</v>
      </c>
      <c r="T201" s="2" t="s">
        <v>42</v>
      </c>
      <c r="V201" t="str">
        <f>iferror(iferror(if(VLOOKUP(E201,'Copy of Mobile_ODK'!N:X,1,false)=E201,"mobile",),if(VLOOKUP(E201,'Copy of Fixed_ODK'!N:Y,1,false)=E201,"fixed",)),)</f>
        <v/>
      </c>
      <c r="W201" t="str">
        <f>iferror(iferror(if(VLOOKUP(E201,'Copy of Mobile_ODK'!N:X,1,false)=E201,VLOOKUP(E201,'Copy of Mobile_ODK'!N:X,10,false),),if(VLOOKUP(E201,'Copy of Fixed_ODK'!N:Y,1,false)=E201,VLOOKUP(E201,'Copy of Fixed_ODK'!N:Y,11,false),)),)</f>
        <v/>
      </c>
      <c r="X201" t="str">
        <f>iferror(iferror(if(VLOOKUP(E201,'Copy of Mobile_ODK'!N:X,1,false)=E201,VLOOKUP(E201,'Copy of Mobile_ODK'!N:X,11,false),),if(VLOOKUP(E201,'Copy of Fixed_ODK'!N:Y,1,false)=E201,VLOOKUP(E201,'Copy of Fixed_ODK'!N:Y,12,false),)),)</f>
        <v/>
      </c>
      <c r="Y201" t="str">
        <f t="shared" si="3"/>
        <v/>
      </c>
      <c r="Z201" t="str">
        <f t="shared" si="4"/>
        <v>invalid</v>
      </c>
      <c r="AB201" s="2" t="str">
        <f t="shared" si="5"/>
        <v>no odk</v>
      </c>
      <c r="AC201" t="str">
        <f t="shared" si="6"/>
        <v/>
      </c>
    </row>
    <row r="202">
      <c r="A202" s="2">
        <v>201.0</v>
      </c>
      <c r="B202" s="4" t="s">
        <v>1087</v>
      </c>
      <c r="C202" s="4" t="s">
        <v>1147</v>
      </c>
      <c r="D202" s="4" t="s">
        <v>1795</v>
      </c>
      <c r="E202" s="2" t="str">
        <f t="shared" si="1"/>
        <v>KagaMargubaKyari Awari B. Zarami</v>
      </c>
      <c r="F202" s="2">
        <f t="shared" si="2"/>
        <v>1</v>
      </c>
      <c r="G202" s="4" t="e">
        <v>#N/A</v>
      </c>
      <c r="H202" s="4" t="e">
        <v>#N/A</v>
      </c>
      <c r="I202" s="4" t="e">
        <v>#N/A</v>
      </c>
      <c r="J202" s="4" t="s">
        <v>38</v>
      </c>
      <c r="K202" s="4" t="s">
        <v>1796</v>
      </c>
      <c r="L202" s="4">
        <v>2.0</v>
      </c>
      <c r="M202" s="4">
        <v>2.0</v>
      </c>
      <c r="N202" s="4">
        <v>4.0</v>
      </c>
      <c r="O202" s="4" t="s">
        <v>40</v>
      </c>
      <c r="P202" s="4" t="s">
        <v>41</v>
      </c>
      <c r="T202" s="2" t="s">
        <v>42</v>
      </c>
      <c r="V202" t="str">
        <f>iferror(iferror(if(VLOOKUP(E202,'Copy of Mobile_ODK'!N:X,1,false)=E202,"mobile",),if(VLOOKUP(E202,'Copy of Fixed_ODK'!N:Y,1,false)=E202,"fixed",)),)</f>
        <v/>
      </c>
      <c r="W202" t="str">
        <f>iferror(iferror(if(VLOOKUP(E202,'Copy of Mobile_ODK'!N:X,1,false)=E202,VLOOKUP(E202,'Copy of Mobile_ODK'!N:X,10,false),),if(VLOOKUP(E202,'Copy of Fixed_ODK'!N:Y,1,false)=E202,VLOOKUP(E202,'Copy of Fixed_ODK'!N:Y,11,false),)),)</f>
        <v/>
      </c>
      <c r="X202" t="str">
        <f>iferror(iferror(if(VLOOKUP(E202,'Copy of Mobile_ODK'!N:X,1,false)=E202,VLOOKUP(E202,'Copy of Mobile_ODK'!N:X,11,false),),if(VLOOKUP(E202,'Copy of Fixed_ODK'!N:Y,1,false)=E202,VLOOKUP(E202,'Copy of Fixed_ODK'!N:Y,12,false),)),)</f>
        <v/>
      </c>
      <c r="Y202" t="str">
        <f t="shared" si="3"/>
        <v/>
      </c>
      <c r="Z202" t="str">
        <f t="shared" si="4"/>
        <v>invalid</v>
      </c>
      <c r="AB202" s="2" t="str">
        <f t="shared" si="5"/>
        <v>no odk</v>
      </c>
      <c r="AC202" t="str">
        <f t="shared" si="6"/>
        <v/>
      </c>
    </row>
    <row r="203">
      <c r="A203" s="2">
        <v>202.0</v>
      </c>
      <c r="B203" s="2" t="s">
        <v>1087</v>
      </c>
      <c r="C203" s="2" t="s">
        <v>1147</v>
      </c>
      <c r="D203" s="2" t="s">
        <v>1185</v>
      </c>
      <c r="E203" s="2" t="str">
        <f t="shared" si="1"/>
        <v>KagaMargubaKyari Kemiri</v>
      </c>
      <c r="F203" s="2">
        <f t="shared" si="2"/>
        <v>1</v>
      </c>
      <c r="G203" s="2" t="s">
        <v>1187</v>
      </c>
      <c r="H203" s="2">
        <v>11.7307</v>
      </c>
      <c r="I203" s="2">
        <v>12.51969</v>
      </c>
      <c r="J203" s="2" t="s">
        <v>38</v>
      </c>
      <c r="K203" s="2" t="s">
        <v>1186</v>
      </c>
      <c r="L203" s="2">
        <v>64.0</v>
      </c>
      <c r="M203" s="2">
        <v>40.0</v>
      </c>
      <c r="N203" s="2">
        <v>4.0</v>
      </c>
      <c r="O203" s="2" t="s">
        <v>40</v>
      </c>
      <c r="P203" s="2" t="s">
        <v>50</v>
      </c>
      <c r="Q203" s="2" t="s">
        <v>1188</v>
      </c>
      <c r="R203" s="2" t="s">
        <v>267</v>
      </c>
      <c r="T203" s="2" t="s">
        <v>53</v>
      </c>
      <c r="V203" t="str">
        <f>iferror(iferror(if(VLOOKUP(E203,'Copy of Mobile_ODK'!N:X,1,false)=E203,"mobile",),if(VLOOKUP(E203,'Copy of Fixed_ODK'!N:Y,1,false)=E203,"fixed",)),)</f>
        <v/>
      </c>
      <c r="W203" t="str">
        <f>iferror(iferror(if(VLOOKUP(E203,'Copy of Mobile_ODK'!N:X,1,false)=E203,VLOOKUP(E203,'Copy of Mobile_ODK'!N:X,10,false),),if(VLOOKUP(E203,'Copy of Fixed_ODK'!N:Y,1,false)=E203,VLOOKUP(E203,'Copy of Fixed_ODK'!N:Y,11,false),)),)</f>
        <v/>
      </c>
      <c r="X203" t="str">
        <f>iferror(iferror(if(VLOOKUP(E203,'Copy of Mobile_ODK'!N:X,1,false)=E203,VLOOKUP(E203,'Copy of Mobile_ODK'!N:X,11,false),),if(VLOOKUP(E203,'Copy of Fixed_ODK'!N:Y,1,false)=E203,VLOOKUP(E203,'Copy of Fixed_ODK'!N:Y,12,false),)),)</f>
        <v/>
      </c>
      <c r="Y203" t="str">
        <f t="shared" si="3"/>
        <v/>
      </c>
      <c r="Z203" t="str">
        <f t="shared" si="4"/>
        <v>invalid</v>
      </c>
      <c r="AB203" s="2" t="str">
        <f t="shared" si="5"/>
        <v>no odk</v>
      </c>
      <c r="AC203" t="str">
        <f t="shared" si="6"/>
        <v/>
      </c>
    </row>
    <row r="204">
      <c r="A204" s="2">
        <v>203.0</v>
      </c>
      <c r="B204" s="2" t="s">
        <v>1087</v>
      </c>
      <c r="C204" s="2" t="s">
        <v>1147</v>
      </c>
      <c r="D204" s="2" t="s">
        <v>1189</v>
      </c>
      <c r="E204" s="2" t="str">
        <f t="shared" si="1"/>
        <v>KagaMargubaMalachanari</v>
      </c>
      <c r="F204" s="2">
        <f t="shared" si="2"/>
        <v>1</v>
      </c>
      <c r="G204" s="2" t="s">
        <v>1191</v>
      </c>
      <c r="H204" s="2">
        <v>11.7719</v>
      </c>
      <c r="I204" s="2">
        <v>12.55536</v>
      </c>
      <c r="J204" s="2" t="s">
        <v>38</v>
      </c>
      <c r="K204" s="2" t="s">
        <v>1190</v>
      </c>
      <c r="L204" s="2">
        <v>11.0</v>
      </c>
      <c r="M204" s="2">
        <v>7.0</v>
      </c>
      <c r="N204" s="2">
        <v>4.0</v>
      </c>
      <c r="O204" s="2" t="s">
        <v>40</v>
      </c>
      <c r="P204" s="2" t="s">
        <v>50</v>
      </c>
      <c r="Q204" s="2" t="s">
        <v>1188</v>
      </c>
      <c r="R204" s="2" t="s">
        <v>267</v>
      </c>
      <c r="T204" s="2" t="s">
        <v>53</v>
      </c>
      <c r="V204" t="str">
        <f>iferror(iferror(if(VLOOKUP(E204,'Copy of Mobile_ODK'!N:X,1,false)=E204,"mobile",),if(VLOOKUP(E204,'Copy of Fixed_ODK'!N:Y,1,false)=E204,"fixed",)),)</f>
        <v/>
      </c>
      <c r="W204" t="str">
        <f>iferror(iferror(if(VLOOKUP(E204,'Copy of Mobile_ODK'!N:X,1,false)=E204,VLOOKUP(E204,'Copy of Mobile_ODK'!N:X,10,false),),if(VLOOKUP(E204,'Copy of Fixed_ODK'!N:Y,1,false)=E204,VLOOKUP(E204,'Copy of Fixed_ODK'!N:Y,11,false),)),)</f>
        <v/>
      </c>
      <c r="X204" t="str">
        <f>iferror(iferror(if(VLOOKUP(E204,'Copy of Mobile_ODK'!N:X,1,false)=E204,VLOOKUP(E204,'Copy of Mobile_ODK'!N:X,11,false),),if(VLOOKUP(E204,'Copy of Fixed_ODK'!N:Y,1,false)=E204,VLOOKUP(E204,'Copy of Fixed_ODK'!N:Y,12,false),)),)</f>
        <v/>
      </c>
      <c r="Y204" t="str">
        <f t="shared" si="3"/>
        <v/>
      </c>
      <c r="Z204" t="str">
        <f t="shared" si="4"/>
        <v>invalid</v>
      </c>
      <c r="AB204" s="2" t="str">
        <f t="shared" si="5"/>
        <v>no odk</v>
      </c>
      <c r="AC204" t="str">
        <f t="shared" si="6"/>
        <v/>
      </c>
    </row>
    <row r="205">
      <c r="A205" s="2">
        <v>204.0</v>
      </c>
      <c r="B205" s="4" t="s">
        <v>1087</v>
      </c>
      <c r="C205" s="4" t="s">
        <v>1147</v>
      </c>
      <c r="D205" s="4" t="s">
        <v>435</v>
      </c>
      <c r="E205" s="2" t="str">
        <f t="shared" si="1"/>
        <v>KagaMargubaMallam Fannari</v>
      </c>
      <c r="F205" s="2">
        <f t="shared" si="2"/>
        <v>1</v>
      </c>
      <c r="G205" s="4" t="e">
        <v>#N/A</v>
      </c>
      <c r="H205" s="4" t="e">
        <v>#N/A</v>
      </c>
      <c r="I205" s="4" t="e">
        <v>#N/A</v>
      </c>
      <c r="J205" s="4" t="s">
        <v>38</v>
      </c>
      <c r="K205" s="4" t="s">
        <v>1797</v>
      </c>
      <c r="L205" s="4">
        <v>2.0</v>
      </c>
      <c r="M205" s="4">
        <v>2.0</v>
      </c>
      <c r="N205" s="4">
        <v>4.0</v>
      </c>
      <c r="O205" s="4" t="s">
        <v>40</v>
      </c>
      <c r="P205" s="4" t="s">
        <v>50</v>
      </c>
      <c r="Q205" s="4" t="s">
        <v>1195</v>
      </c>
      <c r="R205" s="4" t="s">
        <v>281</v>
      </c>
      <c r="T205" s="2" t="s">
        <v>53</v>
      </c>
      <c r="V205" t="str">
        <f>iferror(iferror(if(VLOOKUP(E205,'Copy of Mobile_ODK'!N:X,1,false)=E205,"mobile",),if(VLOOKUP(E205,'Copy of Fixed_ODK'!N:Y,1,false)=E205,"fixed",)),)</f>
        <v/>
      </c>
      <c r="W205" t="str">
        <f>iferror(iferror(if(VLOOKUP(E205,'Copy of Mobile_ODK'!N:X,1,false)=E205,VLOOKUP(E205,'Copy of Mobile_ODK'!N:X,10,false),),if(VLOOKUP(E205,'Copy of Fixed_ODK'!N:Y,1,false)=E205,VLOOKUP(E205,'Copy of Fixed_ODK'!N:Y,11,false),)),)</f>
        <v/>
      </c>
      <c r="X205" t="str">
        <f>iferror(iferror(if(VLOOKUP(E205,'Copy of Mobile_ODK'!N:X,1,false)=E205,VLOOKUP(E205,'Copy of Mobile_ODK'!N:X,11,false),),if(VLOOKUP(E205,'Copy of Fixed_ODK'!N:Y,1,false)=E205,VLOOKUP(E205,'Copy of Fixed_ODK'!N:Y,12,false),)),)</f>
        <v/>
      </c>
      <c r="Y205" t="str">
        <f t="shared" si="3"/>
        <v/>
      </c>
      <c r="Z205" t="str">
        <f t="shared" si="4"/>
        <v>invalid</v>
      </c>
      <c r="AB205" s="2" t="str">
        <f t="shared" si="5"/>
        <v>no odk</v>
      </c>
      <c r="AC205" t="str">
        <f t="shared" si="6"/>
        <v/>
      </c>
    </row>
    <row r="206">
      <c r="A206" s="2">
        <v>205.0</v>
      </c>
      <c r="B206" s="2" t="s">
        <v>1087</v>
      </c>
      <c r="C206" s="2" t="s">
        <v>1147</v>
      </c>
      <c r="D206" s="2" t="s">
        <v>1192</v>
      </c>
      <c r="E206" s="2" t="str">
        <f t="shared" si="1"/>
        <v>KagaMargubaMallam Isari</v>
      </c>
      <c r="F206" s="2">
        <f t="shared" si="2"/>
        <v>1</v>
      </c>
      <c r="G206" s="2" t="s">
        <v>1194</v>
      </c>
      <c r="H206" s="2">
        <v>11.68684</v>
      </c>
      <c r="I206" s="2">
        <v>12.60468</v>
      </c>
      <c r="J206" s="2" t="s">
        <v>38</v>
      </c>
      <c r="K206" s="2" t="s">
        <v>1193</v>
      </c>
      <c r="L206" s="2">
        <v>48.0</v>
      </c>
      <c r="M206" s="2">
        <v>30.0</v>
      </c>
      <c r="N206" s="2">
        <v>4.0</v>
      </c>
      <c r="O206" s="2" t="s">
        <v>40</v>
      </c>
      <c r="P206" s="2" t="s">
        <v>50</v>
      </c>
      <c r="Q206" s="2" t="s">
        <v>1195</v>
      </c>
      <c r="R206" s="2" t="s">
        <v>281</v>
      </c>
      <c r="T206" s="2" t="s">
        <v>53</v>
      </c>
      <c r="V206" t="str">
        <f>iferror(iferror(if(VLOOKUP(E206,'Copy of Mobile_ODK'!N:X,1,false)=E206,"mobile",),if(VLOOKUP(E206,'Copy of Fixed_ODK'!N:Y,1,false)=E206,"fixed",)),)</f>
        <v/>
      </c>
      <c r="W206" t="str">
        <f>iferror(iferror(if(VLOOKUP(E206,'Copy of Mobile_ODK'!N:X,1,false)=E206,VLOOKUP(E206,'Copy of Mobile_ODK'!N:X,10,false),),if(VLOOKUP(E206,'Copy of Fixed_ODK'!N:Y,1,false)=E206,VLOOKUP(E206,'Copy of Fixed_ODK'!N:Y,11,false),)),)</f>
        <v/>
      </c>
      <c r="X206" t="str">
        <f>iferror(iferror(if(VLOOKUP(E206,'Copy of Mobile_ODK'!N:X,1,false)=E206,VLOOKUP(E206,'Copy of Mobile_ODK'!N:X,11,false),),if(VLOOKUP(E206,'Copy of Fixed_ODK'!N:Y,1,false)=E206,VLOOKUP(E206,'Copy of Fixed_ODK'!N:Y,12,false),)),)</f>
        <v/>
      </c>
      <c r="Y206" t="str">
        <f t="shared" si="3"/>
        <v/>
      </c>
      <c r="Z206" t="str">
        <f t="shared" si="4"/>
        <v>invalid</v>
      </c>
      <c r="AB206" s="2" t="str">
        <f t="shared" si="5"/>
        <v>no odk</v>
      </c>
      <c r="AC206" t="str">
        <f t="shared" si="6"/>
        <v/>
      </c>
    </row>
    <row r="207">
      <c r="A207" s="2">
        <v>206.0</v>
      </c>
      <c r="B207" s="2" t="s">
        <v>1087</v>
      </c>
      <c r="C207" s="2" t="s">
        <v>1147</v>
      </c>
      <c r="D207" s="2" t="s">
        <v>1196</v>
      </c>
      <c r="E207" s="2" t="str">
        <f t="shared" si="1"/>
        <v>KagaMargubaMallum Gajimiri</v>
      </c>
      <c r="F207" s="2">
        <f t="shared" si="2"/>
        <v>1</v>
      </c>
      <c r="G207" s="2" t="s">
        <v>1198</v>
      </c>
      <c r="H207" s="2">
        <v>11.7299</v>
      </c>
      <c r="I207" s="2">
        <v>12.58675</v>
      </c>
      <c r="J207" s="2" t="s">
        <v>38</v>
      </c>
      <c r="K207" s="2" t="s">
        <v>1197</v>
      </c>
      <c r="L207" s="2">
        <v>0.0</v>
      </c>
      <c r="M207" s="2">
        <v>0.0</v>
      </c>
      <c r="O207" s="2" t="s">
        <v>337</v>
      </c>
      <c r="P207" s="2" t="s">
        <v>50</v>
      </c>
      <c r="Q207" s="2" t="s">
        <v>1195</v>
      </c>
      <c r="R207" s="2" t="s">
        <v>281</v>
      </c>
      <c r="T207" s="2" t="s">
        <v>53</v>
      </c>
      <c r="V207" t="str">
        <f>iferror(iferror(if(VLOOKUP(E207,'Copy of Mobile_ODK'!N:X,1,false)=E207,"mobile",),if(VLOOKUP(E207,'Copy of Fixed_ODK'!N:Y,1,false)=E207,"fixed",)),)</f>
        <v/>
      </c>
      <c r="W207" t="str">
        <f>iferror(iferror(if(VLOOKUP(E207,'Copy of Mobile_ODK'!N:X,1,false)=E207,VLOOKUP(E207,'Copy of Mobile_ODK'!N:X,10,false),),if(VLOOKUP(E207,'Copy of Fixed_ODK'!N:Y,1,false)=E207,VLOOKUP(E207,'Copy of Fixed_ODK'!N:Y,11,false),)),)</f>
        <v/>
      </c>
      <c r="X207" t="str">
        <f>iferror(iferror(if(VLOOKUP(E207,'Copy of Mobile_ODK'!N:X,1,false)=E207,VLOOKUP(E207,'Copy of Mobile_ODK'!N:X,11,false),),if(VLOOKUP(E207,'Copy of Fixed_ODK'!N:Y,1,false)=E207,VLOOKUP(E207,'Copy of Fixed_ODK'!N:Y,12,false),)),)</f>
        <v/>
      </c>
      <c r="Y207" t="str">
        <f t="shared" si="3"/>
        <v/>
      </c>
      <c r="Z207" t="str">
        <f t="shared" si="4"/>
        <v>invalid</v>
      </c>
      <c r="AB207" s="2" t="str">
        <f t="shared" si="5"/>
        <v>no odk</v>
      </c>
      <c r="AC207" t="str">
        <f t="shared" si="6"/>
        <v/>
      </c>
    </row>
    <row r="208">
      <c r="A208" s="2">
        <v>207.0</v>
      </c>
      <c r="B208" s="2" t="s">
        <v>1087</v>
      </c>
      <c r="C208" s="2" t="s">
        <v>1147</v>
      </c>
      <c r="D208" s="2" t="s">
        <v>1199</v>
      </c>
      <c r="E208" s="2" t="str">
        <f t="shared" si="1"/>
        <v>KagaMargubaMusari Bunu Musabe</v>
      </c>
      <c r="F208" s="2">
        <f t="shared" si="2"/>
        <v>1</v>
      </c>
      <c r="G208" s="2" t="s">
        <v>1201</v>
      </c>
      <c r="H208" s="2">
        <v>11.76083529</v>
      </c>
      <c r="I208" s="2">
        <v>12.59822325</v>
      </c>
      <c r="J208" s="2" t="s">
        <v>38</v>
      </c>
      <c r="K208" s="2" t="s">
        <v>1200</v>
      </c>
      <c r="L208" s="2">
        <v>2.0</v>
      </c>
      <c r="M208" s="2">
        <v>2.0</v>
      </c>
      <c r="N208" s="2">
        <v>4.0</v>
      </c>
      <c r="O208" s="2" t="s">
        <v>40</v>
      </c>
      <c r="P208" s="2" t="s">
        <v>50</v>
      </c>
      <c r="Q208" s="2" t="s">
        <v>1195</v>
      </c>
      <c r="R208" s="2" t="s">
        <v>281</v>
      </c>
      <c r="T208" s="2" t="s">
        <v>53</v>
      </c>
      <c r="V208" t="str">
        <f>iferror(iferror(if(VLOOKUP(E208,'Copy of Mobile_ODK'!N:X,1,false)=E208,"mobile",),if(VLOOKUP(E208,'Copy of Fixed_ODK'!N:Y,1,false)=E208,"fixed",)),)</f>
        <v/>
      </c>
      <c r="W208" t="str">
        <f>iferror(iferror(if(VLOOKUP(E208,'Copy of Mobile_ODK'!N:X,1,false)=E208,VLOOKUP(E208,'Copy of Mobile_ODK'!N:X,10,false),),if(VLOOKUP(E208,'Copy of Fixed_ODK'!N:Y,1,false)=E208,VLOOKUP(E208,'Copy of Fixed_ODK'!N:Y,11,false),)),)</f>
        <v/>
      </c>
      <c r="X208" t="str">
        <f>iferror(iferror(if(VLOOKUP(E208,'Copy of Mobile_ODK'!N:X,1,false)=E208,VLOOKUP(E208,'Copy of Mobile_ODK'!N:X,11,false),),if(VLOOKUP(E208,'Copy of Fixed_ODK'!N:Y,1,false)=E208,VLOOKUP(E208,'Copy of Fixed_ODK'!N:Y,12,false),)),)</f>
        <v/>
      </c>
      <c r="Y208" t="str">
        <f t="shared" si="3"/>
        <v/>
      </c>
      <c r="Z208" t="str">
        <f t="shared" si="4"/>
        <v>invalid</v>
      </c>
      <c r="AB208" s="2" t="str">
        <f t="shared" si="5"/>
        <v>no odk</v>
      </c>
      <c r="AC208" t="str">
        <f t="shared" si="6"/>
        <v/>
      </c>
    </row>
    <row r="209">
      <c r="A209" s="2">
        <v>208.0</v>
      </c>
      <c r="B209" s="2" t="s">
        <v>1087</v>
      </c>
      <c r="C209" s="2" t="s">
        <v>1147</v>
      </c>
      <c r="D209" s="2" t="s">
        <v>139</v>
      </c>
      <c r="E209" s="2" t="str">
        <f t="shared" si="1"/>
        <v>KagaMargubaNgumari</v>
      </c>
      <c r="F209" s="2">
        <f t="shared" si="2"/>
        <v>1</v>
      </c>
      <c r="G209" s="2" t="s">
        <v>1203</v>
      </c>
      <c r="H209" s="2">
        <v>11.6772</v>
      </c>
      <c r="I209" s="2">
        <v>12.56757</v>
      </c>
      <c r="J209" s="2" t="s">
        <v>38</v>
      </c>
      <c r="K209" s="2" t="s">
        <v>1202</v>
      </c>
      <c r="L209" s="2">
        <v>47.0</v>
      </c>
      <c r="M209" s="2">
        <v>30.0</v>
      </c>
      <c r="N209" s="2">
        <v>4.0</v>
      </c>
      <c r="O209" s="2" t="s">
        <v>40</v>
      </c>
      <c r="P209" s="2" t="s">
        <v>50</v>
      </c>
      <c r="Q209" s="2" t="s">
        <v>1195</v>
      </c>
      <c r="R209" s="2" t="s">
        <v>281</v>
      </c>
      <c r="T209" s="2" t="s">
        <v>53</v>
      </c>
      <c r="V209" t="str">
        <f>iferror(iferror(if(VLOOKUP(E209,'Copy of Mobile_ODK'!N:X,1,false)=E209,"mobile",),if(VLOOKUP(E209,'Copy of Fixed_ODK'!N:Y,1,false)=E209,"fixed",)),)</f>
        <v/>
      </c>
      <c r="W209" t="str">
        <f>iferror(iferror(if(VLOOKUP(E209,'Copy of Mobile_ODK'!N:X,1,false)=E209,VLOOKUP(E209,'Copy of Mobile_ODK'!N:X,10,false),),if(VLOOKUP(E209,'Copy of Fixed_ODK'!N:Y,1,false)=E209,VLOOKUP(E209,'Copy of Fixed_ODK'!N:Y,11,false),)),)</f>
        <v/>
      </c>
      <c r="X209" t="str">
        <f>iferror(iferror(if(VLOOKUP(E209,'Copy of Mobile_ODK'!N:X,1,false)=E209,VLOOKUP(E209,'Copy of Mobile_ODK'!N:X,11,false),),if(VLOOKUP(E209,'Copy of Fixed_ODK'!N:Y,1,false)=E209,VLOOKUP(E209,'Copy of Fixed_ODK'!N:Y,12,false),)),)</f>
        <v/>
      </c>
      <c r="Y209" t="str">
        <f t="shared" si="3"/>
        <v/>
      </c>
      <c r="Z209" t="str">
        <f t="shared" si="4"/>
        <v>invalid</v>
      </c>
      <c r="AB209" s="2" t="str">
        <f t="shared" si="5"/>
        <v>no odk</v>
      </c>
      <c r="AC209" t="str">
        <f t="shared" si="6"/>
        <v/>
      </c>
    </row>
    <row r="210">
      <c r="A210" s="2">
        <v>209.0</v>
      </c>
      <c r="B210" s="2" t="s">
        <v>1087</v>
      </c>
      <c r="C210" s="2" t="s">
        <v>1147</v>
      </c>
      <c r="D210" s="2" t="s">
        <v>1204</v>
      </c>
      <c r="E210" s="2" t="str">
        <f t="shared" si="1"/>
        <v>KagaMargubaSeditti</v>
      </c>
      <c r="F210" s="2">
        <f t="shared" si="2"/>
        <v>1</v>
      </c>
      <c r="G210" s="2" t="s">
        <v>1206</v>
      </c>
      <c r="H210" s="2">
        <v>11.72485</v>
      </c>
      <c r="I210" s="2">
        <v>12.51283</v>
      </c>
      <c r="J210" s="2" t="s">
        <v>38</v>
      </c>
      <c r="K210" s="2" t="s">
        <v>1205</v>
      </c>
      <c r="L210" s="2">
        <v>85.0</v>
      </c>
      <c r="M210" s="2">
        <v>54.0</v>
      </c>
      <c r="N210" s="2">
        <v>4.0</v>
      </c>
      <c r="O210" s="2" t="s">
        <v>40</v>
      </c>
      <c r="P210" s="2" t="s">
        <v>50</v>
      </c>
      <c r="Q210" s="2" t="s">
        <v>1207</v>
      </c>
      <c r="R210" s="2" t="s">
        <v>313</v>
      </c>
      <c r="T210" s="2" t="s">
        <v>53</v>
      </c>
      <c r="V210" t="str">
        <f>iferror(iferror(if(VLOOKUP(E210,'Copy of Mobile_ODK'!N:X,1,false)=E210,"mobile",),if(VLOOKUP(E210,'Copy of Fixed_ODK'!N:Y,1,false)=E210,"fixed",)),)</f>
        <v/>
      </c>
      <c r="W210" t="str">
        <f>iferror(iferror(if(VLOOKUP(E210,'Copy of Mobile_ODK'!N:X,1,false)=E210,VLOOKUP(E210,'Copy of Mobile_ODK'!N:X,10,false),),if(VLOOKUP(E210,'Copy of Fixed_ODK'!N:Y,1,false)=E210,VLOOKUP(E210,'Copy of Fixed_ODK'!N:Y,11,false),)),)</f>
        <v/>
      </c>
      <c r="X210" t="str">
        <f>iferror(iferror(if(VLOOKUP(E210,'Copy of Mobile_ODK'!N:X,1,false)=E210,VLOOKUP(E210,'Copy of Mobile_ODK'!N:X,11,false),),if(VLOOKUP(E210,'Copy of Fixed_ODK'!N:Y,1,false)=E210,VLOOKUP(E210,'Copy of Fixed_ODK'!N:Y,12,false),)),)</f>
        <v/>
      </c>
      <c r="Y210" t="str">
        <f t="shared" si="3"/>
        <v/>
      </c>
      <c r="Z210" t="str">
        <f t="shared" si="4"/>
        <v>invalid</v>
      </c>
      <c r="AB210" s="2" t="str">
        <f t="shared" si="5"/>
        <v>no odk</v>
      </c>
      <c r="AC210" t="str">
        <f t="shared" si="6"/>
        <v/>
      </c>
    </row>
    <row r="211">
      <c r="A211" s="2">
        <v>210.0</v>
      </c>
      <c r="B211" s="2" t="s">
        <v>1087</v>
      </c>
      <c r="C211" s="2" t="s">
        <v>1147</v>
      </c>
      <c r="D211" s="2" t="s">
        <v>1208</v>
      </c>
      <c r="E211" s="2" t="str">
        <f t="shared" si="1"/>
        <v>KagaMargubaTamdane</v>
      </c>
      <c r="F211" s="2">
        <f t="shared" si="2"/>
        <v>1</v>
      </c>
      <c r="G211" s="2" t="s">
        <v>1210</v>
      </c>
      <c r="H211" s="2">
        <v>11.71453</v>
      </c>
      <c r="I211" s="2">
        <v>12.51366</v>
      </c>
      <c r="J211" s="2" t="s">
        <v>38</v>
      </c>
      <c r="K211" s="2" t="s">
        <v>1209</v>
      </c>
      <c r="L211" s="2">
        <v>30.0</v>
      </c>
      <c r="M211" s="2">
        <v>19.0</v>
      </c>
      <c r="N211" s="2">
        <v>4.0</v>
      </c>
      <c r="O211" s="2" t="s">
        <v>40</v>
      </c>
      <c r="P211" s="2" t="s">
        <v>50</v>
      </c>
      <c r="Q211" s="2" t="s">
        <v>1207</v>
      </c>
      <c r="R211" s="2" t="s">
        <v>313</v>
      </c>
      <c r="T211" s="2" t="s">
        <v>53</v>
      </c>
      <c r="V211" t="str">
        <f>iferror(iferror(if(VLOOKUP(E211,'Copy of Mobile_ODK'!N:X,1,false)=E211,"mobile",),if(VLOOKUP(E211,'Copy of Fixed_ODK'!N:Y,1,false)=E211,"fixed",)),)</f>
        <v/>
      </c>
      <c r="W211" t="str">
        <f>iferror(iferror(if(VLOOKUP(E211,'Copy of Mobile_ODK'!N:X,1,false)=E211,VLOOKUP(E211,'Copy of Mobile_ODK'!N:X,10,false),),if(VLOOKUP(E211,'Copy of Fixed_ODK'!N:Y,1,false)=E211,VLOOKUP(E211,'Copy of Fixed_ODK'!N:Y,11,false),)),)</f>
        <v/>
      </c>
      <c r="X211" t="str">
        <f>iferror(iferror(if(VLOOKUP(E211,'Copy of Mobile_ODK'!N:X,1,false)=E211,VLOOKUP(E211,'Copy of Mobile_ODK'!N:X,11,false),),if(VLOOKUP(E211,'Copy of Fixed_ODK'!N:Y,1,false)=E211,VLOOKUP(E211,'Copy of Fixed_ODK'!N:Y,12,false),)),)</f>
        <v/>
      </c>
      <c r="Y211" t="str">
        <f t="shared" si="3"/>
        <v/>
      </c>
      <c r="Z211" t="str">
        <f t="shared" si="4"/>
        <v>invalid</v>
      </c>
      <c r="AB211" s="2" t="str">
        <f t="shared" si="5"/>
        <v>no odk</v>
      </c>
      <c r="AC211" t="str">
        <f t="shared" si="6"/>
        <v/>
      </c>
    </row>
    <row r="212">
      <c r="A212" s="2">
        <v>211.0</v>
      </c>
      <c r="B212" s="2" t="s">
        <v>1087</v>
      </c>
      <c r="C212" s="2" t="s">
        <v>1147</v>
      </c>
      <c r="D212" s="2" t="s">
        <v>1140</v>
      </c>
      <c r="E212" s="2" t="str">
        <f t="shared" si="1"/>
        <v>KagaMargubaUsmanti</v>
      </c>
      <c r="F212" s="2">
        <f t="shared" si="2"/>
        <v>1</v>
      </c>
      <c r="G212" s="2" t="s">
        <v>1212</v>
      </c>
      <c r="H212" s="2">
        <v>11.64572</v>
      </c>
      <c r="I212" s="2">
        <v>12.55337</v>
      </c>
      <c r="J212" s="2" t="s">
        <v>38</v>
      </c>
      <c r="K212" s="2" t="s">
        <v>1211</v>
      </c>
      <c r="L212" s="2">
        <v>39.0</v>
      </c>
      <c r="M212" s="2">
        <v>25.0</v>
      </c>
      <c r="N212" s="2">
        <v>4.0</v>
      </c>
      <c r="O212" s="2" t="s">
        <v>40</v>
      </c>
      <c r="P212" s="2" t="s">
        <v>50</v>
      </c>
      <c r="Q212" s="2" t="s">
        <v>1213</v>
      </c>
      <c r="R212" s="2" t="s">
        <v>337</v>
      </c>
      <c r="T212" s="2" t="s">
        <v>53</v>
      </c>
      <c r="U212" s="2" t="s">
        <v>53</v>
      </c>
      <c r="V212" t="str">
        <f>iferror(iferror(if(VLOOKUP(E212,'Copy of Mobile_ODK'!N:X,1,false)=E212,"mobile",),if(VLOOKUP(E212,'Copy of Fixed_ODK'!N:Y,1,false)=E212,"fixed",)),)</f>
        <v>fixed</v>
      </c>
      <c r="W212">
        <f>iferror(iferror(if(VLOOKUP(E212,'Copy of Mobile_ODK'!N:X,1,false)=E212,VLOOKUP(E212,'Copy of Mobile_ODK'!N:X,10,false),),if(VLOOKUP(E212,'Copy of Fixed_ODK'!N:Y,1,false)=E212,VLOOKUP(E212,'Copy of Fixed_ODK'!N:Y,11,false),)),)</f>
        <v>11.64548833</v>
      </c>
      <c r="X212">
        <f>iferror(iferror(if(VLOOKUP(E212,'Copy of Mobile_ODK'!N:X,1,false)=E212,VLOOKUP(E212,'Copy of Mobile_ODK'!N:X,11,false),),if(VLOOKUP(E212,'Copy of Fixed_ODK'!N:Y,1,false)=E212,VLOOKUP(E212,'Copy of Fixed_ODK'!N:Y,12,false),)),)</f>
        <v>12.55375833</v>
      </c>
      <c r="Y212">
        <f t="shared" si="3"/>
        <v>0.0495193835</v>
      </c>
      <c r="Z212" t="str">
        <f t="shared" si="4"/>
        <v>valid</v>
      </c>
      <c r="AA212" t="str">
        <f>CONCATENATE(Q212,"_primary")</f>
        <v>Kaga_L_primary</v>
      </c>
      <c r="AB212" s="2" t="str">
        <f t="shared" si="5"/>
        <v>session ok</v>
      </c>
      <c r="AC212" t="str">
        <f t="shared" si="6"/>
        <v/>
      </c>
    </row>
    <row r="213">
      <c r="A213" s="2">
        <v>212.0</v>
      </c>
      <c r="B213" s="2" t="s">
        <v>1087</v>
      </c>
      <c r="C213" s="2" t="s">
        <v>1147</v>
      </c>
      <c r="D213" s="2" t="s">
        <v>1214</v>
      </c>
      <c r="E213" s="2" t="str">
        <f t="shared" si="1"/>
        <v>KagaMargubaWarsala</v>
      </c>
      <c r="F213" s="2">
        <f t="shared" si="2"/>
        <v>1</v>
      </c>
      <c r="G213" s="2" t="s">
        <v>1216</v>
      </c>
      <c r="H213" s="2">
        <v>11.65729</v>
      </c>
      <c r="I213" s="2">
        <v>12.5568</v>
      </c>
      <c r="J213" s="2" t="s">
        <v>38</v>
      </c>
      <c r="K213" s="2" t="s">
        <v>1215</v>
      </c>
      <c r="L213" s="2">
        <v>40.0</v>
      </c>
      <c r="M213" s="2">
        <v>25.0</v>
      </c>
      <c r="N213" s="2">
        <v>4.0</v>
      </c>
      <c r="O213" s="2" t="s">
        <v>40</v>
      </c>
      <c r="P213" s="2" t="s">
        <v>50</v>
      </c>
      <c r="Q213" s="2" t="s">
        <v>1213</v>
      </c>
      <c r="R213" s="2" t="s">
        <v>337</v>
      </c>
      <c r="T213" s="2" t="s">
        <v>53</v>
      </c>
      <c r="V213" t="str">
        <f>iferror(iferror(if(VLOOKUP(E213,'Copy of Mobile_ODK'!N:X,1,false)=E213,"mobile",),if(VLOOKUP(E213,'Copy of Fixed_ODK'!N:Y,1,false)=E213,"fixed",)),)</f>
        <v/>
      </c>
      <c r="W213" t="str">
        <f>iferror(iferror(if(VLOOKUP(E213,'Copy of Mobile_ODK'!N:X,1,false)=E213,VLOOKUP(E213,'Copy of Mobile_ODK'!N:X,10,false),),if(VLOOKUP(E213,'Copy of Fixed_ODK'!N:Y,1,false)=E213,VLOOKUP(E213,'Copy of Fixed_ODK'!N:Y,11,false),)),)</f>
        <v/>
      </c>
      <c r="X213" t="str">
        <f>iferror(iferror(if(VLOOKUP(E213,'Copy of Mobile_ODK'!N:X,1,false)=E213,VLOOKUP(E213,'Copy of Mobile_ODK'!N:X,11,false),),if(VLOOKUP(E213,'Copy of Fixed_ODK'!N:Y,1,false)=E213,VLOOKUP(E213,'Copy of Fixed_ODK'!N:Y,12,false),)),)</f>
        <v/>
      </c>
      <c r="Y213" t="str">
        <f t="shared" si="3"/>
        <v/>
      </c>
      <c r="Z213" t="str">
        <f t="shared" si="4"/>
        <v>invalid</v>
      </c>
      <c r="AB213" s="2" t="str">
        <f t="shared" si="5"/>
        <v>no odk</v>
      </c>
      <c r="AC213" t="str">
        <f t="shared" si="6"/>
        <v/>
      </c>
    </row>
    <row r="214">
      <c r="A214" s="2">
        <v>213.0</v>
      </c>
      <c r="B214" s="2" t="s">
        <v>1087</v>
      </c>
      <c r="C214" s="2" t="s">
        <v>1217</v>
      </c>
      <c r="D214" s="2" t="s">
        <v>1218</v>
      </c>
      <c r="E214" s="2" t="str">
        <f t="shared" si="1"/>
        <v>KagaNgamduBololo</v>
      </c>
      <c r="F214" s="2">
        <f t="shared" si="2"/>
        <v>1</v>
      </c>
      <c r="G214" s="2" t="s">
        <v>1220</v>
      </c>
      <c r="H214" s="2">
        <v>11.8512</v>
      </c>
      <c r="I214" s="2">
        <v>12.29091</v>
      </c>
      <c r="J214" s="2" t="s">
        <v>38</v>
      </c>
      <c r="K214" s="2" t="s">
        <v>1219</v>
      </c>
      <c r="L214" s="2">
        <v>46.0</v>
      </c>
      <c r="M214" s="2">
        <v>29.0</v>
      </c>
      <c r="N214" s="2">
        <v>4.0</v>
      </c>
      <c r="O214" s="2" t="s">
        <v>40</v>
      </c>
      <c r="P214" s="2" t="s">
        <v>50</v>
      </c>
      <c r="Q214" s="2" t="s">
        <v>1221</v>
      </c>
      <c r="R214" s="2" t="s">
        <v>40</v>
      </c>
      <c r="T214" s="2" t="s">
        <v>53</v>
      </c>
      <c r="V214" t="str">
        <f>iferror(iferror(if(VLOOKUP(E214,'Copy of Mobile_ODK'!N:X,1,false)=E214,"mobile",),if(VLOOKUP(E214,'Copy of Fixed_ODK'!N:Y,1,false)=E214,"fixed",)),)</f>
        <v/>
      </c>
      <c r="W214" t="str">
        <f>iferror(iferror(if(VLOOKUP(E214,'Copy of Mobile_ODK'!N:X,1,false)=E214,VLOOKUP(E214,'Copy of Mobile_ODK'!N:X,10,false),),if(VLOOKUP(E214,'Copy of Fixed_ODK'!N:Y,1,false)=E214,VLOOKUP(E214,'Copy of Fixed_ODK'!N:Y,11,false),)),)</f>
        <v/>
      </c>
      <c r="X214" t="str">
        <f>iferror(iferror(if(VLOOKUP(E214,'Copy of Mobile_ODK'!N:X,1,false)=E214,VLOOKUP(E214,'Copy of Mobile_ODK'!N:X,11,false),),if(VLOOKUP(E214,'Copy of Fixed_ODK'!N:Y,1,false)=E214,VLOOKUP(E214,'Copy of Fixed_ODK'!N:Y,12,false),)),)</f>
        <v/>
      </c>
      <c r="Y214" t="str">
        <f t="shared" si="3"/>
        <v/>
      </c>
      <c r="Z214" t="str">
        <f t="shared" si="4"/>
        <v>invalid</v>
      </c>
      <c r="AB214" s="2" t="str">
        <f t="shared" si="5"/>
        <v>no odk</v>
      </c>
      <c r="AC214" t="str">
        <f t="shared" si="6"/>
        <v/>
      </c>
    </row>
    <row r="215">
      <c r="A215" s="2">
        <v>215.0</v>
      </c>
      <c r="B215" s="2" t="s">
        <v>1087</v>
      </c>
      <c r="C215" s="2" t="s">
        <v>1217</v>
      </c>
      <c r="D215" s="2" t="s">
        <v>1222</v>
      </c>
      <c r="E215" s="2" t="str">
        <f t="shared" si="1"/>
        <v>KagaNgamduBurgori</v>
      </c>
      <c r="F215" s="2">
        <f t="shared" si="2"/>
        <v>1</v>
      </c>
      <c r="G215" s="2" t="s">
        <v>1224</v>
      </c>
      <c r="H215" s="2">
        <v>11.79558</v>
      </c>
      <c r="I215" s="2">
        <v>12.33295</v>
      </c>
      <c r="J215" s="2" t="s">
        <v>38</v>
      </c>
      <c r="K215" s="2" t="s">
        <v>1223</v>
      </c>
      <c r="L215" s="2">
        <v>39.0</v>
      </c>
      <c r="M215" s="2">
        <v>25.0</v>
      </c>
      <c r="N215" s="2">
        <v>4.0</v>
      </c>
      <c r="O215" s="2" t="s">
        <v>40</v>
      </c>
      <c r="P215" s="2" t="s">
        <v>50</v>
      </c>
      <c r="Q215" s="2" t="s">
        <v>1221</v>
      </c>
      <c r="R215" s="2" t="s">
        <v>40</v>
      </c>
      <c r="T215" s="2" t="s">
        <v>53</v>
      </c>
      <c r="V215" t="str">
        <f>iferror(iferror(if(VLOOKUP(E215,'Copy of Mobile_ODK'!N:X,1,false)=E215,"mobile",),if(VLOOKUP(E215,'Copy of Fixed_ODK'!N:Y,1,false)=E215,"fixed",)),)</f>
        <v/>
      </c>
      <c r="W215" t="str">
        <f>iferror(iferror(if(VLOOKUP(E215,'Copy of Mobile_ODK'!N:X,1,false)=E215,VLOOKUP(E215,'Copy of Mobile_ODK'!N:X,10,false),),if(VLOOKUP(E215,'Copy of Fixed_ODK'!N:Y,1,false)=E215,VLOOKUP(E215,'Copy of Fixed_ODK'!N:Y,11,false),)),)</f>
        <v/>
      </c>
      <c r="X215" t="str">
        <f>iferror(iferror(if(VLOOKUP(E215,'Copy of Mobile_ODK'!N:X,1,false)=E215,VLOOKUP(E215,'Copy of Mobile_ODK'!N:X,11,false),),if(VLOOKUP(E215,'Copy of Fixed_ODK'!N:Y,1,false)=E215,VLOOKUP(E215,'Copy of Fixed_ODK'!N:Y,12,false),)),)</f>
        <v/>
      </c>
      <c r="Y215" t="str">
        <f t="shared" si="3"/>
        <v/>
      </c>
      <c r="Z215" t="str">
        <f t="shared" si="4"/>
        <v>invalid</v>
      </c>
      <c r="AB215" s="2" t="str">
        <f t="shared" si="5"/>
        <v>no odk</v>
      </c>
      <c r="AC215" t="str">
        <f t="shared" si="6"/>
        <v/>
      </c>
    </row>
    <row r="216">
      <c r="A216" s="2">
        <v>226.0</v>
      </c>
      <c r="B216" s="2" t="s">
        <v>1087</v>
      </c>
      <c r="C216" s="2" t="s">
        <v>1217</v>
      </c>
      <c r="D216" s="2" t="s">
        <v>1244</v>
      </c>
      <c r="E216" s="2" t="str">
        <f t="shared" si="1"/>
        <v>KagaNgamduKolkolmari</v>
      </c>
      <c r="F216" s="2">
        <f t="shared" si="2"/>
        <v>1</v>
      </c>
      <c r="G216" s="2" t="s">
        <v>1246</v>
      </c>
      <c r="H216" s="2">
        <v>11.72889</v>
      </c>
      <c r="I216" s="2">
        <v>12.356</v>
      </c>
      <c r="J216" s="2" t="s">
        <v>38</v>
      </c>
      <c r="K216" s="2" t="s">
        <v>1245</v>
      </c>
      <c r="L216" s="2">
        <v>1.0</v>
      </c>
      <c r="M216" s="2">
        <v>1.0</v>
      </c>
      <c r="N216" s="2">
        <v>4.0</v>
      </c>
      <c r="O216" s="2" t="s">
        <v>40</v>
      </c>
      <c r="P216" s="2" t="s">
        <v>50</v>
      </c>
      <c r="Q216" s="2" t="s">
        <v>1247</v>
      </c>
      <c r="R216" s="2" t="s">
        <v>404</v>
      </c>
      <c r="T216" s="2" t="s">
        <v>53</v>
      </c>
      <c r="V216" t="str">
        <f>iferror(iferror(if(VLOOKUP(E216,'Copy of Mobile_ODK'!N:X,1,false)=E216,"mobile",),if(VLOOKUP(E216,'Copy of Fixed_ODK'!N:Y,1,false)=E216,"fixed",)),)</f>
        <v/>
      </c>
      <c r="W216" t="str">
        <f>iferror(iferror(if(VLOOKUP(E216,'Copy of Mobile_ODK'!N:X,1,false)=E216,VLOOKUP(E216,'Copy of Mobile_ODK'!N:X,10,false),),if(VLOOKUP(E216,'Copy of Fixed_ODK'!N:Y,1,false)=E216,VLOOKUP(E216,'Copy of Fixed_ODK'!N:Y,11,false),)),)</f>
        <v/>
      </c>
      <c r="X216" t="str">
        <f>iferror(iferror(if(VLOOKUP(E216,'Copy of Mobile_ODK'!N:X,1,false)=E216,VLOOKUP(E216,'Copy of Mobile_ODK'!N:X,11,false),),if(VLOOKUP(E216,'Copy of Fixed_ODK'!N:Y,1,false)=E216,VLOOKUP(E216,'Copy of Fixed_ODK'!N:Y,12,false),)),)</f>
        <v/>
      </c>
      <c r="Y216" t="str">
        <f t="shared" si="3"/>
        <v/>
      </c>
      <c r="Z216" t="str">
        <f t="shared" si="4"/>
        <v>invalid</v>
      </c>
      <c r="AB216" s="2" t="str">
        <f t="shared" si="5"/>
        <v>no odk</v>
      </c>
      <c r="AC216" t="str">
        <f t="shared" si="6"/>
        <v/>
      </c>
    </row>
    <row r="217">
      <c r="A217" s="2">
        <v>216.0</v>
      </c>
      <c r="B217" s="2" t="s">
        <v>1087</v>
      </c>
      <c r="C217" s="2" t="s">
        <v>1217</v>
      </c>
      <c r="D217" s="2" t="s">
        <v>333</v>
      </c>
      <c r="E217" s="2" t="str">
        <f t="shared" si="1"/>
        <v>KagaNgamduDalari</v>
      </c>
      <c r="F217" s="2">
        <f t="shared" si="2"/>
        <v>1</v>
      </c>
      <c r="G217" s="2" t="s">
        <v>1226</v>
      </c>
      <c r="H217" s="2">
        <v>11.85663</v>
      </c>
      <c r="I217" s="2">
        <v>12.32742</v>
      </c>
      <c r="J217" s="2" t="s">
        <v>38</v>
      </c>
      <c r="K217" s="2" t="s">
        <v>1225</v>
      </c>
      <c r="L217" s="2">
        <v>56.0</v>
      </c>
      <c r="M217" s="2">
        <v>35.0</v>
      </c>
      <c r="N217" s="2">
        <v>4.0</v>
      </c>
      <c r="O217" s="2" t="s">
        <v>40</v>
      </c>
      <c r="P217" s="2" t="s">
        <v>41</v>
      </c>
      <c r="T217" s="2" t="s">
        <v>42</v>
      </c>
      <c r="V217" t="str">
        <f>iferror(iferror(if(VLOOKUP(E217,'Copy of Mobile_ODK'!N:X,1,false)=E217,"mobile",),if(VLOOKUP(E217,'Copy of Fixed_ODK'!N:Y,1,false)=E217,"fixed",)),)</f>
        <v/>
      </c>
      <c r="W217" t="str">
        <f>iferror(iferror(if(VLOOKUP(E217,'Copy of Mobile_ODK'!N:X,1,false)=E217,VLOOKUP(E217,'Copy of Mobile_ODK'!N:X,10,false),),if(VLOOKUP(E217,'Copy of Fixed_ODK'!N:Y,1,false)=E217,VLOOKUP(E217,'Copy of Fixed_ODK'!N:Y,11,false),)),)</f>
        <v/>
      </c>
      <c r="X217" t="str">
        <f>iferror(iferror(if(VLOOKUP(E217,'Copy of Mobile_ODK'!N:X,1,false)=E217,VLOOKUP(E217,'Copy of Mobile_ODK'!N:X,11,false),),if(VLOOKUP(E217,'Copy of Fixed_ODK'!N:Y,1,false)=E217,VLOOKUP(E217,'Copy of Fixed_ODK'!N:Y,12,false),)),)</f>
        <v/>
      </c>
      <c r="Y217" t="str">
        <f t="shared" si="3"/>
        <v/>
      </c>
      <c r="Z217" t="str">
        <f t="shared" si="4"/>
        <v>invalid</v>
      </c>
      <c r="AB217" s="2" t="str">
        <f t="shared" si="5"/>
        <v>no odk</v>
      </c>
      <c r="AC217" t="str">
        <f t="shared" si="6"/>
        <v/>
      </c>
    </row>
    <row r="218">
      <c r="A218" s="2">
        <v>227.0</v>
      </c>
      <c r="B218" s="2" t="s">
        <v>1087</v>
      </c>
      <c r="C218" s="2" t="s">
        <v>1217</v>
      </c>
      <c r="D218" s="2" t="s">
        <v>1248</v>
      </c>
      <c r="E218" s="2" t="str">
        <f t="shared" si="1"/>
        <v>KagaNgamduKyari Mainari</v>
      </c>
      <c r="F218" s="2">
        <f t="shared" si="2"/>
        <v>1</v>
      </c>
      <c r="G218" s="2" t="s">
        <v>1250</v>
      </c>
      <c r="H218" s="2">
        <v>11.81434</v>
      </c>
      <c r="I218" s="2">
        <v>12.35048</v>
      </c>
      <c r="J218" s="2" t="s">
        <v>38</v>
      </c>
      <c r="K218" s="2" t="s">
        <v>1249</v>
      </c>
      <c r="L218" s="2">
        <v>20.0</v>
      </c>
      <c r="M218" s="2">
        <v>13.0</v>
      </c>
      <c r="N218" s="2">
        <v>4.0</v>
      </c>
      <c r="O218" s="2" t="s">
        <v>40</v>
      </c>
      <c r="P218" s="2" t="s">
        <v>50</v>
      </c>
      <c r="Q218" s="2" t="s">
        <v>1247</v>
      </c>
      <c r="R218" s="2" t="s">
        <v>404</v>
      </c>
      <c r="T218" s="2" t="s">
        <v>53</v>
      </c>
      <c r="V218" t="str">
        <f>iferror(iferror(if(VLOOKUP(E218,'Copy of Mobile_ODK'!N:X,1,false)=E218,"mobile",),if(VLOOKUP(E218,'Copy of Fixed_ODK'!N:Y,1,false)=E218,"fixed",)),)</f>
        <v/>
      </c>
      <c r="W218" t="str">
        <f>iferror(iferror(if(VLOOKUP(E218,'Copy of Mobile_ODK'!N:X,1,false)=E218,VLOOKUP(E218,'Copy of Mobile_ODK'!N:X,10,false),),if(VLOOKUP(E218,'Copy of Fixed_ODK'!N:Y,1,false)=E218,VLOOKUP(E218,'Copy of Fixed_ODK'!N:Y,11,false),)),)</f>
        <v/>
      </c>
      <c r="X218" t="str">
        <f>iferror(iferror(if(VLOOKUP(E218,'Copy of Mobile_ODK'!N:X,1,false)=E218,VLOOKUP(E218,'Copy of Mobile_ODK'!N:X,11,false),),if(VLOOKUP(E218,'Copy of Fixed_ODK'!N:Y,1,false)=E218,VLOOKUP(E218,'Copy of Fixed_ODK'!N:Y,12,false),)),)</f>
        <v/>
      </c>
      <c r="Y218" t="str">
        <f t="shared" si="3"/>
        <v/>
      </c>
      <c r="Z218" t="str">
        <f t="shared" si="4"/>
        <v>invalid</v>
      </c>
      <c r="AB218" s="2" t="str">
        <f t="shared" si="5"/>
        <v>no odk</v>
      </c>
      <c r="AC218" t="str">
        <f t="shared" si="6"/>
        <v/>
      </c>
    </row>
    <row r="219">
      <c r="A219" s="2">
        <v>218.0</v>
      </c>
      <c r="B219" s="2" t="s">
        <v>1087</v>
      </c>
      <c r="C219" s="2" t="s">
        <v>1217</v>
      </c>
      <c r="D219" s="2" t="s">
        <v>1227</v>
      </c>
      <c r="E219" s="2" t="str">
        <f t="shared" si="1"/>
        <v>KagaNgamduDariri</v>
      </c>
      <c r="F219" s="2">
        <f t="shared" si="2"/>
        <v>1</v>
      </c>
      <c r="G219" s="2" t="s">
        <v>1229</v>
      </c>
      <c r="H219" s="2">
        <v>11.75305</v>
      </c>
      <c r="I219" s="2">
        <v>12.27862</v>
      </c>
      <c r="J219" s="2" t="s">
        <v>38</v>
      </c>
      <c r="K219" s="2" t="s">
        <v>1228</v>
      </c>
      <c r="L219" s="2">
        <v>48.0</v>
      </c>
      <c r="M219" s="2">
        <v>30.0</v>
      </c>
      <c r="N219" s="2">
        <v>4.0</v>
      </c>
      <c r="O219" s="2" t="s">
        <v>40</v>
      </c>
      <c r="P219" s="2" t="s">
        <v>41</v>
      </c>
      <c r="T219" s="2" t="s">
        <v>42</v>
      </c>
      <c r="V219" t="str">
        <f>iferror(iferror(if(VLOOKUP(E219,'Copy of Mobile_ODK'!N:X,1,false)=E219,"mobile",),if(VLOOKUP(E219,'Copy of Fixed_ODK'!N:Y,1,false)=E219,"fixed",)),)</f>
        <v/>
      </c>
      <c r="W219" t="str">
        <f>iferror(iferror(if(VLOOKUP(E219,'Copy of Mobile_ODK'!N:X,1,false)=E219,VLOOKUP(E219,'Copy of Mobile_ODK'!N:X,10,false),),if(VLOOKUP(E219,'Copy of Fixed_ODK'!N:Y,1,false)=E219,VLOOKUP(E219,'Copy of Fixed_ODK'!N:Y,11,false),)),)</f>
        <v/>
      </c>
      <c r="X219" t="str">
        <f>iferror(iferror(if(VLOOKUP(E219,'Copy of Mobile_ODK'!N:X,1,false)=E219,VLOOKUP(E219,'Copy of Mobile_ODK'!N:X,11,false),),if(VLOOKUP(E219,'Copy of Fixed_ODK'!N:Y,1,false)=E219,VLOOKUP(E219,'Copy of Fixed_ODK'!N:Y,12,false),)),)</f>
        <v/>
      </c>
      <c r="Y219" t="str">
        <f t="shared" si="3"/>
        <v/>
      </c>
      <c r="Z219" t="str">
        <f t="shared" si="4"/>
        <v>invalid</v>
      </c>
      <c r="AB219" s="2" t="str">
        <f t="shared" si="5"/>
        <v>no odk</v>
      </c>
      <c r="AC219" t="str">
        <f t="shared" si="6"/>
        <v/>
      </c>
    </row>
    <row r="220">
      <c r="A220" s="2">
        <v>228.0</v>
      </c>
      <c r="B220" s="2" t="s">
        <v>1087</v>
      </c>
      <c r="C220" s="2" t="s">
        <v>1217</v>
      </c>
      <c r="D220" s="2" t="s">
        <v>1251</v>
      </c>
      <c r="E220" s="2" t="str">
        <f t="shared" si="1"/>
        <v>KagaNgamduMa'Amari</v>
      </c>
      <c r="F220" s="2">
        <f t="shared" si="2"/>
        <v>1</v>
      </c>
      <c r="G220" s="2" t="s">
        <v>1253</v>
      </c>
      <c r="H220" s="2">
        <v>11.8064</v>
      </c>
      <c r="I220" s="2">
        <v>12.24876</v>
      </c>
      <c r="J220" s="2" t="s">
        <v>38</v>
      </c>
      <c r="K220" s="2" t="s">
        <v>1252</v>
      </c>
      <c r="L220" s="2">
        <v>54.0</v>
      </c>
      <c r="M220" s="2">
        <v>34.0</v>
      </c>
      <c r="N220" s="2">
        <v>4.0</v>
      </c>
      <c r="O220" s="2" t="s">
        <v>40</v>
      </c>
      <c r="P220" s="2" t="s">
        <v>50</v>
      </c>
      <c r="Q220" s="2" t="s">
        <v>1254</v>
      </c>
      <c r="R220" s="2" t="s">
        <v>458</v>
      </c>
      <c r="T220" s="2" t="s">
        <v>53</v>
      </c>
      <c r="V220" t="str">
        <f>iferror(iferror(if(VLOOKUP(E220,'Copy of Mobile_ODK'!N:X,1,false)=E220,"mobile",),if(VLOOKUP(E220,'Copy of Fixed_ODK'!N:Y,1,false)=E220,"fixed",)),)</f>
        <v/>
      </c>
      <c r="W220" t="str">
        <f>iferror(iferror(if(VLOOKUP(E220,'Copy of Mobile_ODK'!N:X,1,false)=E220,VLOOKUP(E220,'Copy of Mobile_ODK'!N:X,10,false),),if(VLOOKUP(E220,'Copy of Fixed_ODK'!N:Y,1,false)=E220,VLOOKUP(E220,'Copy of Fixed_ODK'!N:Y,11,false),)),)</f>
        <v/>
      </c>
      <c r="X220" t="str">
        <f>iferror(iferror(if(VLOOKUP(E220,'Copy of Mobile_ODK'!N:X,1,false)=E220,VLOOKUP(E220,'Copy of Mobile_ODK'!N:X,11,false),),if(VLOOKUP(E220,'Copy of Fixed_ODK'!N:Y,1,false)=E220,VLOOKUP(E220,'Copy of Fixed_ODK'!N:Y,12,false),)),)</f>
        <v/>
      </c>
      <c r="Y220" t="str">
        <f t="shared" si="3"/>
        <v/>
      </c>
      <c r="Z220" t="str">
        <f t="shared" si="4"/>
        <v>invalid</v>
      </c>
      <c r="AB220" s="2" t="str">
        <f t="shared" si="5"/>
        <v>no odk</v>
      </c>
      <c r="AC220" t="str">
        <f t="shared" si="6"/>
        <v/>
      </c>
    </row>
    <row r="221">
      <c r="A221" s="2">
        <v>220.0</v>
      </c>
      <c r="B221" s="2" t="s">
        <v>1087</v>
      </c>
      <c r="C221" s="2" t="s">
        <v>1217</v>
      </c>
      <c r="D221" s="2" t="s">
        <v>1230</v>
      </c>
      <c r="E221" s="2" t="str">
        <f t="shared" si="1"/>
        <v>KagaNgamduGabchari</v>
      </c>
      <c r="F221" s="2">
        <f t="shared" si="2"/>
        <v>1</v>
      </c>
      <c r="G221" s="2" t="s">
        <v>1232</v>
      </c>
      <c r="H221" s="2">
        <v>11.71739</v>
      </c>
      <c r="I221" s="2">
        <v>12.23754</v>
      </c>
      <c r="J221" s="2" t="s">
        <v>38</v>
      </c>
      <c r="K221" s="2" t="s">
        <v>1231</v>
      </c>
      <c r="L221" s="2">
        <v>5.0</v>
      </c>
      <c r="M221" s="2">
        <v>4.0</v>
      </c>
      <c r="N221" s="2">
        <v>4.0</v>
      </c>
      <c r="O221" s="2" t="s">
        <v>40</v>
      </c>
      <c r="P221" s="2" t="s">
        <v>41</v>
      </c>
      <c r="T221" s="2" t="s">
        <v>42</v>
      </c>
      <c r="V221" t="str">
        <f>iferror(iferror(if(VLOOKUP(E221,'Copy of Mobile_ODK'!N:X,1,false)=E221,"mobile",),if(VLOOKUP(E221,'Copy of Fixed_ODK'!N:Y,1,false)=E221,"fixed",)),)</f>
        <v/>
      </c>
      <c r="W221" t="str">
        <f>iferror(iferror(if(VLOOKUP(E221,'Copy of Mobile_ODK'!N:X,1,false)=E221,VLOOKUP(E221,'Copy of Mobile_ODK'!N:X,10,false),),if(VLOOKUP(E221,'Copy of Fixed_ODK'!N:Y,1,false)=E221,VLOOKUP(E221,'Copy of Fixed_ODK'!N:Y,11,false),)),)</f>
        <v/>
      </c>
      <c r="X221" t="str">
        <f>iferror(iferror(if(VLOOKUP(E221,'Copy of Mobile_ODK'!N:X,1,false)=E221,VLOOKUP(E221,'Copy of Mobile_ODK'!N:X,11,false),),if(VLOOKUP(E221,'Copy of Fixed_ODK'!N:Y,1,false)=E221,VLOOKUP(E221,'Copy of Fixed_ODK'!N:Y,12,false),)),)</f>
        <v/>
      </c>
      <c r="Y221" t="str">
        <f t="shared" si="3"/>
        <v/>
      </c>
      <c r="Z221" t="str">
        <f t="shared" si="4"/>
        <v>invalid</v>
      </c>
      <c r="AB221" s="2" t="str">
        <f t="shared" si="5"/>
        <v>no odk</v>
      </c>
      <c r="AC221" t="str">
        <f t="shared" si="6"/>
        <v/>
      </c>
    </row>
    <row r="222">
      <c r="A222" s="2">
        <v>221.0</v>
      </c>
      <c r="B222" s="2" t="s">
        <v>1087</v>
      </c>
      <c r="C222" s="2" t="s">
        <v>1217</v>
      </c>
      <c r="D222" s="2" t="s">
        <v>586</v>
      </c>
      <c r="E222" s="2" t="str">
        <f t="shared" si="1"/>
        <v>KagaNgamduGoni Usmanti</v>
      </c>
      <c r="F222" s="2">
        <f t="shared" si="2"/>
        <v>1</v>
      </c>
      <c r="G222" s="2" t="s">
        <v>1234</v>
      </c>
      <c r="H222" s="2">
        <v>11.75865</v>
      </c>
      <c r="I222" s="2">
        <v>12.3535</v>
      </c>
      <c r="J222" s="2" t="s">
        <v>38</v>
      </c>
      <c r="K222" s="2" t="s">
        <v>1233</v>
      </c>
      <c r="L222" s="2">
        <v>39.0</v>
      </c>
      <c r="M222" s="2">
        <v>25.0</v>
      </c>
      <c r="N222" s="2">
        <v>4.0</v>
      </c>
      <c r="O222" s="2" t="s">
        <v>40</v>
      </c>
      <c r="P222" s="2" t="s">
        <v>41</v>
      </c>
      <c r="T222" s="2" t="s">
        <v>42</v>
      </c>
      <c r="V222" t="str">
        <f>iferror(iferror(if(VLOOKUP(E222,'Copy of Mobile_ODK'!N:X,1,false)=E222,"mobile",),if(VLOOKUP(E222,'Copy of Fixed_ODK'!N:Y,1,false)=E222,"fixed",)),)</f>
        <v/>
      </c>
      <c r="W222" t="str">
        <f>iferror(iferror(if(VLOOKUP(E222,'Copy of Mobile_ODK'!N:X,1,false)=E222,VLOOKUP(E222,'Copy of Mobile_ODK'!N:X,10,false),),if(VLOOKUP(E222,'Copy of Fixed_ODK'!N:Y,1,false)=E222,VLOOKUP(E222,'Copy of Fixed_ODK'!N:Y,11,false),)),)</f>
        <v/>
      </c>
      <c r="X222" t="str">
        <f>iferror(iferror(if(VLOOKUP(E222,'Copy of Mobile_ODK'!N:X,1,false)=E222,VLOOKUP(E222,'Copy of Mobile_ODK'!N:X,11,false),),if(VLOOKUP(E222,'Copy of Fixed_ODK'!N:Y,1,false)=E222,VLOOKUP(E222,'Copy of Fixed_ODK'!N:Y,12,false),)),)</f>
        <v/>
      </c>
      <c r="Y222" t="str">
        <f t="shared" si="3"/>
        <v/>
      </c>
      <c r="Z222" t="str">
        <f t="shared" si="4"/>
        <v>invalid</v>
      </c>
      <c r="AB222" s="2" t="str">
        <f t="shared" si="5"/>
        <v>no odk</v>
      </c>
      <c r="AC222" t="str">
        <f t="shared" si="6"/>
        <v/>
      </c>
    </row>
    <row r="223">
      <c r="A223" s="2">
        <v>222.0</v>
      </c>
      <c r="B223" s="2" t="s">
        <v>1087</v>
      </c>
      <c r="C223" s="2" t="s">
        <v>1217</v>
      </c>
      <c r="D223" s="2" t="s">
        <v>1235</v>
      </c>
      <c r="E223" s="2" t="str">
        <f t="shared" si="1"/>
        <v>KagaNgamduKajidiri</v>
      </c>
      <c r="F223" s="2">
        <f t="shared" si="2"/>
        <v>1</v>
      </c>
      <c r="G223" s="2" t="s">
        <v>1237</v>
      </c>
      <c r="H223" s="2">
        <v>11.8207</v>
      </c>
      <c r="I223" s="2">
        <v>12.35853</v>
      </c>
      <c r="J223" s="2" t="s">
        <v>38</v>
      </c>
      <c r="K223" s="2" t="s">
        <v>1236</v>
      </c>
      <c r="L223" s="2">
        <v>20.0</v>
      </c>
      <c r="M223" s="2">
        <v>13.0</v>
      </c>
      <c r="N223" s="2">
        <v>4.0</v>
      </c>
      <c r="O223" s="2" t="s">
        <v>40</v>
      </c>
      <c r="P223" s="2" t="s">
        <v>41</v>
      </c>
      <c r="T223" s="2" t="s">
        <v>42</v>
      </c>
      <c r="V223" t="str">
        <f>iferror(iferror(if(VLOOKUP(E223,'Copy of Mobile_ODK'!N:X,1,false)=E223,"mobile",),if(VLOOKUP(E223,'Copy of Fixed_ODK'!N:Y,1,false)=E223,"fixed",)),)</f>
        <v/>
      </c>
      <c r="W223" t="str">
        <f>iferror(iferror(if(VLOOKUP(E223,'Copy of Mobile_ODK'!N:X,1,false)=E223,VLOOKUP(E223,'Copy of Mobile_ODK'!N:X,10,false),),if(VLOOKUP(E223,'Copy of Fixed_ODK'!N:Y,1,false)=E223,VLOOKUP(E223,'Copy of Fixed_ODK'!N:Y,11,false),)),)</f>
        <v/>
      </c>
      <c r="X223" t="str">
        <f>iferror(iferror(if(VLOOKUP(E223,'Copy of Mobile_ODK'!N:X,1,false)=E223,VLOOKUP(E223,'Copy of Mobile_ODK'!N:X,11,false),),if(VLOOKUP(E223,'Copy of Fixed_ODK'!N:Y,1,false)=E223,VLOOKUP(E223,'Copy of Fixed_ODK'!N:Y,12,false),)),)</f>
        <v/>
      </c>
      <c r="Y223" t="str">
        <f t="shared" si="3"/>
        <v/>
      </c>
      <c r="Z223" t="str">
        <f t="shared" si="4"/>
        <v>invalid</v>
      </c>
      <c r="AB223" s="2" t="str">
        <f t="shared" si="5"/>
        <v>no odk</v>
      </c>
      <c r="AC223" t="str">
        <f t="shared" si="6"/>
        <v/>
      </c>
    </row>
    <row r="224">
      <c r="A224" s="2">
        <v>223.0</v>
      </c>
      <c r="B224" s="2" t="s">
        <v>1087</v>
      </c>
      <c r="C224" s="2" t="s">
        <v>1217</v>
      </c>
      <c r="D224" s="2" t="s">
        <v>1238</v>
      </c>
      <c r="E224" s="2" t="str">
        <f t="shared" si="1"/>
        <v>KagaNgamduKayawa</v>
      </c>
      <c r="F224" s="2">
        <f t="shared" si="2"/>
        <v>1</v>
      </c>
      <c r="G224" s="2" t="s">
        <v>1240</v>
      </c>
      <c r="H224" s="2">
        <v>11.88463594</v>
      </c>
      <c r="I224" s="2">
        <v>12.2682851</v>
      </c>
      <c r="J224" s="2" t="s">
        <v>38</v>
      </c>
      <c r="K224" s="2" t="s">
        <v>1239</v>
      </c>
      <c r="L224" s="2">
        <v>61.0</v>
      </c>
      <c r="M224" s="2">
        <v>39.0</v>
      </c>
      <c r="N224" s="2">
        <v>4.0</v>
      </c>
      <c r="O224" s="2" t="s">
        <v>40</v>
      </c>
      <c r="P224" s="2" t="s">
        <v>41</v>
      </c>
      <c r="T224" s="2" t="s">
        <v>42</v>
      </c>
      <c r="V224" t="str">
        <f>iferror(iferror(if(VLOOKUP(E224,'Copy of Mobile_ODK'!N:X,1,false)=E224,"mobile",),if(VLOOKUP(E224,'Copy of Fixed_ODK'!N:Y,1,false)=E224,"fixed",)),)</f>
        <v/>
      </c>
      <c r="W224" t="str">
        <f>iferror(iferror(if(VLOOKUP(E224,'Copy of Mobile_ODK'!N:X,1,false)=E224,VLOOKUP(E224,'Copy of Mobile_ODK'!N:X,10,false),),if(VLOOKUP(E224,'Copy of Fixed_ODK'!N:Y,1,false)=E224,VLOOKUP(E224,'Copy of Fixed_ODK'!N:Y,11,false),)),)</f>
        <v/>
      </c>
      <c r="X224" t="str">
        <f>iferror(iferror(if(VLOOKUP(E224,'Copy of Mobile_ODK'!N:X,1,false)=E224,VLOOKUP(E224,'Copy of Mobile_ODK'!N:X,11,false),),if(VLOOKUP(E224,'Copy of Fixed_ODK'!N:Y,1,false)=E224,VLOOKUP(E224,'Copy of Fixed_ODK'!N:Y,12,false),)),)</f>
        <v/>
      </c>
      <c r="Y224" t="str">
        <f t="shared" si="3"/>
        <v/>
      </c>
      <c r="Z224" t="str">
        <f t="shared" si="4"/>
        <v>invalid</v>
      </c>
      <c r="AB224" s="2" t="str">
        <f t="shared" si="5"/>
        <v>no odk</v>
      </c>
      <c r="AC224" t="str">
        <f t="shared" si="6"/>
        <v/>
      </c>
    </row>
    <row r="225">
      <c r="A225" s="2">
        <v>224.0</v>
      </c>
      <c r="B225" s="2" t="s">
        <v>1087</v>
      </c>
      <c r="C225" s="2" t="s">
        <v>1217</v>
      </c>
      <c r="D225" s="2" t="s">
        <v>1241</v>
      </c>
      <c r="E225" s="2" t="str">
        <f t="shared" si="1"/>
        <v>KagaNgamduKiliyari</v>
      </c>
      <c r="F225" s="2">
        <f t="shared" si="2"/>
        <v>1</v>
      </c>
      <c r="G225" s="2" t="s">
        <v>1243</v>
      </c>
      <c r="H225" s="2">
        <v>11.87496</v>
      </c>
      <c r="I225" s="2">
        <v>12.30725</v>
      </c>
      <c r="J225" s="2" t="s">
        <v>38</v>
      </c>
      <c r="K225" s="2" t="s">
        <v>1242</v>
      </c>
      <c r="L225" s="2">
        <v>23.0</v>
      </c>
      <c r="M225" s="2">
        <v>15.0</v>
      </c>
      <c r="N225" s="2">
        <v>4.0</v>
      </c>
      <c r="O225" s="2" t="s">
        <v>40</v>
      </c>
      <c r="P225" s="2" t="s">
        <v>41</v>
      </c>
      <c r="T225" s="2" t="s">
        <v>42</v>
      </c>
      <c r="V225" t="str">
        <f>iferror(iferror(if(VLOOKUP(E225,'Copy of Mobile_ODK'!N:X,1,false)=E225,"mobile",),if(VLOOKUP(E225,'Copy of Fixed_ODK'!N:Y,1,false)=E225,"fixed",)),)</f>
        <v/>
      </c>
      <c r="W225" t="str">
        <f>iferror(iferror(if(VLOOKUP(E225,'Copy of Mobile_ODK'!N:X,1,false)=E225,VLOOKUP(E225,'Copy of Mobile_ODK'!N:X,10,false),),if(VLOOKUP(E225,'Copy of Fixed_ODK'!N:Y,1,false)=E225,VLOOKUP(E225,'Copy of Fixed_ODK'!N:Y,11,false),)),)</f>
        <v/>
      </c>
      <c r="X225" t="str">
        <f>iferror(iferror(if(VLOOKUP(E225,'Copy of Mobile_ODK'!N:X,1,false)=E225,VLOOKUP(E225,'Copy of Mobile_ODK'!N:X,11,false),),if(VLOOKUP(E225,'Copy of Fixed_ODK'!N:Y,1,false)=E225,VLOOKUP(E225,'Copy of Fixed_ODK'!N:Y,12,false),)),)</f>
        <v/>
      </c>
      <c r="Y225" t="str">
        <f t="shared" si="3"/>
        <v/>
      </c>
      <c r="Z225" t="str">
        <f t="shared" si="4"/>
        <v>invalid</v>
      </c>
      <c r="AB225" s="2" t="str">
        <f t="shared" si="5"/>
        <v>no odk</v>
      </c>
      <c r="AC225" t="str">
        <f t="shared" si="6"/>
        <v/>
      </c>
    </row>
    <row r="226">
      <c r="A226" s="2">
        <v>229.0</v>
      </c>
      <c r="B226" s="2" t="s">
        <v>1087</v>
      </c>
      <c r="C226" s="2" t="s">
        <v>1217</v>
      </c>
      <c r="D226" s="2" t="s">
        <v>1255</v>
      </c>
      <c r="E226" s="2" t="str">
        <f t="shared" si="1"/>
        <v>KagaNgamduMajah</v>
      </c>
      <c r="F226" s="2">
        <f t="shared" si="2"/>
        <v>1</v>
      </c>
      <c r="G226" s="2" t="s">
        <v>1257</v>
      </c>
      <c r="H226" s="2">
        <v>11.8988</v>
      </c>
      <c r="I226" s="2">
        <v>12.37714</v>
      </c>
      <c r="J226" s="2" t="s">
        <v>38</v>
      </c>
      <c r="K226" s="2" t="s">
        <v>1256</v>
      </c>
      <c r="L226" s="2">
        <v>47.0</v>
      </c>
      <c r="M226" s="2">
        <v>30.0</v>
      </c>
      <c r="N226" s="2">
        <v>4.0</v>
      </c>
      <c r="O226" s="2" t="s">
        <v>40</v>
      </c>
      <c r="P226" s="2" t="s">
        <v>50</v>
      </c>
      <c r="Q226" s="2" t="s">
        <v>1254</v>
      </c>
      <c r="R226" s="2" t="s">
        <v>458</v>
      </c>
      <c r="T226" s="2" t="s">
        <v>53</v>
      </c>
      <c r="V226" t="str">
        <f>iferror(iferror(if(VLOOKUP(E226,'Copy of Mobile_ODK'!N:X,1,false)=E226,"mobile",),if(VLOOKUP(E226,'Copy of Fixed_ODK'!N:Y,1,false)=E226,"fixed",)),)</f>
        <v/>
      </c>
      <c r="W226" t="str">
        <f>iferror(iferror(if(VLOOKUP(E226,'Copy of Mobile_ODK'!N:X,1,false)=E226,VLOOKUP(E226,'Copy of Mobile_ODK'!N:X,10,false),),if(VLOOKUP(E226,'Copy of Fixed_ODK'!N:Y,1,false)=E226,VLOOKUP(E226,'Copy of Fixed_ODK'!N:Y,11,false),)),)</f>
        <v/>
      </c>
      <c r="X226" t="str">
        <f>iferror(iferror(if(VLOOKUP(E226,'Copy of Mobile_ODK'!N:X,1,false)=E226,VLOOKUP(E226,'Copy of Mobile_ODK'!N:X,11,false),),if(VLOOKUP(E226,'Copy of Fixed_ODK'!N:Y,1,false)=E226,VLOOKUP(E226,'Copy of Fixed_ODK'!N:Y,12,false),)),)</f>
        <v/>
      </c>
      <c r="Y226" t="str">
        <f t="shared" si="3"/>
        <v/>
      </c>
      <c r="Z226" t="str">
        <f t="shared" si="4"/>
        <v>invalid</v>
      </c>
      <c r="AB226" s="2" t="str">
        <f t="shared" si="5"/>
        <v>no odk</v>
      </c>
      <c r="AC226" t="str">
        <f t="shared" si="6"/>
        <v/>
      </c>
    </row>
    <row r="227">
      <c r="A227" s="2">
        <v>230.0</v>
      </c>
      <c r="B227" s="2" t="s">
        <v>1087</v>
      </c>
      <c r="C227" s="2" t="s">
        <v>1217</v>
      </c>
      <c r="D227" s="2" t="s">
        <v>1258</v>
      </c>
      <c r="E227" s="2" t="str">
        <f t="shared" si="1"/>
        <v>KagaNgamduMallam Ganari</v>
      </c>
      <c r="F227" s="2">
        <f t="shared" si="2"/>
        <v>1</v>
      </c>
      <c r="G227" s="2" t="s">
        <v>1260</v>
      </c>
      <c r="H227" s="2">
        <v>11.84541</v>
      </c>
      <c r="I227" s="2">
        <v>12.33057</v>
      </c>
      <c r="J227" s="2" t="s">
        <v>38</v>
      </c>
      <c r="K227" s="2" t="s">
        <v>1259</v>
      </c>
      <c r="L227" s="2">
        <v>31.0</v>
      </c>
      <c r="M227" s="2">
        <v>20.0</v>
      </c>
      <c r="N227" s="2">
        <v>4.0</v>
      </c>
      <c r="O227" s="2" t="s">
        <v>40</v>
      </c>
      <c r="P227" s="2" t="s">
        <v>50</v>
      </c>
      <c r="Q227" s="2" t="s">
        <v>1254</v>
      </c>
      <c r="R227" s="2" t="s">
        <v>458</v>
      </c>
      <c r="T227" s="2" t="s">
        <v>53</v>
      </c>
      <c r="V227" t="str">
        <f>iferror(iferror(if(VLOOKUP(E227,'Copy of Mobile_ODK'!N:X,1,false)=E227,"mobile",),if(VLOOKUP(E227,'Copy of Fixed_ODK'!N:Y,1,false)=E227,"fixed",)),)</f>
        <v/>
      </c>
      <c r="W227" t="str">
        <f>iferror(iferror(if(VLOOKUP(E227,'Copy of Mobile_ODK'!N:X,1,false)=E227,VLOOKUP(E227,'Copy of Mobile_ODK'!N:X,10,false),),if(VLOOKUP(E227,'Copy of Fixed_ODK'!N:Y,1,false)=E227,VLOOKUP(E227,'Copy of Fixed_ODK'!N:Y,11,false),)),)</f>
        <v/>
      </c>
      <c r="X227" t="str">
        <f>iferror(iferror(if(VLOOKUP(E227,'Copy of Mobile_ODK'!N:X,1,false)=E227,VLOOKUP(E227,'Copy of Mobile_ODK'!N:X,11,false),),if(VLOOKUP(E227,'Copy of Fixed_ODK'!N:Y,1,false)=E227,VLOOKUP(E227,'Copy of Fixed_ODK'!N:Y,12,false),)),)</f>
        <v/>
      </c>
      <c r="Y227" t="str">
        <f t="shared" si="3"/>
        <v/>
      </c>
      <c r="Z227" t="str">
        <f t="shared" si="4"/>
        <v>invalid</v>
      </c>
      <c r="AB227" s="2" t="str">
        <f t="shared" si="5"/>
        <v>no odk</v>
      </c>
      <c r="AC227" t="str">
        <f t="shared" si="6"/>
        <v/>
      </c>
    </row>
    <row r="228">
      <c r="A228" s="2">
        <v>231.0</v>
      </c>
      <c r="B228" s="2" t="s">
        <v>1087</v>
      </c>
      <c r="C228" s="2" t="s">
        <v>1217</v>
      </c>
      <c r="D228" s="2" t="s">
        <v>1261</v>
      </c>
      <c r="E228" s="2" t="str">
        <f t="shared" si="1"/>
        <v>KagaNgamduMatari Mitiyambe</v>
      </c>
      <c r="F228" s="2">
        <f t="shared" si="2"/>
        <v>1</v>
      </c>
      <c r="G228" s="2" t="s">
        <v>1263</v>
      </c>
      <c r="H228" s="2">
        <v>11.83109</v>
      </c>
      <c r="I228" s="2">
        <v>12.34761</v>
      </c>
      <c r="J228" s="2" t="s">
        <v>38</v>
      </c>
      <c r="K228" s="2" t="s">
        <v>1262</v>
      </c>
      <c r="L228" s="2">
        <v>19.0</v>
      </c>
      <c r="M228" s="2">
        <v>12.0</v>
      </c>
      <c r="N228" s="2">
        <v>4.0</v>
      </c>
      <c r="O228" s="2" t="s">
        <v>40</v>
      </c>
      <c r="P228" s="2" t="s">
        <v>50</v>
      </c>
      <c r="Q228" s="2" t="s">
        <v>1254</v>
      </c>
      <c r="R228" s="2" t="s">
        <v>458</v>
      </c>
      <c r="T228" s="2" t="s">
        <v>53</v>
      </c>
      <c r="V228" t="str">
        <f>iferror(iferror(if(VLOOKUP(E228,'Copy of Mobile_ODK'!N:X,1,false)=E228,"mobile",),if(VLOOKUP(E228,'Copy of Fixed_ODK'!N:Y,1,false)=E228,"fixed",)),)</f>
        <v/>
      </c>
      <c r="W228" t="str">
        <f>iferror(iferror(if(VLOOKUP(E228,'Copy of Mobile_ODK'!N:X,1,false)=E228,VLOOKUP(E228,'Copy of Mobile_ODK'!N:X,10,false),),if(VLOOKUP(E228,'Copy of Fixed_ODK'!N:Y,1,false)=E228,VLOOKUP(E228,'Copy of Fixed_ODK'!N:Y,11,false),)),)</f>
        <v/>
      </c>
      <c r="X228" t="str">
        <f>iferror(iferror(if(VLOOKUP(E228,'Copy of Mobile_ODK'!N:X,1,false)=E228,VLOOKUP(E228,'Copy of Mobile_ODK'!N:X,11,false),),if(VLOOKUP(E228,'Copy of Fixed_ODK'!N:Y,1,false)=E228,VLOOKUP(E228,'Copy of Fixed_ODK'!N:Y,12,false),)),)</f>
        <v/>
      </c>
      <c r="Y228" t="str">
        <f t="shared" si="3"/>
        <v/>
      </c>
      <c r="Z228" t="str">
        <f t="shared" si="4"/>
        <v>invalid</v>
      </c>
      <c r="AB228" s="2" t="str">
        <f t="shared" si="5"/>
        <v>no odk</v>
      </c>
      <c r="AC228" t="str">
        <f t="shared" si="6"/>
        <v/>
      </c>
    </row>
    <row r="229">
      <c r="A229" s="2">
        <v>232.0</v>
      </c>
      <c r="B229" s="2" t="s">
        <v>1087</v>
      </c>
      <c r="C229" s="2" t="s">
        <v>1217</v>
      </c>
      <c r="D229" s="2" t="s">
        <v>1264</v>
      </c>
      <c r="E229" s="2" t="str">
        <f t="shared" si="1"/>
        <v>KagaNgamduNgushiamari</v>
      </c>
      <c r="F229" s="2">
        <f t="shared" si="2"/>
        <v>1</v>
      </c>
      <c r="G229" s="2" t="s">
        <v>1266</v>
      </c>
      <c r="H229" s="2">
        <v>11.8966696</v>
      </c>
      <c r="I229" s="2">
        <v>12.27448932</v>
      </c>
      <c r="J229" s="2" t="s">
        <v>38</v>
      </c>
      <c r="K229" s="2" t="s">
        <v>1265</v>
      </c>
      <c r="L229" s="2">
        <v>3.0</v>
      </c>
      <c r="M229" s="2">
        <v>2.0</v>
      </c>
      <c r="N229" s="2">
        <v>4.0</v>
      </c>
      <c r="O229" s="2" t="s">
        <v>40</v>
      </c>
      <c r="P229" s="2" t="s">
        <v>50</v>
      </c>
      <c r="Q229" s="2" t="s">
        <v>1267</v>
      </c>
      <c r="R229" s="2" t="s">
        <v>453</v>
      </c>
      <c r="T229" s="2" t="s">
        <v>53</v>
      </c>
      <c r="V229" t="str">
        <f>iferror(iferror(if(VLOOKUP(E229,'Copy of Mobile_ODK'!N:X,1,false)=E229,"mobile",),if(VLOOKUP(E229,'Copy of Fixed_ODK'!N:Y,1,false)=E229,"fixed",)),)</f>
        <v/>
      </c>
      <c r="W229" t="str">
        <f>iferror(iferror(if(VLOOKUP(E229,'Copy of Mobile_ODK'!N:X,1,false)=E229,VLOOKUP(E229,'Copy of Mobile_ODK'!N:X,10,false),),if(VLOOKUP(E229,'Copy of Fixed_ODK'!N:Y,1,false)=E229,VLOOKUP(E229,'Copy of Fixed_ODK'!N:Y,11,false),)),)</f>
        <v/>
      </c>
      <c r="X229" t="str">
        <f>iferror(iferror(if(VLOOKUP(E229,'Copy of Mobile_ODK'!N:X,1,false)=E229,VLOOKUP(E229,'Copy of Mobile_ODK'!N:X,11,false),),if(VLOOKUP(E229,'Copy of Fixed_ODK'!N:Y,1,false)=E229,VLOOKUP(E229,'Copy of Fixed_ODK'!N:Y,12,false),)),)</f>
        <v/>
      </c>
      <c r="Y229" t="str">
        <f t="shared" si="3"/>
        <v/>
      </c>
      <c r="Z229" t="str">
        <f t="shared" si="4"/>
        <v>invalid</v>
      </c>
      <c r="AB229" s="2" t="str">
        <f t="shared" si="5"/>
        <v>no odk</v>
      </c>
      <c r="AC229" t="str">
        <f t="shared" si="6"/>
        <v/>
      </c>
    </row>
    <row r="230">
      <c r="A230" s="2">
        <v>233.0</v>
      </c>
      <c r="B230" s="2" t="s">
        <v>1087</v>
      </c>
      <c r="C230" s="2" t="s">
        <v>1217</v>
      </c>
      <c r="D230" s="2" t="s">
        <v>576</v>
      </c>
      <c r="E230" s="2" t="str">
        <f t="shared" si="1"/>
        <v>KagaNgamduSheruri</v>
      </c>
      <c r="F230" s="2">
        <f t="shared" si="2"/>
        <v>1</v>
      </c>
      <c r="G230" s="2" t="s">
        <v>1269</v>
      </c>
      <c r="H230" s="2">
        <v>11.73923</v>
      </c>
      <c r="I230" s="2">
        <v>12.28321</v>
      </c>
      <c r="J230" s="2" t="s">
        <v>38</v>
      </c>
      <c r="K230" s="2" t="s">
        <v>1268</v>
      </c>
      <c r="L230" s="2">
        <v>47.0</v>
      </c>
      <c r="M230" s="2">
        <v>30.0</v>
      </c>
      <c r="N230" s="2">
        <v>4.0</v>
      </c>
      <c r="O230" s="2" t="s">
        <v>40</v>
      </c>
      <c r="P230" s="2" t="s">
        <v>50</v>
      </c>
      <c r="Q230" s="2" t="s">
        <v>1267</v>
      </c>
      <c r="R230" s="2" t="s">
        <v>453</v>
      </c>
      <c r="T230" s="2" t="s">
        <v>53</v>
      </c>
      <c r="V230" t="str">
        <f>iferror(iferror(if(VLOOKUP(E230,'Copy of Mobile_ODK'!N:X,1,false)=E230,"mobile",),if(VLOOKUP(E230,'Copy of Fixed_ODK'!N:Y,1,false)=E230,"fixed",)),)</f>
        <v>fixed</v>
      </c>
      <c r="W230">
        <f>iferror(iferror(if(VLOOKUP(E230,'Copy of Mobile_ODK'!N:X,1,false)=E230,VLOOKUP(E230,'Copy of Mobile_ODK'!N:X,10,false),),if(VLOOKUP(E230,'Copy of Fixed_ODK'!N:Y,1,false)=E230,VLOOKUP(E230,'Copy of Fixed_ODK'!N:Y,11,false),)),)</f>
        <v>11.74737333</v>
      </c>
      <c r="X230">
        <f>iferror(iferror(if(VLOOKUP(E230,'Copy of Mobile_ODK'!N:X,1,false)=E230,VLOOKUP(E230,'Copy of Mobile_ODK'!N:X,11,false),),if(VLOOKUP(E230,'Copy of Fixed_ODK'!N:Y,1,false)=E230,VLOOKUP(E230,'Copy of Fixed_ODK'!N:Y,12,false),)),)</f>
        <v>12.351245</v>
      </c>
      <c r="Y230">
        <f t="shared" si="3"/>
        <v>7.461946952</v>
      </c>
      <c r="Z230" t="str">
        <f t="shared" si="4"/>
        <v>invalid</v>
      </c>
      <c r="AB230" s="2" t="str">
        <f t="shared" si="5"/>
        <v>session ok</v>
      </c>
      <c r="AC230" t="str">
        <f t="shared" si="6"/>
        <v>investigate</v>
      </c>
    </row>
    <row r="231">
      <c r="A231" s="2">
        <v>234.0</v>
      </c>
      <c r="B231" s="2" t="s">
        <v>1087</v>
      </c>
      <c r="C231" s="2" t="s">
        <v>1217</v>
      </c>
      <c r="D231" s="2" t="s">
        <v>1270</v>
      </c>
      <c r="E231" s="2" t="str">
        <f t="shared" si="1"/>
        <v>KagaNgamduTalai Goni Kiliya</v>
      </c>
      <c r="F231" s="2">
        <f t="shared" si="2"/>
        <v>1</v>
      </c>
      <c r="G231" s="2" t="s">
        <v>1272</v>
      </c>
      <c r="H231" s="2">
        <v>11.73986831</v>
      </c>
      <c r="I231" s="2">
        <v>12.28303</v>
      </c>
      <c r="J231" s="2" t="s">
        <v>38</v>
      </c>
      <c r="K231" s="2" t="s">
        <v>1271</v>
      </c>
      <c r="L231" s="2">
        <v>2.0</v>
      </c>
      <c r="M231" s="2">
        <v>2.0</v>
      </c>
      <c r="N231" s="2">
        <v>4.0</v>
      </c>
      <c r="O231" s="2" t="s">
        <v>40</v>
      </c>
      <c r="P231" s="2" t="s">
        <v>50</v>
      </c>
      <c r="Q231" s="2" t="s">
        <v>1267</v>
      </c>
      <c r="R231" s="2" t="s">
        <v>453</v>
      </c>
      <c r="T231" s="2" t="s">
        <v>53</v>
      </c>
      <c r="V231" t="str">
        <f>iferror(iferror(if(VLOOKUP(E231,'Copy of Mobile_ODK'!N:X,1,false)=E231,"mobile",),if(VLOOKUP(E231,'Copy of Fixed_ODK'!N:Y,1,false)=E231,"fixed",)),)</f>
        <v/>
      </c>
      <c r="W231" t="str">
        <f>iferror(iferror(if(VLOOKUP(E231,'Copy of Mobile_ODK'!N:X,1,false)=E231,VLOOKUP(E231,'Copy of Mobile_ODK'!N:X,10,false),),if(VLOOKUP(E231,'Copy of Fixed_ODK'!N:Y,1,false)=E231,VLOOKUP(E231,'Copy of Fixed_ODK'!N:Y,11,false),)),)</f>
        <v/>
      </c>
      <c r="X231" t="str">
        <f>iferror(iferror(if(VLOOKUP(E231,'Copy of Mobile_ODK'!N:X,1,false)=E231,VLOOKUP(E231,'Copy of Mobile_ODK'!N:X,11,false),),if(VLOOKUP(E231,'Copy of Fixed_ODK'!N:Y,1,false)=E231,VLOOKUP(E231,'Copy of Fixed_ODK'!N:Y,12,false),)),)</f>
        <v/>
      </c>
      <c r="Y231" t="str">
        <f t="shared" si="3"/>
        <v/>
      </c>
      <c r="Z231" t="str">
        <f t="shared" si="4"/>
        <v>invalid</v>
      </c>
      <c r="AB231" s="2" t="str">
        <f t="shared" si="5"/>
        <v>no odk</v>
      </c>
      <c r="AC231" t="str">
        <f t="shared" si="6"/>
        <v/>
      </c>
    </row>
    <row r="232">
      <c r="A232" s="2">
        <v>235.0</v>
      </c>
      <c r="B232" s="2" t="s">
        <v>1087</v>
      </c>
      <c r="C232" s="2" t="s">
        <v>1273</v>
      </c>
      <c r="D232" s="2" t="s">
        <v>1274</v>
      </c>
      <c r="E232" s="2" t="str">
        <f t="shared" si="1"/>
        <v>KagaWajiroAji Gombeari</v>
      </c>
      <c r="F232" s="2">
        <f t="shared" si="2"/>
        <v>1</v>
      </c>
      <c r="G232" s="2" t="s">
        <v>1276</v>
      </c>
      <c r="H232" s="2">
        <v>11.74694</v>
      </c>
      <c r="I232" s="2">
        <v>12.48126</v>
      </c>
      <c r="J232" s="2" t="s">
        <v>38</v>
      </c>
      <c r="K232" s="2" t="s">
        <v>1275</v>
      </c>
      <c r="L232" s="2">
        <v>32.0</v>
      </c>
      <c r="M232" s="2">
        <v>20.0</v>
      </c>
      <c r="N232" s="2">
        <v>4.0</v>
      </c>
      <c r="O232" s="2" t="s">
        <v>40</v>
      </c>
      <c r="P232" s="2" t="s">
        <v>50</v>
      </c>
      <c r="Q232" s="2" t="s">
        <v>1277</v>
      </c>
      <c r="R232" s="2" t="s">
        <v>490</v>
      </c>
      <c r="T232" s="2" t="s">
        <v>53</v>
      </c>
      <c r="V232" t="str">
        <f>iferror(iferror(if(VLOOKUP(E232,'Copy of Mobile_ODK'!N:X,1,false)=E232,"mobile",),if(VLOOKUP(E232,'Copy of Fixed_ODK'!N:Y,1,false)=E232,"fixed",)),)</f>
        <v/>
      </c>
      <c r="W232" t="str">
        <f>iferror(iferror(if(VLOOKUP(E232,'Copy of Mobile_ODK'!N:X,1,false)=E232,VLOOKUP(E232,'Copy of Mobile_ODK'!N:X,10,false),),if(VLOOKUP(E232,'Copy of Fixed_ODK'!N:Y,1,false)=E232,VLOOKUP(E232,'Copy of Fixed_ODK'!N:Y,11,false),)),)</f>
        <v/>
      </c>
      <c r="X232" t="str">
        <f>iferror(iferror(if(VLOOKUP(E232,'Copy of Mobile_ODK'!N:X,1,false)=E232,VLOOKUP(E232,'Copy of Mobile_ODK'!N:X,11,false),),if(VLOOKUP(E232,'Copy of Fixed_ODK'!N:Y,1,false)=E232,VLOOKUP(E232,'Copy of Fixed_ODK'!N:Y,12,false),)),)</f>
        <v/>
      </c>
      <c r="Y232" t="str">
        <f t="shared" si="3"/>
        <v/>
      </c>
      <c r="Z232" t="str">
        <f t="shared" si="4"/>
        <v>invalid</v>
      </c>
      <c r="AB232" s="2" t="str">
        <f t="shared" si="5"/>
        <v>no odk</v>
      </c>
      <c r="AC232" t="str">
        <f t="shared" si="6"/>
        <v/>
      </c>
    </row>
    <row r="233">
      <c r="A233" s="2">
        <v>238.0</v>
      </c>
      <c r="B233" s="2" t="s">
        <v>1087</v>
      </c>
      <c r="C233" s="2" t="s">
        <v>1273</v>
      </c>
      <c r="D233" s="2" t="s">
        <v>1278</v>
      </c>
      <c r="E233" s="2" t="str">
        <f t="shared" si="1"/>
        <v>KagaWajiroDaima Duwari</v>
      </c>
      <c r="F233" s="2">
        <f t="shared" si="2"/>
        <v>1</v>
      </c>
      <c r="G233" s="2" t="s">
        <v>1280</v>
      </c>
      <c r="H233" s="2">
        <v>11.674201</v>
      </c>
      <c r="I233" s="2">
        <v>12.461716</v>
      </c>
      <c r="J233" s="2" t="s">
        <v>38</v>
      </c>
      <c r="K233" s="2" t="s">
        <v>1279</v>
      </c>
      <c r="L233" s="2">
        <v>39.0</v>
      </c>
      <c r="M233" s="2">
        <v>25.0</v>
      </c>
      <c r="N233" s="2">
        <v>4.0</v>
      </c>
      <c r="O233" s="2" t="s">
        <v>40</v>
      </c>
      <c r="P233" s="2" t="s">
        <v>50</v>
      </c>
      <c r="Q233" s="2" t="s">
        <v>1277</v>
      </c>
      <c r="R233" s="2" t="s">
        <v>490</v>
      </c>
      <c r="T233" s="2" t="s">
        <v>53</v>
      </c>
      <c r="V233" t="str">
        <f>iferror(iferror(if(VLOOKUP(E233,'Copy of Mobile_ODK'!N:X,1,false)=E233,"mobile",),if(VLOOKUP(E233,'Copy of Fixed_ODK'!N:Y,1,false)=E233,"fixed",)),)</f>
        <v>fixed</v>
      </c>
      <c r="W233">
        <f>iferror(iferror(if(VLOOKUP(E233,'Copy of Mobile_ODK'!N:X,1,false)=E233,VLOOKUP(E233,'Copy of Mobile_ODK'!N:X,10,false),),if(VLOOKUP(E233,'Copy of Fixed_ODK'!N:Y,1,false)=E233,VLOOKUP(E233,'Copy of Fixed_ODK'!N:Y,11,false),)),)</f>
        <v>11.80652667</v>
      </c>
      <c r="X233">
        <f>iferror(iferror(if(VLOOKUP(E233,'Copy of Mobile_ODK'!N:X,1,false)=E233,VLOOKUP(E233,'Copy of Mobile_ODK'!N:X,11,false),),if(VLOOKUP(E233,'Copy of Fixed_ODK'!N:Y,1,false)=E233,VLOOKUP(E233,'Copy of Fixed_ODK'!N:Y,12,false),)),)</f>
        <v>12.48870667</v>
      </c>
      <c r="Y233">
        <f t="shared" si="3"/>
        <v>15.00448411</v>
      </c>
      <c r="Z233" t="str">
        <f t="shared" si="4"/>
        <v>invalid</v>
      </c>
      <c r="AB233" s="2" t="str">
        <f t="shared" si="5"/>
        <v>session ok</v>
      </c>
      <c r="AC233" t="str">
        <f t="shared" si="6"/>
        <v>investigate</v>
      </c>
    </row>
    <row r="234">
      <c r="A234" s="2">
        <v>239.0</v>
      </c>
      <c r="B234" s="2" t="s">
        <v>1087</v>
      </c>
      <c r="C234" s="2" t="s">
        <v>1273</v>
      </c>
      <c r="D234" s="2" t="s">
        <v>1281</v>
      </c>
      <c r="E234" s="2" t="str">
        <f t="shared" si="1"/>
        <v>KagaWajiroDaima Gana</v>
      </c>
      <c r="F234" s="2">
        <f t="shared" si="2"/>
        <v>1</v>
      </c>
      <c r="G234" s="2" t="s">
        <v>1283</v>
      </c>
      <c r="H234" s="2">
        <v>11.727153</v>
      </c>
      <c r="I234" s="2">
        <v>12.446215</v>
      </c>
      <c r="J234" s="2" t="s">
        <v>38</v>
      </c>
      <c r="K234" s="2" t="s">
        <v>1282</v>
      </c>
      <c r="L234" s="2">
        <v>4.0</v>
      </c>
      <c r="M234" s="2">
        <v>3.0</v>
      </c>
      <c r="N234" s="2">
        <v>4.0</v>
      </c>
      <c r="O234" s="2" t="s">
        <v>40</v>
      </c>
      <c r="P234" s="2" t="s">
        <v>50</v>
      </c>
      <c r="Q234" s="2" t="s">
        <v>1277</v>
      </c>
      <c r="R234" s="2" t="s">
        <v>490</v>
      </c>
      <c r="T234" s="2" t="s">
        <v>53</v>
      </c>
      <c r="V234" t="str">
        <f>iferror(iferror(if(VLOOKUP(E234,'Copy of Mobile_ODK'!N:X,1,false)=E234,"mobile",),if(VLOOKUP(E234,'Copy of Fixed_ODK'!N:Y,1,false)=E234,"fixed",)),)</f>
        <v/>
      </c>
      <c r="W234" t="str">
        <f>iferror(iferror(if(VLOOKUP(E234,'Copy of Mobile_ODK'!N:X,1,false)=E234,VLOOKUP(E234,'Copy of Mobile_ODK'!N:X,10,false),),if(VLOOKUP(E234,'Copy of Fixed_ODK'!N:Y,1,false)=E234,VLOOKUP(E234,'Copy of Fixed_ODK'!N:Y,11,false),)),)</f>
        <v/>
      </c>
      <c r="X234" t="str">
        <f>iferror(iferror(if(VLOOKUP(E234,'Copy of Mobile_ODK'!N:X,1,false)=E234,VLOOKUP(E234,'Copy of Mobile_ODK'!N:X,11,false),),if(VLOOKUP(E234,'Copy of Fixed_ODK'!N:Y,1,false)=E234,VLOOKUP(E234,'Copy of Fixed_ODK'!N:Y,12,false),)),)</f>
        <v/>
      </c>
      <c r="Y234" t="str">
        <f t="shared" si="3"/>
        <v/>
      </c>
      <c r="Z234" t="str">
        <f t="shared" si="4"/>
        <v>invalid</v>
      </c>
      <c r="AB234" s="2" t="str">
        <f t="shared" si="5"/>
        <v>no odk</v>
      </c>
      <c r="AC234" t="str">
        <f t="shared" si="6"/>
        <v/>
      </c>
    </row>
    <row r="235">
      <c r="A235" s="2">
        <v>240.0</v>
      </c>
      <c r="B235" s="2" t="s">
        <v>1087</v>
      </c>
      <c r="C235" s="2" t="s">
        <v>1273</v>
      </c>
      <c r="D235" s="2" t="s">
        <v>1284</v>
      </c>
      <c r="E235" s="2" t="str">
        <f t="shared" si="1"/>
        <v>KagaWajiroDangalti Bunube</v>
      </c>
      <c r="F235" s="2">
        <f t="shared" si="2"/>
        <v>1</v>
      </c>
      <c r="G235" s="2" t="s">
        <v>1286</v>
      </c>
      <c r="H235" s="2">
        <v>11.6614</v>
      </c>
      <c r="I235" s="2">
        <v>12.39969</v>
      </c>
      <c r="J235" s="2" t="s">
        <v>38</v>
      </c>
      <c r="K235" s="2" t="s">
        <v>1285</v>
      </c>
      <c r="L235" s="2">
        <v>0.0</v>
      </c>
      <c r="M235" s="2">
        <v>0.0</v>
      </c>
      <c r="N235" s="2">
        <v>4.0</v>
      </c>
      <c r="O235" s="2" t="s">
        <v>40</v>
      </c>
      <c r="P235" s="2" t="s">
        <v>50</v>
      </c>
      <c r="Q235" s="2" t="s">
        <v>1277</v>
      </c>
      <c r="R235" s="2" t="s">
        <v>490</v>
      </c>
      <c r="T235" s="2" t="s">
        <v>53</v>
      </c>
      <c r="V235" t="str">
        <f>iferror(iferror(if(VLOOKUP(E235,'Copy of Mobile_ODK'!N:X,1,false)=E235,"mobile",),if(VLOOKUP(E235,'Copy of Fixed_ODK'!N:Y,1,false)=E235,"fixed",)),)</f>
        <v/>
      </c>
      <c r="W235" t="str">
        <f>iferror(iferror(if(VLOOKUP(E235,'Copy of Mobile_ODK'!N:X,1,false)=E235,VLOOKUP(E235,'Copy of Mobile_ODK'!N:X,10,false),),if(VLOOKUP(E235,'Copy of Fixed_ODK'!N:Y,1,false)=E235,VLOOKUP(E235,'Copy of Fixed_ODK'!N:Y,11,false),)),)</f>
        <v/>
      </c>
      <c r="X235" t="str">
        <f>iferror(iferror(if(VLOOKUP(E235,'Copy of Mobile_ODK'!N:X,1,false)=E235,VLOOKUP(E235,'Copy of Mobile_ODK'!N:X,11,false),),if(VLOOKUP(E235,'Copy of Fixed_ODK'!N:Y,1,false)=E235,VLOOKUP(E235,'Copy of Fixed_ODK'!N:Y,12,false),)),)</f>
        <v/>
      </c>
      <c r="Y235" t="str">
        <f t="shared" si="3"/>
        <v/>
      </c>
      <c r="Z235" t="str">
        <f t="shared" si="4"/>
        <v>invalid</v>
      </c>
      <c r="AB235" s="2" t="str">
        <f t="shared" si="5"/>
        <v>no odk</v>
      </c>
      <c r="AC235" t="str">
        <f t="shared" si="6"/>
        <v/>
      </c>
    </row>
    <row r="236">
      <c r="A236" s="2">
        <v>241.0</v>
      </c>
      <c r="B236" s="2" t="s">
        <v>1087</v>
      </c>
      <c r="C236" s="2" t="s">
        <v>1273</v>
      </c>
      <c r="D236" s="2" t="s">
        <v>1287</v>
      </c>
      <c r="E236" s="2" t="str">
        <f t="shared" si="1"/>
        <v>KagaWajiroDangalti Tarbe</v>
      </c>
      <c r="F236" s="2">
        <f t="shared" si="2"/>
        <v>1</v>
      </c>
      <c r="G236" s="2" t="s">
        <v>1289</v>
      </c>
      <c r="H236" s="2">
        <v>11.66212</v>
      </c>
      <c r="I236" s="2">
        <v>12.39624</v>
      </c>
      <c r="J236" s="2" t="s">
        <v>38</v>
      </c>
      <c r="K236" s="2" t="s">
        <v>1288</v>
      </c>
      <c r="L236" s="2">
        <v>27.0</v>
      </c>
      <c r="M236" s="2">
        <v>17.0</v>
      </c>
      <c r="N236" s="2">
        <v>4.0</v>
      </c>
      <c r="O236" s="2" t="s">
        <v>40</v>
      </c>
      <c r="P236" s="2" t="s">
        <v>50</v>
      </c>
      <c r="Q236" s="2" t="s">
        <v>1277</v>
      </c>
      <c r="R236" s="2" t="s">
        <v>490</v>
      </c>
      <c r="T236" s="2" t="s">
        <v>53</v>
      </c>
      <c r="V236" t="str">
        <f>iferror(iferror(if(VLOOKUP(E236,'Copy of Mobile_ODK'!N:X,1,false)=E236,"mobile",),if(VLOOKUP(E236,'Copy of Fixed_ODK'!N:Y,1,false)=E236,"fixed",)),)</f>
        <v/>
      </c>
      <c r="W236" t="str">
        <f>iferror(iferror(if(VLOOKUP(E236,'Copy of Mobile_ODK'!N:X,1,false)=E236,VLOOKUP(E236,'Copy of Mobile_ODK'!N:X,10,false),),if(VLOOKUP(E236,'Copy of Fixed_ODK'!N:Y,1,false)=E236,VLOOKUP(E236,'Copy of Fixed_ODK'!N:Y,11,false),)),)</f>
        <v/>
      </c>
      <c r="X236" t="str">
        <f>iferror(iferror(if(VLOOKUP(E236,'Copy of Mobile_ODK'!N:X,1,false)=E236,VLOOKUP(E236,'Copy of Mobile_ODK'!N:X,11,false),),if(VLOOKUP(E236,'Copy of Fixed_ODK'!N:Y,1,false)=E236,VLOOKUP(E236,'Copy of Fixed_ODK'!N:Y,12,false),)),)</f>
        <v/>
      </c>
      <c r="Y236" t="str">
        <f t="shared" si="3"/>
        <v/>
      </c>
      <c r="Z236" t="str">
        <f t="shared" si="4"/>
        <v>invalid</v>
      </c>
      <c r="AB236" s="2" t="str">
        <f t="shared" si="5"/>
        <v>no odk</v>
      </c>
      <c r="AC236" t="str">
        <f t="shared" si="6"/>
        <v/>
      </c>
    </row>
    <row r="237">
      <c r="A237" s="2">
        <v>242.0</v>
      </c>
      <c r="B237" s="2" t="s">
        <v>1087</v>
      </c>
      <c r="C237" s="2" t="s">
        <v>1273</v>
      </c>
      <c r="D237" s="2" t="s">
        <v>1290</v>
      </c>
      <c r="E237" s="2" t="str">
        <f t="shared" si="1"/>
        <v>KagaWajiroDuwari</v>
      </c>
      <c r="F237" s="2">
        <f t="shared" si="2"/>
        <v>1</v>
      </c>
      <c r="G237" s="2" t="s">
        <v>1292</v>
      </c>
      <c r="H237" s="2">
        <v>11.68183091</v>
      </c>
      <c r="I237" s="2">
        <v>12.45996038</v>
      </c>
      <c r="J237" s="2" t="s">
        <v>38</v>
      </c>
      <c r="K237" s="2" t="s">
        <v>1291</v>
      </c>
      <c r="L237" s="2">
        <v>84.0</v>
      </c>
      <c r="M237" s="2">
        <v>53.0</v>
      </c>
      <c r="N237" s="2">
        <v>4.0</v>
      </c>
      <c r="O237" s="2" t="s">
        <v>40</v>
      </c>
      <c r="P237" s="2" t="s">
        <v>50</v>
      </c>
      <c r="Q237" s="2" t="s">
        <v>1277</v>
      </c>
      <c r="R237" s="2" t="s">
        <v>490</v>
      </c>
      <c r="T237" s="2" t="s">
        <v>53</v>
      </c>
      <c r="V237" t="str">
        <f>iferror(iferror(if(VLOOKUP(E237,'Copy of Mobile_ODK'!N:X,1,false)=E237,"mobile",),if(VLOOKUP(E237,'Copy of Fixed_ODK'!N:Y,1,false)=E237,"fixed",)),)</f>
        <v/>
      </c>
      <c r="W237" t="str">
        <f>iferror(iferror(if(VLOOKUP(E237,'Copy of Mobile_ODK'!N:X,1,false)=E237,VLOOKUP(E237,'Copy of Mobile_ODK'!N:X,10,false),),if(VLOOKUP(E237,'Copy of Fixed_ODK'!N:Y,1,false)=E237,VLOOKUP(E237,'Copy of Fixed_ODK'!N:Y,11,false),)),)</f>
        <v/>
      </c>
      <c r="X237" t="str">
        <f>iferror(iferror(if(VLOOKUP(E237,'Copy of Mobile_ODK'!N:X,1,false)=E237,VLOOKUP(E237,'Copy of Mobile_ODK'!N:X,11,false),),if(VLOOKUP(E237,'Copy of Fixed_ODK'!N:Y,1,false)=E237,VLOOKUP(E237,'Copy of Fixed_ODK'!N:Y,12,false),)),)</f>
        <v/>
      </c>
      <c r="Y237" t="str">
        <f t="shared" si="3"/>
        <v/>
      </c>
      <c r="Z237" t="str">
        <f t="shared" si="4"/>
        <v>invalid</v>
      </c>
      <c r="AB237" s="2" t="str">
        <f t="shared" si="5"/>
        <v>no odk</v>
      </c>
      <c r="AC237" t="str">
        <f t="shared" si="6"/>
        <v/>
      </c>
    </row>
    <row r="238">
      <c r="A238" s="2">
        <v>244.0</v>
      </c>
      <c r="B238" s="2" t="s">
        <v>1087</v>
      </c>
      <c r="C238" s="2" t="s">
        <v>1273</v>
      </c>
      <c r="D238" s="2" t="s">
        <v>1293</v>
      </c>
      <c r="E238" s="2" t="str">
        <f t="shared" si="1"/>
        <v>KagaWajiroKalusari Burgumma</v>
      </c>
      <c r="F238" s="2">
        <f t="shared" si="2"/>
        <v>1</v>
      </c>
      <c r="G238" s="2" t="s">
        <v>1295</v>
      </c>
      <c r="H238" s="2">
        <v>11.6401</v>
      </c>
      <c r="I238" s="2">
        <v>12.41139</v>
      </c>
      <c r="J238" s="2" t="s">
        <v>38</v>
      </c>
      <c r="K238" s="2" t="s">
        <v>1294</v>
      </c>
      <c r="L238" s="2">
        <v>32.0</v>
      </c>
      <c r="M238" s="2">
        <v>20.0</v>
      </c>
      <c r="N238" s="2">
        <v>4.0</v>
      </c>
      <c r="O238" s="2" t="s">
        <v>40</v>
      </c>
      <c r="P238" s="2" t="s">
        <v>50</v>
      </c>
      <c r="Q238" s="2" t="s">
        <v>1296</v>
      </c>
      <c r="R238" s="2" t="s">
        <v>525</v>
      </c>
      <c r="T238" s="2" t="s">
        <v>53</v>
      </c>
      <c r="V238" t="str">
        <f>iferror(iferror(if(VLOOKUP(E238,'Copy of Mobile_ODK'!N:X,1,false)=E238,"mobile",),if(VLOOKUP(E238,'Copy of Fixed_ODK'!N:Y,1,false)=E238,"fixed",)),)</f>
        <v/>
      </c>
      <c r="W238" t="str">
        <f>iferror(iferror(if(VLOOKUP(E238,'Copy of Mobile_ODK'!N:X,1,false)=E238,VLOOKUP(E238,'Copy of Mobile_ODK'!N:X,10,false),),if(VLOOKUP(E238,'Copy of Fixed_ODK'!N:Y,1,false)=E238,VLOOKUP(E238,'Copy of Fixed_ODK'!N:Y,11,false),)),)</f>
        <v/>
      </c>
      <c r="X238" t="str">
        <f>iferror(iferror(if(VLOOKUP(E238,'Copy of Mobile_ODK'!N:X,1,false)=E238,VLOOKUP(E238,'Copy of Mobile_ODK'!N:X,11,false),),if(VLOOKUP(E238,'Copy of Fixed_ODK'!N:Y,1,false)=E238,VLOOKUP(E238,'Copy of Fixed_ODK'!N:Y,12,false),)),)</f>
        <v/>
      </c>
      <c r="Y238" t="str">
        <f t="shared" si="3"/>
        <v/>
      </c>
      <c r="Z238" t="str">
        <f t="shared" si="4"/>
        <v>invalid</v>
      </c>
      <c r="AB238" s="2" t="str">
        <f t="shared" si="5"/>
        <v>no odk</v>
      </c>
      <c r="AC238" t="str">
        <f t="shared" si="6"/>
        <v/>
      </c>
    </row>
    <row r="239">
      <c r="A239" s="2">
        <v>247.0</v>
      </c>
      <c r="B239" s="2" t="s">
        <v>1087</v>
      </c>
      <c r="C239" s="2" t="s">
        <v>1273</v>
      </c>
      <c r="D239" s="2" t="s">
        <v>1297</v>
      </c>
      <c r="E239" s="2" t="str">
        <f t="shared" si="1"/>
        <v>KagaWajiroKondomari</v>
      </c>
      <c r="F239" s="2">
        <f t="shared" si="2"/>
        <v>1</v>
      </c>
      <c r="G239" s="2" t="s">
        <v>1299</v>
      </c>
      <c r="H239" s="2">
        <v>11.71915423</v>
      </c>
      <c r="I239" s="2">
        <v>12.49634399</v>
      </c>
      <c r="J239" s="2" t="s">
        <v>38</v>
      </c>
      <c r="K239" s="2" t="s">
        <v>1298</v>
      </c>
      <c r="L239" s="2">
        <v>5.0</v>
      </c>
      <c r="M239" s="2">
        <v>4.0</v>
      </c>
      <c r="N239" s="2">
        <v>4.0</v>
      </c>
      <c r="O239" s="2" t="s">
        <v>40</v>
      </c>
      <c r="P239" s="2" t="s">
        <v>50</v>
      </c>
      <c r="Q239" s="2" t="s">
        <v>1296</v>
      </c>
      <c r="R239" s="2" t="s">
        <v>525</v>
      </c>
      <c r="T239" s="2" t="s">
        <v>53</v>
      </c>
      <c r="V239" t="str">
        <f>iferror(iferror(if(VLOOKUP(E239,'Copy of Mobile_ODK'!N:X,1,false)=E239,"mobile",),if(VLOOKUP(E239,'Copy of Fixed_ODK'!N:Y,1,false)=E239,"fixed",)),)</f>
        <v/>
      </c>
      <c r="W239" t="str">
        <f>iferror(iferror(if(VLOOKUP(E239,'Copy of Mobile_ODK'!N:X,1,false)=E239,VLOOKUP(E239,'Copy of Mobile_ODK'!N:X,10,false),),if(VLOOKUP(E239,'Copy of Fixed_ODK'!N:Y,1,false)=E239,VLOOKUP(E239,'Copy of Fixed_ODK'!N:Y,11,false),)),)</f>
        <v/>
      </c>
      <c r="X239" t="str">
        <f>iferror(iferror(if(VLOOKUP(E239,'Copy of Mobile_ODK'!N:X,1,false)=E239,VLOOKUP(E239,'Copy of Mobile_ODK'!N:X,11,false),),if(VLOOKUP(E239,'Copy of Fixed_ODK'!N:Y,1,false)=E239,VLOOKUP(E239,'Copy of Fixed_ODK'!N:Y,12,false),)),)</f>
        <v/>
      </c>
      <c r="Y239" t="str">
        <f t="shared" si="3"/>
        <v/>
      </c>
      <c r="Z239" t="str">
        <f t="shared" si="4"/>
        <v>invalid</v>
      </c>
      <c r="AB239" s="2" t="str">
        <f t="shared" si="5"/>
        <v>no odk</v>
      </c>
      <c r="AC239" t="str">
        <f t="shared" si="6"/>
        <v/>
      </c>
    </row>
    <row r="240">
      <c r="A240" s="2">
        <v>248.0</v>
      </c>
      <c r="B240" s="2" t="s">
        <v>1087</v>
      </c>
      <c r="C240" s="2" t="s">
        <v>1273</v>
      </c>
      <c r="D240" s="2" t="s">
        <v>1300</v>
      </c>
      <c r="E240" s="2" t="str">
        <f t="shared" si="1"/>
        <v>KagaWajiroKullomari</v>
      </c>
      <c r="F240" s="2">
        <f t="shared" si="2"/>
        <v>1</v>
      </c>
      <c r="G240" s="2" t="s">
        <v>1302</v>
      </c>
      <c r="H240" s="2">
        <v>11.64409</v>
      </c>
      <c r="I240" s="2">
        <v>12.38684</v>
      </c>
      <c r="J240" s="2" t="s">
        <v>38</v>
      </c>
      <c r="K240" s="2" t="s">
        <v>1301</v>
      </c>
      <c r="L240" s="2">
        <v>1.0</v>
      </c>
      <c r="M240" s="2">
        <v>1.0</v>
      </c>
      <c r="N240" s="2">
        <v>4.0</v>
      </c>
      <c r="O240" s="2" t="s">
        <v>40</v>
      </c>
      <c r="P240" s="2" t="s">
        <v>50</v>
      </c>
      <c r="Q240" s="2" t="s">
        <v>1296</v>
      </c>
      <c r="R240" s="2" t="s">
        <v>525</v>
      </c>
      <c r="T240" s="2" t="s">
        <v>53</v>
      </c>
      <c r="V240" t="str">
        <f>iferror(iferror(if(VLOOKUP(E240,'Copy of Mobile_ODK'!N:X,1,false)=E240,"mobile",),if(VLOOKUP(E240,'Copy of Fixed_ODK'!N:Y,1,false)=E240,"fixed",)),)</f>
        <v/>
      </c>
      <c r="W240" t="str">
        <f>iferror(iferror(if(VLOOKUP(E240,'Copy of Mobile_ODK'!N:X,1,false)=E240,VLOOKUP(E240,'Copy of Mobile_ODK'!N:X,10,false),),if(VLOOKUP(E240,'Copy of Fixed_ODK'!N:Y,1,false)=E240,VLOOKUP(E240,'Copy of Fixed_ODK'!N:Y,11,false),)),)</f>
        <v/>
      </c>
      <c r="X240" t="str">
        <f>iferror(iferror(if(VLOOKUP(E240,'Copy of Mobile_ODK'!N:X,1,false)=E240,VLOOKUP(E240,'Copy of Mobile_ODK'!N:X,11,false),),if(VLOOKUP(E240,'Copy of Fixed_ODK'!N:Y,1,false)=E240,VLOOKUP(E240,'Copy of Fixed_ODK'!N:Y,12,false),)),)</f>
        <v/>
      </c>
      <c r="Y240" t="str">
        <f t="shared" si="3"/>
        <v/>
      </c>
      <c r="Z240" t="str">
        <f t="shared" si="4"/>
        <v>invalid</v>
      </c>
      <c r="AB240" s="2" t="str">
        <f t="shared" si="5"/>
        <v>no odk</v>
      </c>
      <c r="AC240" t="str">
        <f t="shared" si="6"/>
        <v/>
      </c>
    </row>
    <row r="241">
      <c r="A241" s="2">
        <v>249.0</v>
      </c>
      <c r="B241" s="2" t="s">
        <v>1087</v>
      </c>
      <c r="C241" s="2" t="s">
        <v>1273</v>
      </c>
      <c r="D241" s="2" t="s">
        <v>1303</v>
      </c>
      <c r="E241" s="2" t="str">
        <f t="shared" si="1"/>
        <v>KagaWajiroKyari Kaunari</v>
      </c>
      <c r="F241" s="2">
        <f t="shared" si="2"/>
        <v>1</v>
      </c>
      <c r="G241" s="2" t="s">
        <v>1305</v>
      </c>
      <c r="H241" s="2">
        <v>11.779</v>
      </c>
      <c r="I241" s="2">
        <v>12.38968</v>
      </c>
      <c r="J241" s="2" t="s">
        <v>38</v>
      </c>
      <c r="K241" s="2" t="s">
        <v>1304</v>
      </c>
      <c r="L241" s="2">
        <v>26.0</v>
      </c>
      <c r="M241" s="2">
        <v>17.0</v>
      </c>
      <c r="N241" s="2">
        <v>4.0</v>
      </c>
      <c r="O241" s="2" t="s">
        <v>40</v>
      </c>
      <c r="P241" s="2" t="s">
        <v>50</v>
      </c>
      <c r="Q241" s="2" t="s">
        <v>1296</v>
      </c>
      <c r="R241" s="2" t="s">
        <v>525</v>
      </c>
      <c r="T241" s="2" t="s">
        <v>53</v>
      </c>
      <c r="V241" t="str">
        <f>iferror(iferror(if(VLOOKUP(E241,'Copy of Mobile_ODK'!N:X,1,false)=E241,"mobile",),if(VLOOKUP(E241,'Copy of Fixed_ODK'!N:Y,1,false)=E241,"fixed",)),)</f>
        <v/>
      </c>
      <c r="W241" t="str">
        <f>iferror(iferror(if(VLOOKUP(E241,'Copy of Mobile_ODK'!N:X,1,false)=E241,VLOOKUP(E241,'Copy of Mobile_ODK'!N:X,10,false),),if(VLOOKUP(E241,'Copy of Fixed_ODK'!N:Y,1,false)=E241,VLOOKUP(E241,'Copy of Fixed_ODK'!N:Y,11,false),)),)</f>
        <v/>
      </c>
      <c r="X241" t="str">
        <f>iferror(iferror(if(VLOOKUP(E241,'Copy of Mobile_ODK'!N:X,1,false)=E241,VLOOKUP(E241,'Copy of Mobile_ODK'!N:X,11,false),),if(VLOOKUP(E241,'Copy of Fixed_ODK'!N:Y,1,false)=E241,VLOOKUP(E241,'Copy of Fixed_ODK'!N:Y,12,false),)),)</f>
        <v/>
      </c>
      <c r="Y241" t="str">
        <f t="shared" si="3"/>
        <v/>
      </c>
      <c r="Z241" t="str">
        <f t="shared" si="4"/>
        <v>invalid</v>
      </c>
      <c r="AB241" s="2" t="str">
        <f t="shared" si="5"/>
        <v>no odk</v>
      </c>
      <c r="AC241" t="str">
        <f t="shared" si="6"/>
        <v/>
      </c>
    </row>
    <row r="242">
      <c r="A242" s="2">
        <v>250.0</v>
      </c>
      <c r="B242" s="2" t="s">
        <v>1087</v>
      </c>
      <c r="C242" s="2" t="s">
        <v>1273</v>
      </c>
      <c r="D242" s="2" t="s">
        <v>1306</v>
      </c>
      <c r="E242" s="2" t="str">
        <f t="shared" si="1"/>
        <v>KagaWajiroKyari Kauri</v>
      </c>
      <c r="F242" s="2">
        <f t="shared" si="2"/>
        <v>1</v>
      </c>
      <c r="G242" s="2" t="s">
        <v>1308</v>
      </c>
      <c r="H242" s="2">
        <v>11.68011</v>
      </c>
      <c r="I242" s="2">
        <v>12.45895</v>
      </c>
      <c r="J242" s="2" t="s">
        <v>38</v>
      </c>
      <c r="K242" s="2" t="s">
        <v>1307</v>
      </c>
      <c r="L242" s="2">
        <v>40.0</v>
      </c>
      <c r="M242" s="2">
        <v>25.0</v>
      </c>
      <c r="N242" s="2">
        <v>4.0</v>
      </c>
      <c r="O242" s="2" t="s">
        <v>40</v>
      </c>
      <c r="P242" s="2" t="s">
        <v>50</v>
      </c>
      <c r="Q242" s="2" t="s">
        <v>1296</v>
      </c>
      <c r="R242" s="2" t="s">
        <v>525</v>
      </c>
      <c r="T242" s="2" t="s">
        <v>53</v>
      </c>
      <c r="V242" t="str">
        <f>iferror(iferror(if(VLOOKUP(E242,'Copy of Mobile_ODK'!N:X,1,false)=E242,"mobile",),if(VLOOKUP(E242,'Copy of Fixed_ODK'!N:Y,1,false)=E242,"fixed",)),)</f>
        <v/>
      </c>
      <c r="W242" t="str">
        <f>iferror(iferror(if(VLOOKUP(E242,'Copy of Mobile_ODK'!N:X,1,false)=E242,VLOOKUP(E242,'Copy of Mobile_ODK'!N:X,10,false),),if(VLOOKUP(E242,'Copy of Fixed_ODK'!N:Y,1,false)=E242,VLOOKUP(E242,'Copy of Fixed_ODK'!N:Y,11,false),)),)</f>
        <v/>
      </c>
      <c r="X242" t="str">
        <f>iferror(iferror(if(VLOOKUP(E242,'Copy of Mobile_ODK'!N:X,1,false)=E242,VLOOKUP(E242,'Copy of Mobile_ODK'!N:X,11,false),),if(VLOOKUP(E242,'Copy of Fixed_ODK'!N:Y,1,false)=E242,VLOOKUP(E242,'Copy of Fixed_ODK'!N:Y,12,false),)),)</f>
        <v/>
      </c>
      <c r="Y242" t="str">
        <f t="shared" si="3"/>
        <v/>
      </c>
      <c r="Z242" t="str">
        <f t="shared" si="4"/>
        <v>invalid</v>
      </c>
      <c r="AB242" s="2" t="str">
        <f t="shared" si="5"/>
        <v>no odk</v>
      </c>
      <c r="AC242" t="str">
        <f t="shared" si="6"/>
        <v/>
      </c>
    </row>
    <row r="243">
      <c r="A243" s="2">
        <v>251.0</v>
      </c>
      <c r="B243" s="2" t="s">
        <v>1087</v>
      </c>
      <c r="C243" s="2" t="s">
        <v>1273</v>
      </c>
      <c r="D243" s="2" t="s">
        <v>1309</v>
      </c>
      <c r="E243" s="2" t="str">
        <f t="shared" si="1"/>
        <v>KagaWajiroLawak</v>
      </c>
      <c r="F243" s="2">
        <f t="shared" si="2"/>
        <v>1</v>
      </c>
      <c r="G243" s="2" t="s">
        <v>1311</v>
      </c>
      <c r="H243" s="2">
        <v>11.66922</v>
      </c>
      <c r="I243" s="2">
        <v>12.41928</v>
      </c>
      <c r="J243" s="2" t="s">
        <v>38</v>
      </c>
      <c r="K243" s="2" t="s">
        <v>1310</v>
      </c>
      <c r="L243" s="2">
        <v>9.0</v>
      </c>
      <c r="M243" s="2">
        <v>6.0</v>
      </c>
      <c r="N243" s="2">
        <v>4.0</v>
      </c>
      <c r="O243" s="2" t="s">
        <v>40</v>
      </c>
      <c r="P243" s="2" t="s">
        <v>50</v>
      </c>
      <c r="Q243" s="2" t="s">
        <v>1312</v>
      </c>
      <c r="R243" s="2" t="s">
        <v>539</v>
      </c>
      <c r="T243" s="2" t="s">
        <v>53</v>
      </c>
      <c r="V243" t="str">
        <f>iferror(iferror(if(VLOOKUP(E243,'Copy of Mobile_ODK'!N:X,1,false)=E243,"mobile",),if(VLOOKUP(E243,'Copy of Fixed_ODK'!N:Y,1,false)=E243,"fixed",)),)</f>
        <v/>
      </c>
      <c r="W243" t="str">
        <f>iferror(iferror(if(VLOOKUP(E243,'Copy of Mobile_ODK'!N:X,1,false)=E243,VLOOKUP(E243,'Copy of Mobile_ODK'!N:X,10,false),),if(VLOOKUP(E243,'Copy of Fixed_ODK'!N:Y,1,false)=E243,VLOOKUP(E243,'Copy of Fixed_ODK'!N:Y,11,false),)),)</f>
        <v/>
      </c>
      <c r="X243" t="str">
        <f>iferror(iferror(if(VLOOKUP(E243,'Copy of Mobile_ODK'!N:X,1,false)=E243,VLOOKUP(E243,'Copy of Mobile_ODK'!N:X,11,false),),if(VLOOKUP(E243,'Copy of Fixed_ODK'!N:Y,1,false)=E243,VLOOKUP(E243,'Copy of Fixed_ODK'!N:Y,12,false),)),)</f>
        <v/>
      </c>
      <c r="Y243" t="str">
        <f t="shared" si="3"/>
        <v/>
      </c>
      <c r="Z243" t="str">
        <f t="shared" si="4"/>
        <v>invalid</v>
      </c>
      <c r="AB243" s="2" t="str">
        <f t="shared" si="5"/>
        <v>no odk</v>
      </c>
      <c r="AC243" t="str">
        <f t="shared" si="6"/>
        <v/>
      </c>
    </row>
    <row r="244">
      <c r="A244" s="2">
        <v>252.0</v>
      </c>
      <c r="B244" s="4" t="s">
        <v>1087</v>
      </c>
      <c r="C244" s="4" t="s">
        <v>1273</v>
      </c>
      <c r="D244" s="4" t="s">
        <v>1798</v>
      </c>
      <c r="E244" s="2" t="str">
        <f t="shared" si="1"/>
        <v>KagaWajiroMalanari</v>
      </c>
      <c r="F244" s="2">
        <f t="shared" si="2"/>
        <v>1</v>
      </c>
      <c r="G244" s="4" t="e">
        <v>#N/A</v>
      </c>
      <c r="H244" s="4" t="e">
        <v>#N/A</v>
      </c>
      <c r="I244" s="4" t="e">
        <v>#N/A</v>
      </c>
      <c r="J244" s="4" t="s">
        <v>38</v>
      </c>
      <c r="K244" s="4" t="s">
        <v>1799</v>
      </c>
      <c r="L244" s="4">
        <v>32.0</v>
      </c>
      <c r="M244" s="4">
        <v>20.0</v>
      </c>
      <c r="N244" s="4">
        <v>4.0</v>
      </c>
      <c r="O244" s="4" t="s">
        <v>40</v>
      </c>
      <c r="P244" s="4" t="s">
        <v>50</v>
      </c>
      <c r="Q244" s="4" t="s">
        <v>1312</v>
      </c>
      <c r="R244" s="4" t="s">
        <v>539</v>
      </c>
      <c r="T244" s="2" t="s">
        <v>53</v>
      </c>
      <c r="V244" t="str">
        <f>iferror(iferror(if(VLOOKUP(E244,'Copy of Mobile_ODK'!N:X,1,false)=E244,"mobile",),if(VLOOKUP(E244,'Copy of Fixed_ODK'!N:Y,1,false)=E244,"fixed",)),)</f>
        <v/>
      </c>
      <c r="W244" t="str">
        <f>iferror(iferror(if(VLOOKUP(E244,'Copy of Mobile_ODK'!N:X,1,false)=E244,VLOOKUP(E244,'Copy of Mobile_ODK'!N:X,10,false),),if(VLOOKUP(E244,'Copy of Fixed_ODK'!N:Y,1,false)=E244,VLOOKUP(E244,'Copy of Fixed_ODK'!N:Y,11,false),)),)</f>
        <v/>
      </c>
      <c r="X244" t="str">
        <f>iferror(iferror(if(VLOOKUP(E244,'Copy of Mobile_ODK'!N:X,1,false)=E244,VLOOKUP(E244,'Copy of Mobile_ODK'!N:X,11,false),),if(VLOOKUP(E244,'Copy of Fixed_ODK'!N:Y,1,false)=E244,VLOOKUP(E244,'Copy of Fixed_ODK'!N:Y,12,false),)),)</f>
        <v/>
      </c>
      <c r="Y244" t="str">
        <f t="shared" si="3"/>
        <v/>
      </c>
      <c r="Z244" t="str">
        <f t="shared" si="4"/>
        <v>invalid</v>
      </c>
      <c r="AB244" s="2" t="str">
        <f t="shared" si="5"/>
        <v>no odk</v>
      </c>
      <c r="AC244" t="str">
        <f t="shared" si="6"/>
        <v/>
      </c>
    </row>
    <row r="245">
      <c r="A245" s="2">
        <v>253.0</v>
      </c>
      <c r="B245" s="2" t="s">
        <v>1087</v>
      </c>
      <c r="C245" s="2" t="s">
        <v>1273</v>
      </c>
      <c r="D245" s="2" t="s">
        <v>1313</v>
      </c>
      <c r="E245" s="2" t="str">
        <f t="shared" si="1"/>
        <v>KagaWajiroMusari</v>
      </c>
      <c r="F245" s="2">
        <f t="shared" si="2"/>
        <v>1</v>
      </c>
      <c r="G245" s="2" t="s">
        <v>1315</v>
      </c>
      <c r="H245" s="2">
        <v>11.67395</v>
      </c>
      <c r="I245" s="2">
        <v>12.43051</v>
      </c>
      <c r="J245" s="2" t="s">
        <v>38</v>
      </c>
      <c r="K245" s="2" t="s">
        <v>1314</v>
      </c>
      <c r="L245" s="2">
        <v>84.0</v>
      </c>
      <c r="M245" s="2">
        <v>53.0</v>
      </c>
      <c r="N245" s="2">
        <v>4.0</v>
      </c>
      <c r="O245" s="2" t="s">
        <v>40</v>
      </c>
      <c r="P245" s="2" t="s">
        <v>50</v>
      </c>
      <c r="Q245" s="2" t="s">
        <v>1312</v>
      </c>
      <c r="R245" s="2" t="s">
        <v>539</v>
      </c>
      <c r="T245" s="2" t="s">
        <v>53</v>
      </c>
      <c r="V245" t="str">
        <f>iferror(iferror(if(VLOOKUP(E245,'Copy of Mobile_ODK'!N:X,1,false)=E245,"mobile",),if(VLOOKUP(E245,'Copy of Fixed_ODK'!N:Y,1,false)=E245,"fixed",)),)</f>
        <v/>
      </c>
      <c r="W245" t="str">
        <f>iferror(iferror(if(VLOOKUP(E245,'Copy of Mobile_ODK'!N:X,1,false)=E245,VLOOKUP(E245,'Copy of Mobile_ODK'!N:X,10,false),),if(VLOOKUP(E245,'Copy of Fixed_ODK'!N:Y,1,false)=E245,VLOOKUP(E245,'Copy of Fixed_ODK'!N:Y,11,false),)),)</f>
        <v/>
      </c>
      <c r="X245" t="str">
        <f>iferror(iferror(if(VLOOKUP(E245,'Copy of Mobile_ODK'!N:X,1,false)=E245,VLOOKUP(E245,'Copy of Mobile_ODK'!N:X,11,false),),if(VLOOKUP(E245,'Copy of Fixed_ODK'!N:Y,1,false)=E245,VLOOKUP(E245,'Copy of Fixed_ODK'!N:Y,12,false),)),)</f>
        <v/>
      </c>
      <c r="Y245" t="str">
        <f t="shared" si="3"/>
        <v/>
      </c>
      <c r="Z245" t="str">
        <f t="shared" si="4"/>
        <v>invalid</v>
      </c>
      <c r="AB245" s="2" t="str">
        <f t="shared" si="5"/>
        <v>no odk</v>
      </c>
      <c r="AC245" t="str">
        <f t="shared" si="6"/>
        <v/>
      </c>
    </row>
    <row r="246">
      <c r="A246" s="2">
        <v>254.0</v>
      </c>
      <c r="B246" s="2" t="s">
        <v>1087</v>
      </c>
      <c r="C246" s="2" t="s">
        <v>1273</v>
      </c>
      <c r="D246" s="2" t="s">
        <v>1316</v>
      </c>
      <c r="E246" s="2" t="str">
        <f t="shared" si="1"/>
        <v>KagaWajiroMustapha Zainiri</v>
      </c>
      <c r="F246" s="2">
        <f t="shared" si="2"/>
        <v>1</v>
      </c>
      <c r="G246" s="2" t="s">
        <v>1318</v>
      </c>
      <c r="H246" s="2">
        <v>11.64592</v>
      </c>
      <c r="I246" s="2">
        <v>12.36833</v>
      </c>
      <c r="J246" s="2" t="s">
        <v>38</v>
      </c>
      <c r="K246" s="2" t="s">
        <v>1317</v>
      </c>
      <c r="L246" s="2">
        <v>13.0</v>
      </c>
      <c r="M246" s="2">
        <v>9.0</v>
      </c>
      <c r="N246" s="2">
        <v>4.0</v>
      </c>
      <c r="O246" s="2" t="s">
        <v>40</v>
      </c>
      <c r="P246" s="2" t="s">
        <v>50</v>
      </c>
      <c r="Q246" s="2" t="s">
        <v>1312</v>
      </c>
      <c r="R246" s="2" t="s">
        <v>539</v>
      </c>
      <c r="T246" s="2" t="s">
        <v>53</v>
      </c>
      <c r="V246" t="str">
        <f>iferror(iferror(if(VLOOKUP(E246,'Copy of Mobile_ODK'!N:X,1,false)=E246,"mobile",),if(VLOOKUP(E246,'Copy of Fixed_ODK'!N:Y,1,false)=E246,"fixed",)),)</f>
        <v/>
      </c>
      <c r="W246" t="str">
        <f>iferror(iferror(if(VLOOKUP(E246,'Copy of Mobile_ODK'!N:X,1,false)=E246,VLOOKUP(E246,'Copy of Mobile_ODK'!N:X,10,false),),if(VLOOKUP(E246,'Copy of Fixed_ODK'!N:Y,1,false)=E246,VLOOKUP(E246,'Copy of Fixed_ODK'!N:Y,11,false),)),)</f>
        <v/>
      </c>
      <c r="X246" t="str">
        <f>iferror(iferror(if(VLOOKUP(E246,'Copy of Mobile_ODK'!N:X,1,false)=E246,VLOOKUP(E246,'Copy of Mobile_ODK'!N:X,11,false),),if(VLOOKUP(E246,'Copy of Fixed_ODK'!N:Y,1,false)=E246,VLOOKUP(E246,'Copy of Fixed_ODK'!N:Y,12,false),)),)</f>
        <v/>
      </c>
      <c r="Y246" t="str">
        <f t="shared" si="3"/>
        <v/>
      </c>
      <c r="Z246" t="str">
        <f t="shared" si="4"/>
        <v>invalid</v>
      </c>
      <c r="AB246" s="2" t="str">
        <f t="shared" si="5"/>
        <v>no odk</v>
      </c>
      <c r="AC246" t="str">
        <f t="shared" si="6"/>
        <v/>
      </c>
    </row>
    <row r="247">
      <c r="A247" s="2">
        <v>255.0</v>
      </c>
      <c r="B247" s="2" t="s">
        <v>1087</v>
      </c>
      <c r="C247" s="2" t="s">
        <v>1273</v>
      </c>
      <c r="D247" s="2" t="s">
        <v>1319</v>
      </c>
      <c r="E247" s="2" t="str">
        <f t="shared" si="1"/>
        <v>KagaWajiroNgwaleri</v>
      </c>
      <c r="F247" s="2">
        <f t="shared" si="2"/>
        <v>1</v>
      </c>
      <c r="G247" s="2" t="s">
        <v>1321</v>
      </c>
      <c r="H247" s="2">
        <v>11.71075</v>
      </c>
      <c r="I247" s="2">
        <v>12.39828</v>
      </c>
      <c r="J247" s="2" t="s">
        <v>38</v>
      </c>
      <c r="K247" s="2" t="s">
        <v>1320</v>
      </c>
      <c r="L247" s="2">
        <v>47.0</v>
      </c>
      <c r="M247" s="2">
        <v>30.0</v>
      </c>
      <c r="N247" s="2">
        <v>4.0</v>
      </c>
      <c r="O247" s="2" t="s">
        <v>40</v>
      </c>
      <c r="P247" s="2" t="s">
        <v>50</v>
      </c>
      <c r="Q247" s="2" t="s">
        <v>1312</v>
      </c>
      <c r="R247" s="2" t="s">
        <v>539</v>
      </c>
      <c r="T247" s="2" t="s">
        <v>53</v>
      </c>
      <c r="V247" t="str">
        <f>iferror(iferror(if(VLOOKUP(E247,'Copy of Mobile_ODK'!N:X,1,false)=E247,"mobile",),if(VLOOKUP(E247,'Copy of Fixed_ODK'!N:Y,1,false)=E247,"fixed",)),)</f>
        <v/>
      </c>
      <c r="W247" t="str">
        <f>iferror(iferror(if(VLOOKUP(E247,'Copy of Mobile_ODK'!N:X,1,false)=E247,VLOOKUP(E247,'Copy of Mobile_ODK'!N:X,10,false),),if(VLOOKUP(E247,'Copy of Fixed_ODK'!N:Y,1,false)=E247,VLOOKUP(E247,'Copy of Fixed_ODK'!N:Y,11,false),)),)</f>
        <v/>
      </c>
      <c r="X247" t="str">
        <f>iferror(iferror(if(VLOOKUP(E247,'Copy of Mobile_ODK'!N:X,1,false)=E247,VLOOKUP(E247,'Copy of Mobile_ODK'!N:X,11,false),),if(VLOOKUP(E247,'Copy of Fixed_ODK'!N:Y,1,false)=E247,VLOOKUP(E247,'Copy of Fixed_ODK'!N:Y,12,false),)),)</f>
        <v/>
      </c>
      <c r="Y247" t="str">
        <f t="shared" si="3"/>
        <v/>
      </c>
      <c r="Z247" t="str">
        <f t="shared" si="4"/>
        <v>invalid</v>
      </c>
      <c r="AB247" s="2" t="str">
        <f t="shared" si="5"/>
        <v>no odk</v>
      </c>
      <c r="AC247" t="str">
        <f t="shared" si="6"/>
        <v/>
      </c>
    </row>
    <row r="248">
      <c r="A248" s="2">
        <v>256.0</v>
      </c>
      <c r="B248" s="2" t="s">
        <v>1087</v>
      </c>
      <c r="C248" s="2" t="s">
        <v>1273</v>
      </c>
      <c r="D248" s="2" t="s">
        <v>1322</v>
      </c>
      <c r="E248" s="2" t="str">
        <f t="shared" si="1"/>
        <v>KagaWajiroSuleimanari</v>
      </c>
      <c r="F248" s="2">
        <f t="shared" si="2"/>
        <v>1</v>
      </c>
      <c r="G248" s="2" t="s">
        <v>1324</v>
      </c>
      <c r="H248" s="2">
        <v>11.774342</v>
      </c>
      <c r="I248" s="2">
        <v>12.500977</v>
      </c>
      <c r="J248" s="2" t="s">
        <v>38</v>
      </c>
      <c r="K248" s="2" t="s">
        <v>1323</v>
      </c>
      <c r="L248" s="2">
        <v>3.0</v>
      </c>
      <c r="M248" s="2">
        <v>2.0</v>
      </c>
      <c r="N248" s="2">
        <v>4.0</v>
      </c>
      <c r="O248" s="2" t="s">
        <v>40</v>
      </c>
      <c r="P248" s="2" t="s">
        <v>50</v>
      </c>
      <c r="Q248" s="2" t="s">
        <v>1312</v>
      </c>
      <c r="R248" s="2" t="s">
        <v>539</v>
      </c>
      <c r="T248" s="2" t="s">
        <v>53</v>
      </c>
      <c r="V248" t="str">
        <f>iferror(iferror(if(VLOOKUP(E248,'Copy of Mobile_ODK'!N:X,1,false)=E248,"mobile",),if(VLOOKUP(E248,'Copy of Fixed_ODK'!N:Y,1,false)=E248,"fixed",)),)</f>
        <v/>
      </c>
      <c r="W248" t="str">
        <f>iferror(iferror(if(VLOOKUP(E248,'Copy of Mobile_ODK'!N:X,1,false)=E248,VLOOKUP(E248,'Copy of Mobile_ODK'!N:X,10,false),),if(VLOOKUP(E248,'Copy of Fixed_ODK'!N:Y,1,false)=E248,VLOOKUP(E248,'Copy of Fixed_ODK'!N:Y,11,false),)),)</f>
        <v/>
      </c>
      <c r="X248" t="str">
        <f>iferror(iferror(if(VLOOKUP(E248,'Copy of Mobile_ODK'!N:X,1,false)=E248,VLOOKUP(E248,'Copy of Mobile_ODK'!N:X,11,false),),if(VLOOKUP(E248,'Copy of Fixed_ODK'!N:Y,1,false)=E248,VLOOKUP(E248,'Copy of Fixed_ODK'!N:Y,12,false),)),)</f>
        <v/>
      </c>
      <c r="Y248" t="str">
        <f t="shared" si="3"/>
        <v/>
      </c>
      <c r="Z248" t="str">
        <f t="shared" si="4"/>
        <v>invalid</v>
      </c>
      <c r="AB248" s="2" t="str">
        <f t="shared" si="5"/>
        <v>no odk</v>
      </c>
      <c r="AC248" t="str">
        <f t="shared" si="6"/>
        <v/>
      </c>
    </row>
    <row r="249">
      <c r="A249" s="2">
        <v>257.0</v>
      </c>
      <c r="B249" s="2" t="s">
        <v>1087</v>
      </c>
      <c r="C249" s="2" t="s">
        <v>1273</v>
      </c>
      <c r="D249" s="2" t="s">
        <v>1325</v>
      </c>
      <c r="E249" s="2" t="str">
        <f t="shared" si="1"/>
        <v>KagaWajiroTailai Kundulari</v>
      </c>
      <c r="F249" s="2">
        <f t="shared" si="2"/>
        <v>1</v>
      </c>
      <c r="G249" s="2" t="s">
        <v>1327</v>
      </c>
      <c r="H249" s="2">
        <v>11.69067</v>
      </c>
      <c r="I249" s="2">
        <v>12.36627</v>
      </c>
      <c r="J249" s="2" t="s">
        <v>38</v>
      </c>
      <c r="K249" s="2" t="s">
        <v>1326</v>
      </c>
      <c r="L249" s="2">
        <v>40.0</v>
      </c>
      <c r="M249" s="2">
        <v>25.0</v>
      </c>
      <c r="N249" s="2">
        <v>4.0</v>
      </c>
      <c r="O249" s="2" t="s">
        <v>40</v>
      </c>
      <c r="P249" s="2" t="s">
        <v>50</v>
      </c>
      <c r="Q249" s="2" t="s">
        <v>1328</v>
      </c>
      <c r="R249" s="2" t="s">
        <v>594</v>
      </c>
      <c r="T249" s="2" t="s">
        <v>53</v>
      </c>
      <c r="V249" t="str">
        <f>iferror(iferror(if(VLOOKUP(E249,'Copy of Mobile_ODK'!N:X,1,false)=E249,"mobile",),if(VLOOKUP(E249,'Copy of Fixed_ODK'!N:Y,1,false)=E249,"fixed",)),)</f>
        <v/>
      </c>
      <c r="W249" t="str">
        <f>iferror(iferror(if(VLOOKUP(E249,'Copy of Mobile_ODK'!N:X,1,false)=E249,VLOOKUP(E249,'Copy of Mobile_ODK'!N:X,10,false),),if(VLOOKUP(E249,'Copy of Fixed_ODK'!N:Y,1,false)=E249,VLOOKUP(E249,'Copy of Fixed_ODK'!N:Y,11,false),)),)</f>
        <v/>
      </c>
      <c r="X249" t="str">
        <f>iferror(iferror(if(VLOOKUP(E249,'Copy of Mobile_ODK'!N:X,1,false)=E249,VLOOKUP(E249,'Copy of Mobile_ODK'!N:X,11,false),),if(VLOOKUP(E249,'Copy of Fixed_ODK'!N:Y,1,false)=E249,VLOOKUP(E249,'Copy of Fixed_ODK'!N:Y,12,false),)),)</f>
        <v/>
      </c>
      <c r="Y249" t="str">
        <f t="shared" si="3"/>
        <v/>
      </c>
      <c r="Z249" t="str">
        <f t="shared" si="4"/>
        <v>invalid</v>
      </c>
      <c r="AB249" s="2" t="str">
        <f t="shared" si="5"/>
        <v>no odk</v>
      </c>
      <c r="AC249" t="str">
        <f t="shared" si="6"/>
        <v/>
      </c>
    </row>
    <row r="250">
      <c r="A250" s="2">
        <v>259.0</v>
      </c>
      <c r="B250" s="2" t="s">
        <v>1087</v>
      </c>
      <c r="C250" s="2" t="s">
        <v>1273</v>
      </c>
      <c r="D250" s="2" t="s">
        <v>1329</v>
      </c>
      <c r="E250" s="2" t="str">
        <f t="shared" si="1"/>
        <v>KagaWajiroTalai Dongori</v>
      </c>
      <c r="F250" s="2">
        <f t="shared" si="2"/>
        <v>1</v>
      </c>
      <c r="G250" s="2" t="s">
        <v>1331</v>
      </c>
      <c r="H250" s="2">
        <v>11.68236807</v>
      </c>
      <c r="I250" s="2">
        <v>12.36660512</v>
      </c>
      <c r="J250" s="2" t="s">
        <v>38</v>
      </c>
      <c r="K250" s="2" t="s">
        <v>1330</v>
      </c>
      <c r="L250" s="2">
        <v>2.0</v>
      </c>
      <c r="M250" s="2">
        <v>2.0</v>
      </c>
      <c r="N250" s="2">
        <v>4.0</v>
      </c>
      <c r="O250" s="2" t="s">
        <v>40</v>
      </c>
      <c r="P250" s="2" t="s">
        <v>50</v>
      </c>
      <c r="Q250" s="2" t="s">
        <v>1328</v>
      </c>
      <c r="R250" s="2" t="s">
        <v>594</v>
      </c>
      <c r="T250" s="2" t="s">
        <v>53</v>
      </c>
      <c r="V250" t="str">
        <f>iferror(iferror(if(VLOOKUP(E250,'Copy of Mobile_ODK'!N:X,1,false)=E250,"mobile",),if(VLOOKUP(E250,'Copy of Fixed_ODK'!N:Y,1,false)=E250,"fixed",)),)</f>
        <v/>
      </c>
      <c r="W250" t="str">
        <f>iferror(iferror(if(VLOOKUP(E250,'Copy of Mobile_ODK'!N:X,1,false)=E250,VLOOKUP(E250,'Copy of Mobile_ODK'!N:X,10,false),),if(VLOOKUP(E250,'Copy of Fixed_ODK'!N:Y,1,false)=E250,VLOOKUP(E250,'Copy of Fixed_ODK'!N:Y,11,false),)),)</f>
        <v/>
      </c>
      <c r="X250" t="str">
        <f>iferror(iferror(if(VLOOKUP(E250,'Copy of Mobile_ODK'!N:X,1,false)=E250,VLOOKUP(E250,'Copy of Mobile_ODK'!N:X,11,false),),if(VLOOKUP(E250,'Copy of Fixed_ODK'!N:Y,1,false)=E250,VLOOKUP(E250,'Copy of Fixed_ODK'!N:Y,12,false),)),)</f>
        <v/>
      </c>
      <c r="Y250" t="str">
        <f t="shared" si="3"/>
        <v/>
      </c>
      <c r="Z250" t="str">
        <f t="shared" si="4"/>
        <v>invalid</v>
      </c>
      <c r="AB250" s="2" t="str">
        <f t="shared" si="5"/>
        <v>no odk</v>
      </c>
      <c r="AC250" t="str">
        <f t="shared" si="6"/>
        <v/>
      </c>
    </row>
    <row r="251">
      <c r="A251" s="2">
        <v>260.0</v>
      </c>
      <c r="B251" s="4" t="s">
        <v>1087</v>
      </c>
      <c r="C251" s="4" t="s">
        <v>1273</v>
      </c>
      <c r="D251" s="4" t="s">
        <v>1800</v>
      </c>
      <c r="E251" s="2" t="str">
        <f t="shared" si="1"/>
        <v>KagaWajiroTambane</v>
      </c>
      <c r="F251" s="2">
        <f t="shared" si="2"/>
        <v>1</v>
      </c>
      <c r="G251" s="4" t="e">
        <v>#N/A</v>
      </c>
      <c r="H251" s="4" t="e">
        <v>#N/A</v>
      </c>
      <c r="I251" s="4" t="e">
        <v>#N/A</v>
      </c>
      <c r="J251" s="4" t="s">
        <v>38</v>
      </c>
      <c r="K251" s="4" t="s">
        <v>1801</v>
      </c>
      <c r="L251" s="4">
        <v>24.0</v>
      </c>
      <c r="M251" s="4">
        <v>15.0</v>
      </c>
      <c r="N251" s="4">
        <v>4.0</v>
      </c>
      <c r="O251" s="4" t="s">
        <v>40</v>
      </c>
      <c r="P251" s="4" t="s">
        <v>50</v>
      </c>
      <c r="Q251" s="4" t="s">
        <v>1328</v>
      </c>
      <c r="R251" s="4" t="s">
        <v>594</v>
      </c>
      <c r="T251" s="2" t="s">
        <v>53</v>
      </c>
      <c r="V251" t="str">
        <f>iferror(iferror(if(VLOOKUP(E251,'Copy of Mobile_ODK'!N:X,1,false)=E251,"mobile",),if(VLOOKUP(E251,'Copy of Fixed_ODK'!N:Y,1,false)=E251,"fixed",)),)</f>
        <v/>
      </c>
      <c r="W251" t="str">
        <f>iferror(iferror(if(VLOOKUP(E251,'Copy of Mobile_ODK'!N:X,1,false)=E251,VLOOKUP(E251,'Copy of Mobile_ODK'!N:X,10,false),),if(VLOOKUP(E251,'Copy of Fixed_ODK'!N:Y,1,false)=E251,VLOOKUP(E251,'Copy of Fixed_ODK'!N:Y,11,false),)),)</f>
        <v/>
      </c>
      <c r="X251" t="str">
        <f>iferror(iferror(if(VLOOKUP(E251,'Copy of Mobile_ODK'!N:X,1,false)=E251,VLOOKUP(E251,'Copy of Mobile_ODK'!N:X,11,false),),if(VLOOKUP(E251,'Copy of Fixed_ODK'!N:Y,1,false)=E251,VLOOKUP(E251,'Copy of Fixed_ODK'!N:Y,12,false),)),)</f>
        <v/>
      </c>
      <c r="Y251" t="str">
        <f t="shared" si="3"/>
        <v/>
      </c>
      <c r="Z251" t="str">
        <f t="shared" si="4"/>
        <v>invalid</v>
      </c>
      <c r="AB251" s="2" t="str">
        <f t="shared" si="5"/>
        <v>no odk</v>
      </c>
      <c r="AC251" t="str">
        <f t="shared" si="6"/>
        <v/>
      </c>
    </row>
    <row r="252">
      <c r="A252" s="2">
        <v>261.0</v>
      </c>
      <c r="B252" s="4" t="s">
        <v>1087</v>
      </c>
      <c r="C252" s="4" t="s">
        <v>1273</v>
      </c>
      <c r="D252" s="4" t="s">
        <v>1208</v>
      </c>
      <c r="E252" s="2" t="str">
        <f t="shared" si="1"/>
        <v>KagaWajiroTamdane</v>
      </c>
      <c r="F252" s="2">
        <f t="shared" si="2"/>
        <v>1</v>
      </c>
      <c r="G252" s="4" t="e">
        <v>#N/A</v>
      </c>
      <c r="H252" s="4" t="e">
        <v>#N/A</v>
      </c>
      <c r="I252" s="4" t="e">
        <v>#N/A</v>
      </c>
      <c r="J252" s="4" t="s">
        <v>38</v>
      </c>
      <c r="K252" s="4" t="s">
        <v>1802</v>
      </c>
      <c r="L252" s="4">
        <v>24.0</v>
      </c>
      <c r="M252" s="4">
        <v>15.0</v>
      </c>
      <c r="N252" s="4">
        <v>4.0</v>
      </c>
      <c r="O252" s="4" t="s">
        <v>40</v>
      </c>
      <c r="P252" s="4" t="s">
        <v>50</v>
      </c>
      <c r="Q252" s="4" t="s">
        <v>1328</v>
      </c>
      <c r="R252" s="4" t="s">
        <v>594</v>
      </c>
      <c r="T252" s="2" t="s">
        <v>53</v>
      </c>
      <c r="V252" t="str">
        <f>iferror(iferror(if(VLOOKUP(E252,'Copy of Mobile_ODK'!N:X,1,false)=E252,"mobile",),if(VLOOKUP(E252,'Copy of Fixed_ODK'!N:Y,1,false)=E252,"fixed",)),)</f>
        <v/>
      </c>
      <c r="W252" t="str">
        <f>iferror(iferror(if(VLOOKUP(E252,'Copy of Mobile_ODK'!N:X,1,false)=E252,VLOOKUP(E252,'Copy of Mobile_ODK'!N:X,10,false),),if(VLOOKUP(E252,'Copy of Fixed_ODK'!N:Y,1,false)=E252,VLOOKUP(E252,'Copy of Fixed_ODK'!N:Y,11,false),)),)</f>
        <v/>
      </c>
      <c r="X252" t="str">
        <f>iferror(iferror(if(VLOOKUP(E252,'Copy of Mobile_ODK'!N:X,1,false)=E252,VLOOKUP(E252,'Copy of Mobile_ODK'!N:X,11,false),),if(VLOOKUP(E252,'Copy of Fixed_ODK'!N:Y,1,false)=E252,VLOOKUP(E252,'Copy of Fixed_ODK'!N:Y,12,false),)),)</f>
        <v/>
      </c>
      <c r="Y252" t="str">
        <f t="shared" si="3"/>
        <v/>
      </c>
      <c r="Z252" t="str">
        <f t="shared" si="4"/>
        <v>invalid</v>
      </c>
      <c r="AB252" s="2" t="str">
        <f t="shared" si="5"/>
        <v>no odk</v>
      </c>
      <c r="AC252" t="str">
        <f t="shared" si="6"/>
        <v/>
      </c>
    </row>
    <row r="253">
      <c r="A253" s="2">
        <v>262.0</v>
      </c>
      <c r="B253" s="2" t="s">
        <v>1087</v>
      </c>
      <c r="C253" s="2" t="s">
        <v>1273</v>
      </c>
      <c r="D253" s="2" t="s">
        <v>357</v>
      </c>
      <c r="E253" s="2" t="str">
        <f t="shared" si="1"/>
        <v>KagaWajiroUmarari</v>
      </c>
      <c r="F253" s="2">
        <f t="shared" si="2"/>
        <v>1</v>
      </c>
      <c r="G253" s="2" t="s">
        <v>1333</v>
      </c>
      <c r="H253" s="2">
        <v>11.68774983</v>
      </c>
      <c r="I253" s="2">
        <v>12.45791823</v>
      </c>
      <c r="J253" s="2" t="s">
        <v>38</v>
      </c>
      <c r="K253" s="2" t="s">
        <v>1332</v>
      </c>
      <c r="L253" s="2">
        <v>32.0</v>
      </c>
      <c r="M253" s="2">
        <v>20.0</v>
      </c>
      <c r="N253" s="2">
        <v>4.0</v>
      </c>
      <c r="O253" s="2" t="s">
        <v>40</v>
      </c>
      <c r="P253" s="2" t="s">
        <v>50</v>
      </c>
      <c r="Q253" s="2" t="s">
        <v>1328</v>
      </c>
      <c r="R253" s="2" t="s">
        <v>594</v>
      </c>
      <c r="T253" s="2" t="s">
        <v>53</v>
      </c>
      <c r="V253" t="str">
        <f>iferror(iferror(if(VLOOKUP(E253,'Copy of Mobile_ODK'!N:X,1,false)=E253,"mobile",),if(VLOOKUP(E253,'Copy of Fixed_ODK'!N:Y,1,false)=E253,"fixed",)),)</f>
        <v/>
      </c>
      <c r="W253" t="str">
        <f>iferror(iferror(if(VLOOKUP(E253,'Copy of Mobile_ODK'!N:X,1,false)=E253,VLOOKUP(E253,'Copy of Mobile_ODK'!N:X,10,false),),if(VLOOKUP(E253,'Copy of Fixed_ODK'!N:Y,1,false)=E253,VLOOKUP(E253,'Copy of Fixed_ODK'!N:Y,11,false),)),)</f>
        <v/>
      </c>
      <c r="X253" t="str">
        <f>iferror(iferror(if(VLOOKUP(E253,'Copy of Mobile_ODK'!N:X,1,false)=E253,VLOOKUP(E253,'Copy of Mobile_ODK'!N:X,11,false),),if(VLOOKUP(E253,'Copy of Fixed_ODK'!N:Y,1,false)=E253,VLOOKUP(E253,'Copy of Fixed_ODK'!N:Y,12,false),)),)</f>
        <v/>
      </c>
      <c r="Y253" t="str">
        <f t="shared" si="3"/>
        <v/>
      </c>
      <c r="Z253" t="str">
        <f t="shared" si="4"/>
        <v>invalid</v>
      </c>
      <c r="AB253" s="2" t="str">
        <f t="shared" si="5"/>
        <v>no odk</v>
      </c>
      <c r="AC253" t="str">
        <f t="shared" si="6"/>
        <v/>
      </c>
    </row>
    <row r="254">
      <c r="A254" s="2">
        <v>214.0</v>
      </c>
      <c r="B254" s="2" t="s">
        <v>1087</v>
      </c>
      <c r="C254" s="2" t="s">
        <v>1217</v>
      </c>
      <c r="D254" s="2" t="s">
        <v>1334</v>
      </c>
      <c r="E254" s="2" t="str">
        <f t="shared" si="1"/>
        <v>KagaNgamduBulama Maruma</v>
      </c>
      <c r="F254" s="2">
        <f t="shared" si="2"/>
        <v>1</v>
      </c>
      <c r="G254" s="2" t="s">
        <v>1336</v>
      </c>
      <c r="H254" s="2">
        <v>11.81011132</v>
      </c>
      <c r="I254" s="2">
        <v>12.35782802</v>
      </c>
      <c r="J254" s="2" t="s">
        <v>38</v>
      </c>
      <c r="K254" s="2" t="s">
        <v>1335</v>
      </c>
      <c r="L254" s="2">
        <v>21.0</v>
      </c>
      <c r="M254" s="2">
        <v>14.0</v>
      </c>
      <c r="N254" s="2">
        <v>6.0</v>
      </c>
      <c r="O254" s="2" t="s">
        <v>231</v>
      </c>
      <c r="P254" s="2" t="s">
        <v>50</v>
      </c>
      <c r="Q254" s="2" t="s">
        <v>1337</v>
      </c>
      <c r="R254" s="2" t="s">
        <v>625</v>
      </c>
      <c r="T254" s="2" t="s">
        <v>53</v>
      </c>
      <c r="V254" t="str">
        <f>iferror(iferror(if(VLOOKUP(E254,'Copy of Mobile_ODK'!N:X,1,false)=E254,"mobile",),if(VLOOKUP(E254,'Copy of Fixed_ODK'!N:Y,1,false)=E254,"fixed",)),)</f>
        <v/>
      </c>
      <c r="W254" t="str">
        <f>iferror(iferror(if(VLOOKUP(E254,'Copy of Mobile_ODK'!N:X,1,false)=E254,VLOOKUP(E254,'Copy of Mobile_ODK'!N:X,10,false),),if(VLOOKUP(E254,'Copy of Fixed_ODK'!N:Y,1,false)=E254,VLOOKUP(E254,'Copy of Fixed_ODK'!N:Y,11,false),)),)</f>
        <v/>
      </c>
      <c r="X254" t="str">
        <f>iferror(iferror(if(VLOOKUP(E254,'Copy of Mobile_ODK'!N:X,1,false)=E254,VLOOKUP(E254,'Copy of Mobile_ODK'!N:X,11,false),),if(VLOOKUP(E254,'Copy of Fixed_ODK'!N:Y,1,false)=E254,VLOOKUP(E254,'Copy of Fixed_ODK'!N:Y,12,false),)),)</f>
        <v/>
      </c>
      <c r="Y254" t="str">
        <f t="shared" si="3"/>
        <v/>
      </c>
      <c r="Z254" t="str">
        <f t="shared" si="4"/>
        <v>invalid</v>
      </c>
      <c r="AB254" s="2" t="str">
        <f t="shared" si="5"/>
        <v>no odk</v>
      </c>
      <c r="AC254" t="str">
        <f t="shared" si="6"/>
        <v/>
      </c>
    </row>
    <row r="255">
      <c r="A255" s="2">
        <v>217.0</v>
      </c>
      <c r="B255" s="2" t="s">
        <v>1087</v>
      </c>
      <c r="C255" s="2" t="s">
        <v>1217</v>
      </c>
      <c r="D255" s="2" t="s">
        <v>1338</v>
      </c>
      <c r="E255" s="2" t="str">
        <f t="shared" si="1"/>
        <v>KagaNgamduDalari Goni Modu</v>
      </c>
      <c r="F255" s="2">
        <f t="shared" si="2"/>
        <v>1</v>
      </c>
      <c r="G255" s="2" t="s">
        <v>1340</v>
      </c>
      <c r="H255" s="2">
        <v>11.8448474</v>
      </c>
      <c r="I255" s="2">
        <v>12.34831537</v>
      </c>
      <c r="J255" s="2" t="s">
        <v>38</v>
      </c>
      <c r="K255" s="2" t="s">
        <v>1339</v>
      </c>
      <c r="L255" s="2">
        <v>34.0</v>
      </c>
      <c r="M255" s="2">
        <v>22.0</v>
      </c>
      <c r="N255" s="2">
        <v>4.0</v>
      </c>
      <c r="O255" s="2" t="s">
        <v>40</v>
      </c>
      <c r="P255" s="2" t="s">
        <v>50</v>
      </c>
      <c r="Q255" s="2" t="s">
        <v>1337</v>
      </c>
      <c r="R255" s="2" t="s">
        <v>625</v>
      </c>
      <c r="T255" s="2" t="s">
        <v>53</v>
      </c>
      <c r="V255" t="str">
        <f>iferror(iferror(if(VLOOKUP(E255,'Copy of Mobile_ODK'!N:X,1,false)=E255,"mobile",),if(VLOOKUP(E255,'Copy of Fixed_ODK'!N:Y,1,false)=E255,"fixed",)),)</f>
        <v/>
      </c>
      <c r="W255" t="str">
        <f>iferror(iferror(if(VLOOKUP(E255,'Copy of Mobile_ODK'!N:X,1,false)=E255,VLOOKUP(E255,'Copy of Mobile_ODK'!N:X,10,false),),if(VLOOKUP(E255,'Copy of Fixed_ODK'!N:Y,1,false)=E255,VLOOKUP(E255,'Copy of Fixed_ODK'!N:Y,11,false),)),)</f>
        <v/>
      </c>
      <c r="X255" t="str">
        <f>iferror(iferror(if(VLOOKUP(E255,'Copy of Mobile_ODK'!N:X,1,false)=E255,VLOOKUP(E255,'Copy of Mobile_ODK'!N:X,11,false),),if(VLOOKUP(E255,'Copy of Fixed_ODK'!N:Y,1,false)=E255,VLOOKUP(E255,'Copy of Fixed_ODK'!N:Y,12,false),)),)</f>
        <v/>
      </c>
      <c r="Y255" t="str">
        <f t="shared" si="3"/>
        <v/>
      </c>
      <c r="Z255" t="str">
        <f t="shared" si="4"/>
        <v>invalid</v>
      </c>
      <c r="AB255" s="2" t="str">
        <f t="shared" si="5"/>
        <v>no odk</v>
      </c>
      <c r="AC255" t="str">
        <f t="shared" si="6"/>
        <v/>
      </c>
    </row>
    <row r="256">
      <c r="A256" s="2">
        <v>219.0</v>
      </c>
      <c r="B256" s="2" t="s">
        <v>1087</v>
      </c>
      <c r="C256" s="2" t="s">
        <v>1217</v>
      </c>
      <c r="D256" s="2" t="s">
        <v>1341</v>
      </c>
      <c r="E256" s="2" t="str">
        <f t="shared" si="1"/>
        <v>KagaNgamduDariri Mamman Kurari</v>
      </c>
      <c r="F256" s="2">
        <f t="shared" si="2"/>
        <v>1</v>
      </c>
      <c r="G256" s="2" t="s">
        <v>1343</v>
      </c>
      <c r="H256" s="2">
        <v>11.759475</v>
      </c>
      <c r="I256" s="2">
        <v>12.256396</v>
      </c>
      <c r="J256" s="2" t="s">
        <v>38</v>
      </c>
      <c r="K256" s="2" t="s">
        <v>1342</v>
      </c>
      <c r="L256" s="2">
        <v>16.0</v>
      </c>
      <c r="M256" s="2">
        <v>10.0</v>
      </c>
      <c r="N256" s="2">
        <v>4.0</v>
      </c>
      <c r="O256" s="2" t="s">
        <v>40</v>
      </c>
      <c r="P256" s="2" t="s">
        <v>50</v>
      </c>
      <c r="Q256" s="2" t="s">
        <v>1344</v>
      </c>
      <c r="R256" s="2" t="s">
        <v>1345</v>
      </c>
      <c r="T256" s="2" t="s">
        <v>53</v>
      </c>
      <c r="V256" t="str">
        <f>iferror(iferror(if(VLOOKUP(E256,'Copy of Mobile_ODK'!N:X,1,false)=E256,"mobile",),if(VLOOKUP(E256,'Copy of Fixed_ODK'!N:Y,1,false)=E256,"fixed",)),)</f>
        <v/>
      </c>
      <c r="W256" t="str">
        <f>iferror(iferror(if(VLOOKUP(E256,'Copy of Mobile_ODK'!N:X,1,false)=E256,VLOOKUP(E256,'Copy of Mobile_ODK'!N:X,10,false),),if(VLOOKUP(E256,'Copy of Fixed_ODK'!N:Y,1,false)=E256,VLOOKUP(E256,'Copy of Fixed_ODK'!N:Y,11,false),)),)</f>
        <v/>
      </c>
      <c r="X256" t="str">
        <f>iferror(iferror(if(VLOOKUP(E256,'Copy of Mobile_ODK'!N:X,1,false)=E256,VLOOKUP(E256,'Copy of Mobile_ODK'!N:X,11,false),),if(VLOOKUP(E256,'Copy of Fixed_ODK'!N:Y,1,false)=E256,VLOOKUP(E256,'Copy of Fixed_ODK'!N:Y,12,false),)),)</f>
        <v/>
      </c>
      <c r="Y256" t="str">
        <f t="shared" si="3"/>
        <v/>
      </c>
      <c r="Z256" t="str">
        <f t="shared" si="4"/>
        <v>invalid</v>
      </c>
      <c r="AB256" s="2" t="str">
        <f t="shared" si="5"/>
        <v>no odk</v>
      </c>
      <c r="AC256" t="str">
        <f t="shared" si="6"/>
        <v/>
      </c>
    </row>
    <row r="257">
      <c r="A257" s="2">
        <v>225.0</v>
      </c>
      <c r="B257" s="4" t="s">
        <v>1087</v>
      </c>
      <c r="C257" s="4" t="s">
        <v>1217</v>
      </c>
      <c r="D257" s="4" t="s">
        <v>1803</v>
      </c>
      <c r="E257" s="2" t="str">
        <f t="shared" si="1"/>
        <v>KagaNgamduKinjiya Modu Mairambe</v>
      </c>
      <c r="F257" s="2">
        <f t="shared" si="2"/>
        <v>1</v>
      </c>
      <c r="G257" s="4" t="e">
        <v>#N/A</v>
      </c>
      <c r="H257" s="4" t="e">
        <v>#N/A</v>
      </c>
      <c r="I257" s="4" t="e">
        <v>#N/A</v>
      </c>
      <c r="J257" s="4" t="s">
        <v>38</v>
      </c>
      <c r="K257" s="4" t="s">
        <v>1804</v>
      </c>
      <c r="L257" s="4">
        <v>15.0</v>
      </c>
      <c r="M257" s="4">
        <v>10.0</v>
      </c>
      <c r="N257" s="4">
        <v>4.0</v>
      </c>
      <c r="O257" s="4" t="s">
        <v>40</v>
      </c>
      <c r="P257" s="4" t="s">
        <v>50</v>
      </c>
      <c r="Q257" s="4" t="s">
        <v>1344</v>
      </c>
      <c r="R257" s="4" t="s">
        <v>1345</v>
      </c>
      <c r="T257" s="2" t="s">
        <v>53</v>
      </c>
      <c r="V257" t="str">
        <f>iferror(iferror(if(VLOOKUP(E257,'Copy of Mobile_ODK'!N:X,1,false)=E257,"mobile",),if(VLOOKUP(E257,'Copy of Fixed_ODK'!N:Y,1,false)=E257,"fixed",)),)</f>
        <v/>
      </c>
      <c r="W257" t="str">
        <f>iferror(iferror(if(VLOOKUP(E257,'Copy of Mobile_ODK'!N:X,1,false)=E257,VLOOKUP(E257,'Copy of Mobile_ODK'!N:X,10,false),),if(VLOOKUP(E257,'Copy of Fixed_ODK'!N:Y,1,false)=E257,VLOOKUP(E257,'Copy of Fixed_ODK'!N:Y,11,false),)),)</f>
        <v/>
      </c>
      <c r="X257" t="str">
        <f>iferror(iferror(if(VLOOKUP(E257,'Copy of Mobile_ODK'!N:X,1,false)=E257,VLOOKUP(E257,'Copy of Mobile_ODK'!N:X,11,false),),if(VLOOKUP(E257,'Copy of Fixed_ODK'!N:Y,1,false)=E257,VLOOKUP(E257,'Copy of Fixed_ODK'!N:Y,12,false),)),)</f>
        <v/>
      </c>
      <c r="Y257" t="str">
        <f t="shared" si="3"/>
        <v/>
      </c>
      <c r="Z257" t="str">
        <f t="shared" si="4"/>
        <v>invalid</v>
      </c>
      <c r="AB257" s="2" t="str">
        <f t="shared" si="5"/>
        <v>no odk</v>
      </c>
      <c r="AC257" t="str">
        <f t="shared" si="6"/>
        <v/>
      </c>
    </row>
    <row r="258">
      <c r="A258" s="2">
        <v>236.0</v>
      </c>
      <c r="B258" s="4" t="s">
        <v>1087</v>
      </c>
      <c r="C258" s="4" t="s">
        <v>1273</v>
      </c>
      <c r="D258" s="4" t="s">
        <v>1805</v>
      </c>
      <c r="E258" s="2" t="str">
        <f t="shared" si="1"/>
        <v>KagaWajiroAli Kurmiri</v>
      </c>
      <c r="F258" s="2">
        <f t="shared" si="2"/>
        <v>1</v>
      </c>
      <c r="G258" s="4" t="e">
        <v>#N/A</v>
      </c>
      <c r="H258" s="4" t="e">
        <v>#N/A</v>
      </c>
      <c r="I258" s="4" t="e">
        <v>#N/A</v>
      </c>
      <c r="J258" s="4" t="s">
        <v>38</v>
      </c>
      <c r="K258" s="4" t="s">
        <v>1806</v>
      </c>
      <c r="L258" s="4">
        <v>10.0</v>
      </c>
      <c r="M258" s="4">
        <v>7.0</v>
      </c>
      <c r="N258" s="4">
        <v>4.0</v>
      </c>
      <c r="O258" s="4" t="s">
        <v>40</v>
      </c>
      <c r="P258" s="4" t="s">
        <v>50</v>
      </c>
      <c r="Q258" s="4" t="s">
        <v>1349</v>
      </c>
      <c r="R258" s="4" t="s">
        <v>1350</v>
      </c>
      <c r="T258" s="2" t="s">
        <v>53</v>
      </c>
      <c r="V258" t="str">
        <f>iferror(iferror(if(VLOOKUP(E258,'Copy of Mobile_ODK'!N:X,1,false)=E258,"mobile",),if(VLOOKUP(E258,'Copy of Fixed_ODK'!N:Y,1,false)=E258,"fixed",)),)</f>
        <v/>
      </c>
      <c r="W258" t="str">
        <f>iferror(iferror(if(VLOOKUP(E258,'Copy of Mobile_ODK'!N:X,1,false)=E258,VLOOKUP(E258,'Copy of Mobile_ODK'!N:X,10,false),),if(VLOOKUP(E258,'Copy of Fixed_ODK'!N:Y,1,false)=E258,VLOOKUP(E258,'Copy of Fixed_ODK'!N:Y,11,false),)),)</f>
        <v/>
      </c>
      <c r="X258" t="str">
        <f>iferror(iferror(if(VLOOKUP(E258,'Copy of Mobile_ODK'!N:X,1,false)=E258,VLOOKUP(E258,'Copy of Mobile_ODK'!N:X,11,false),),if(VLOOKUP(E258,'Copy of Fixed_ODK'!N:Y,1,false)=E258,VLOOKUP(E258,'Copy of Fixed_ODK'!N:Y,12,false),)),)</f>
        <v/>
      </c>
      <c r="Y258" t="str">
        <f t="shared" si="3"/>
        <v/>
      </c>
      <c r="Z258" t="str">
        <f t="shared" si="4"/>
        <v>invalid</v>
      </c>
      <c r="AB258" s="2" t="str">
        <f t="shared" si="5"/>
        <v>no odk</v>
      </c>
      <c r="AC258" t="str">
        <f t="shared" si="6"/>
        <v/>
      </c>
    </row>
    <row r="259">
      <c r="A259" s="2">
        <v>237.0</v>
      </c>
      <c r="B259" s="2" t="s">
        <v>1087</v>
      </c>
      <c r="C259" s="2" t="s">
        <v>1273</v>
      </c>
      <c r="D259" s="2" t="s">
        <v>1346</v>
      </c>
      <c r="E259" s="2" t="str">
        <f t="shared" si="1"/>
        <v>KagaWajiroBulabulin</v>
      </c>
      <c r="F259" s="2">
        <f t="shared" si="2"/>
        <v>1</v>
      </c>
      <c r="G259" s="2" t="s">
        <v>1348</v>
      </c>
      <c r="H259" s="2">
        <v>11.699354</v>
      </c>
      <c r="I259" s="2">
        <v>12.411359</v>
      </c>
      <c r="J259" s="2" t="s">
        <v>38</v>
      </c>
      <c r="K259" s="2" t="s">
        <v>1347</v>
      </c>
      <c r="L259" s="2">
        <v>14.0</v>
      </c>
      <c r="M259" s="2">
        <v>9.0</v>
      </c>
      <c r="N259" s="2">
        <v>4.0</v>
      </c>
      <c r="O259" s="2" t="s">
        <v>40</v>
      </c>
      <c r="P259" s="2" t="s">
        <v>50</v>
      </c>
      <c r="Q259" s="2" t="s">
        <v>1349</v>
      </c>
      <c r="R259" s="2" t="s">
        <v>1350</v>
      </c>
      <c r="T259" s="2" t="s">
        <v>53</v>
      </c>
      <c r="V259" t="str">
        <f>iferror(iferror(if(VLOOKUP(E259,'Copy of Mobile_ODK'!N:X,1,false)=E259,"mobile",),if(VLOOKUP(E259,'Copy of Fixed_ODK'!N:Y,1,false)=E259,"fixed",)),)</f>
        <v/>
      </c>
      <c r="W259" t="str">
        <f>iferror(iferror(if(VLOOKUP(E259,'Copy of Mobile_ODK'!N:X,1,false)=E259,VLOOKUP(E259,'Copy of Mobile_ODK'!N:X,10,false),),if(VLOOKUP(E259,'Copy of Fixed_ODK'!N:Y,1,false)=E259,VLOOKUP(E259,'Copy of Fixed_ODK'!N:Y,11,false),)),)</f>
        <v/>
      </c>
      <c r="X259" t="str">
        <f>iferror(iferror(if(VLOOKUP(E259,'Copy of Mobile_ODK'!N:X,1,false)=E259,VLOOKUP(E259,'Copy of Mobile_ODK'!N:X,11,false),),if(VLOOKUP(E259,'Copy of Fixed_ODK'!N:Y,1,false)=E259,VLOOKUP(E259,'Copy of Fixed_ODK'!N:Y,12,false),)),)</f>
        <v/>
      </c>
      <c r="Y259" t="str">
        <f t="shared" si="3"/>
        <v/>
      </c>
      <c r="Z259" t="str">
        <f t="shared" si="4"/>
        <v>invalid</v>
      </c>
      <c r="AB259" s="2" t="str">
        <f t="shared" si="5"/>
        <v>no odk</v>
      </c>
      <c r="AC259" t="str">
        <f t="shared" si="6"/>
        <v/>
      </c>
    </row>
    <row r="260">
      <c r="A260" s="2">
        <v>243.0</v>
      </c>
      <c r="B260" s="2" t="s">
        <v>1087</v>
      </c>
      <c r="C260" s="2" t="s">
        <v>1273</v>
      </c>
      <c r="D260" s="2" t="s">
        <v>1351</v>
      </c>
      <c r="E260" s="2" t="str">
        <f t="shared" si="1"/>
        <v>KagaWajiroGazabure</v>
      </c>
      <c r="F260" s="2">
        <f t="shared" si="2"/>
        <v>1</v>
      </c>
      <c r="G260" s="2" t="s">
        <v>1353</v>
      </c>
      <c r="H260" s="2">
        <v>11.66691</v>
      </c>
      <c r="I260" s="2">
        <v>12.4578</v>
      </c>
      <c r="J260" s="2" t="s">
        <v>38</v>
      </c>
      <c r="K260" s="2" t="s">
        <v>1352</v>
      </c>
      <c r="L260" s="2">
        <v>4.0</v>
      </c>
      <c r="M260" s="2">
        <v>3.0</v>
      </c>
      <c r="N260" s="2">
        <v>4.0</v>
      </c>
      <c r="O260" s="2" t="s">
        <v>40</v>
      </c>
      <c r="P260" s="2" t="s">
        <v>50</v>
      </c>
      <c r="Q260" s="2" t="s">
        <v>1349</v>
      </c>
      <c r="R260" s="2" t="s">
        <v>1350</v>
      </c>
      <c r="T260" s="2" t="s">
        <v>53</v>
      </c>
      <c r="V260" t="str">
        <f>iferror(iferror(if(VLOOKUP(E260,'Copy of Mobile_ODK'!N:X,1,false)=E260,"mobile",),if(VLOOKUP(E260,'Copy of Fixed_ODK'!N:Y,1,false)=E260,"fixed",)),)</f>
        <v/>
      </c>
      <c r="W260" t="str">
        <f>iferror(iferror(if(VLOOKUP(E260,'Copy of Mobile_ODK'!N:X,1,false)=E260,VLOOKUP(E260,'Copy of Mobile_ODK'!N:X,10,false),),if(VLOOKUP(E260,'Copy of Fixed_ODK'!N:Y,1,false)=E260,VLOOKUP(E260,'Copy of Fixed_ODK'!N:Y,11,false),)),)</f>
        <v/>
      </c>
      <c r="X260" t="str">
        <f>iferror(iferror(if(VLOOKUP(E260,'Copy of Mobile_ODK'!N:X,1,false)=E260,VLOOKUP(E260,'Copy of Mobile_ODK'!N:X,11,false),),if(VLOOKUP(E260,'Copy of Fixed_ODK'!N:Y,1,false)=E260,VLOOKUP(E260,'Copy of Fixed_ODK'!N:Y,12,false),)),)</f>
        <v/>
      </c>
      <c r="Y260" t="str">
        <f t="shared" si="3"/>
        <v/>
      </c>
      <c r="Z260" t="str">
        <f t="shared" si="4"/>
        <v>invalid</v>
      </c>
      <c r="AB260" s="2" t="str">
        <f t="shared" si="5"/>
        <v>no odk</v>
      </c>
      <c r="AC260" t="str">
        <f t="shared" si="6"/>
        <v/>
      </c>
    </row>
    <row r="261">
      <c r="A261" s="2">
        <v>245.0</v>
      </c>
      <c r="B261" s="2" t="s">
        <v>1087</v>
      </c>
      <c r="C261" s="2" t="s">
        <v>1273</v>
      </c>
      <c r="D261" s="2" t="s">
        <v>1354</v>
      </c>
      <c r="E261" s="2" t="str">
        <f t="shared" si="1"/>
        <v>KagaWajiroKalusari Wajiro</v>
      </c>
      <c r="F261" s="2">
        <f t="shared" si="2"/>
        <v>1</v>
      </c>
      <c r="G261" s="2" t="s">
        <v>1356</v>
      </c>
      <c r="H261" s="2">
        <v>11.673918</v>
      </c>
      <c r="I261" s="2">
        <v>12.432397</v>
      </c>
      <c r="J261" s="2" t="s">
        <v>38</v>
      </c>
      <c r="K261" s="2" t="s">
        <v>1355</v>
      </c>
      <c r="L261" s="2">
        <v>4.0</v>
      </c>
      <c r="M261" s="2">
        <v>3.0</v>
      </c>
      <c r="N261" s="2">
        <v>4.0</v>
      </c>
      <c r="O261" s="2" t="s">
        <v>40</v>
      </c>
      <c r="P261" s="2" t="s">
        <v>50</v>
      </c>
      <c r="Q261" s="2" t="s">
        <v>1349</v>
      </c>
      <c r="R261" s="2" t="s">
        <v>1350</v>
      </c>
      <c r="T261" s="2" t="s">
        <v>53</v>
      </c>
      <c r="V261" t="str">
        <f>iferror(iferror(if(VLOOKUP(E261,'Copy of Mobile_ODK'!N:X,1,false)=E261,"mobile",),if(VLOOKUP(E261,'Copy of Fixed_ODK'!N:Y,1,false)=E261,"fixed",)),)</f>
        <v/>
      </c>
      <c r="W261" t="str">
        <f>iferror(iferror(if(VLOOKUP(E261,'Copy of Mobile_ODK'!N:X,1,false)=E261,VLOOKUP(E261,'Copy of Mobile_ODK'!N:X,10,false),),if(VLOOKUP(E261,'Copy of Fixed_ODK'!N:Y,1,false)=E261,VLOOKUP(E261,'Copy of Fixed_ODK'!N:Y,11,false),)),)</f>
        <v/>
      </c>
      <c r="X261" t="str">
        <f>iferror(iferror(if(VLOOKUP(E261,'Copy of Mobile_ODK'!N:X,1,false)=E261,VLOOKUP(E261,'Copy of Mobile_ODK'!N:X,11,false),),if(VLOOKUP(E261,'Copy of Fixed_ODK'!N:Y,1,false)=E261,VLOOKUP(E261,'Copy of Fixed_ODK'!N:Y,12,false),)),)</f>
        <v/>
      </c>
      <c r="Y261" t="str">
        <f t="shared" si="3"/>
        <v/>
      </c>
      <c r="Z261" t="str">
        <f t="shared" si="4"/>
        <v>invalid</v>
      </c>
      <c r="AB261" s="2" t="str">
        <f t="shared" si="5"/>
        <v>no odk</v>
      </c>
      <c r="AC261" t="str">
        <f t="shared" si="6"/>
        <v/>
      </c>
    </row>
    <row r="262">
      <c r="A262" s="2">
        <v>246.0</v>
      </c>
      <c r="B262" s="4" t="s">
        <v>1087</v>
      </c>
      <c r="C262" s="4" t="s">
        <v>1273</v>
      </c>
      <c r="D262" s="4" t="s">
        <v>1241</v>
      </c>
      <c r="E262" s="2" t="str">
        <f t="shared" si="1"/>
        <v>KagaWajiroKiliyari</v>
      </c>
      <c r="F262" s="2">
        <f t="shared" si="2"/>
        <v>1</v>
      </c>
      <c r="G262" s="4" t="e">
        <v>#N/A</v>
      </c>
      <c r="H262" s="4" t="e">
        <v>#N/A</v>
      </c>
      <c r="I262" s="4" t="e">
        <v>#N/A</v>
      </c>
      <c r="J262" s="4" t="s">
        <v>38</v>
      </c>
      <c r="K262" s="4" t="s">
        <v>1807</v>
      </c>
      <c r="L262" s="4">
        <v>8.0</v>
      </c>
      <c r="M262" s="4">
        <v>5.0</v>
      </c>
      <c r="N262" s="4">
        <v>4.0</v>
      </c>
      <c r="O262" s="4" t="s">
        <v>40</v>
      </c>
      <c r="P262" s="4" t="s">
        <v>50</v>
      </c>
      <c r="Q262" s="4" t="s">
        <v>1349</v>
      </c>
      <c r="R262" s="4" t="s">
        <v>1350</v>
      </c>
      <c r="T262" s="2" t="s">
        <v>53</v>
      </c>
      <c r="V262" t="str">
        <f>iferror(iferror(if(VLOOKUP(E262,'Copy of Mobile_ODK'!N:X,1,false)=E262,"mobile",),if(VLOOKUP(E262,'Copy of Fixed_ODK'!N:Y,1,false)=E262,"fixed",)),)</f>
        <v/>
      </c>
      <c r="W262" t="str">
        <f>iferror(iferror(if(VLOOKUP(E262,'Copy of Mobile_ODK'!N:X,1,false)=E262,VLOOKUP(E262,'Copy of Mobile_ODK'!N:X,10,false),),if(VLOOKUP(E262,'Copy of Fixed_ODK'!N:Y,1,false)=E262,VLOOKUP(E262,'Copy of Fixed_ODK'!N:Y,11,false),)),)</f>
        <v/>
      </c>
      <c r="X262" t="str">
        <f>iferror(iferror(if(VLOOKUP(E262,'Copy of Mobile_ODK'!N:X,1,false)=E262,VLOOKUP(E262,'Copy of Mobile_ODK'!N:X,11,false),),if(VLOOKUP(E262,'Copy of Fixed_ODK'!N:Y,1,false)=E262,VLOOKUP(E262,'Copy of Fixed_ODK'!N:Y,12,false),)),)</f>
        <v/>
      </c>
      <c r="Y262" t="str">
        <f t="shared" si="3"/>
        <v/>
      </c>
      <c r="Z262" t="str">
        <f t="shared" si="4"/>
        <v>invalid</v>
      </c>
      <c r="AB262" s="2" t="str">
        <f t="shared" si="5"/>
        <v>no odk</v>
      </c>
      <c r="AC262" t="str">
        <f t="shared" si="6"/>
        <v/>
      </c>
    </row>
    <row r="263">
      <c r="A263" s="2">
        <v>258.0</v>
      </c>
      <c r="B263" s="2" t="s">
        <v>1087</v>
      </c>
      <c r="C263" s="2" t="s">
        <v>1273</v>
      </c>
      <c r="D263" s="2" t="s">
        <v>1357</v>
      </c>
      <c r="E263" s="2" t="str">
        <f t="shared" si="1"/>
        <v>KagaWajiroTalai Abbari</v>
      </c>
      <c r="F263" s="2">
        <f t="shared" si="2"/>
        <v>1</v>
      </c>
      <c r="G263" s="2" t="s">
        <v>1359</v>
      </c>
      <c r="H263" s="2">
        <v>11.69345</v>
      </c>
      <c r="I263" s="2">
        <v>12.365158</v>
      </c>
      <c r="J263" s="2" t="s">
        <v>38</v>
      </c>
      <c r="K263" s="2" t="s">
        <v>1358</v>
      </c>
      <c r="L263" s="2">
        <v>23.0</v>
      </c>
      <c r="M263" s="2">
        <v>15.0</v>
      </c>
      <c r="N263" s="2">
        <v>4.0</v>
      </c>
      <c r="O263" s="2" t="s">
        <v>40</v>
      </c>
      <c r="P263" s="2" t="s">
        <v>50</v>
      </c>
      <c r="Q263" s="2" t="s">
        <v>1360</v>
      </c>
      <c r="R263" s="2" t="s">
        <v>1361</v>
      </c>
      <c r="T263" s="2" t="s">
        <v>53</v>
      </c>
      <c r="V263" t="str">
        <f>iferror(iferror(if(VLOOKUP(E263,'Copy of Mobile_ODK'!N:X,1,false)=E263,"mobile",),if(VLOOKUP(E263,'Copy of Fixed_ODK'!N:Y,1,false)=E263,"fixed",)),)</f>
        <v/>
      </c>
      <c r="W263" t="str">
        <f>iferror(iferror(if(VLOOKUP(E263,'Copy of Mobile_ODK'!N:X,1,false)=E263,VLOOKUP(E263,'Copy of Mobile_ODK'!N:X,10,false),),if(VLOOKUP(E263,'Copy of Fixed_ODK'!N:Y,1,false)=E263,VLOOKUP(E263,'Copy of Fixed_ODK'!N:Y,11,false),)),)</f>
        <v/>
      </c>
      <c r="X263" t="str">
        <f>iferror(iferror(if(VLOOKUP(E263,'Copy of Mobile_ODK'!N:X,1,false)=E263,VLOOKUP(E263,'Copy of Mobile_ODK'!N:X,11,false),),if(VLOOKUP(E263,'Copy of Fixed_ODK'!N:Y,1,false)=E263,VLOOKUP(E263,'Copy of Fixed_ODK'!N:Y,12,false),)),)</f>
        <v/>
      </c>
      <c r="Y263" t="str">
        <f t="shared" si="3"/>
        <v/>
      </c>
      <c r="Z263" t="str">
        <f t="shared" si="4"/>
        <v>invalid</v>
      </c>
      <c r="AB263" s="2" t="str">
        <f t="shared" si="5"/>
        <v>no odk</v>
      </c>
      <c r="AC263" t="str">
        <f t="shared" si="6"/>
        <v/>
      </c>
    </row>
    <row r="264">
      <c r="A264" s="2">
        <v>263.0</v>
      </c>
      <c r="B264" s="2" t="s">
        <v>1087</v>
      </c>
      <c r="C264" s="2" t="s">
        <v>1273</v>
      </c>
      <c r="D264" s="2" t="s">
        <v>1362</v>
      </c>
      <c r="E264" s="2" t="str">
        <f t="shared" si="1"/>
        <v>KagaWajiroYuramti Wajiro</v>
      </c>
      <c r="F264" s="2">
        <f t="shared" si="2"/>
        <v>1</v>
      </c>
      <c r="G264" s="2" t="s">
        <v>1364</v>
      </c>
      <c r="H264" s="2">
        <v>11.718416</v>
      </c>
      <c r="I264" s="2">
        <v>12.48979</v>
      </c>
      <c r="J264" s="2" t="s">
        <v>38</v>
      </c>
      <c r="K264" s="2" t="s">
        <v>1363</v>
      </c>
      <c r="L264" s="2">
        <v>23.0</v>
      </c>
      <c r="M264" s="2">
        <v>15.0</v>
      </c>
      <c r="N264" s="2">
        <v>4.0</v>
      </c>
      <c r="O264" s="2" t="s">
        <v>40</v>
      </c>
      <c r="P264" s="2" t="s">
        <v>50</v>
      </c>
      <c r="Q264" s="2" t="s">
        <v>1360</v>
      </c>
      <c r="R264" s="2" t="s">
        <v>1361</v>
      </c>
      <c r="T264" s="2" t="s">
        <v>53</v>
      </c>
      <c r="V264" t="str">
        <f>iferror(iferror(if(VLOOKUP(E264,'Copy of Mobile_ODK'!N:X,1,false)=E264,"mobile",),if(VLOOKUP(E264,'Copy of Fixed_ODK'!N:Y,1,false)=E264,"fixed",)),)</f>
        <v/>
      </c>
      <c r="W264" t="str">
        <f>iferror(iferror(if(VLOOKUP(E264,'Copy of Mobile_ODK'!N:X,1,false)=E264,VLOOKUP(E264,'Copy of Mobile_ODK'!N:X,10,false),),if(VLOOKUP(E264,'Copy of Fixed_ODK'!N:Y,1,false)=E264,VLOOKUP(E264,'Copy of Fixed_ODK'!N:Y,11,false),)),)</f>
        <v/>
      </c>
      <c r="X264" t="str">
        <f>iferror(iferror(if(VLOOKUP(E264,'Copy of Mobile_ODK'!N:X,1,false)=E264,VLOOKUP(E264,'Copy of Mobile_ODK'!N:X,11,false),),if(VLOOKUP(E264,'Copy of Fixed_ODK'!N:Y,1,false)=E264,VLOOKUP(E264,'Copy of Fixed_ODK'!N:Y,12,false),)),)</f>
        <v/>
      </c>
      <c r="Y264" t="str">
        <f t="shared" si="3"/>
        <v/>
      </c>
      <c r="Z264" t="str">
        <f t="shared" si="4"/>
        <v>invalid</v>
      </c>
      <c r="AB264" s="2" t="str">
        <f t="shared" si="5"/>
        <v>no odk</v>
      </c>
      <c r="AC264" t="str">
        <f t="shared" si="6"/>
        <v/>
      </c>
    </row>
    <row r="265">
      <c r="A265" s="2">
        <v>264.0</v>
      </c>
      <c r="B265" s="4" t="s">
        <v>1365</v>
      </c>
      <c r="C265" s="4" t="s">
        <v>1366</v>
      </c>
      <c r="D265" s="4" t="s">
        <v>1808</v>
      </c>
      <c r="E265" s="2" t="str">
        <f t="shared" si="1"/>
        <v>KondugaAunoBartala Bulama Ali</v>
      </c>
      <c r="F265" s="2">
        <f t="shared" si="2"/>
        <v>1</v>
      </c>
      <c r="G265" s="4" t="e">
        <v>#N/A</v>
      </c>
      <c r="H265" s="4" t="e">
        <v>#N/A</v>
      </c>
      <c r="I265" s="4" t="e">
        <v>#N/A</v>
      </c>
      <c r="J265" s="4" t="s">
        <v>38</v>
      </c>
      <c r="K265" s="4" t="s">
        <v>1809</v>
      </c>
      <c r="L265" s="4">
        <v>34.0</v>
      </c>
      <c r="M265" s="4">
        <v>22.0</v>
      </c>
      <c r="N265" s="4">
        <v>3.0</v>
      </c>
      <c r="O265" s="4" t="s">
        <v>40</v>
      </c>
      <c r="P265" s="4" t="s">
        <v>41</v>
      </c>
      <c r="T265" s="2" t="s">
        <v>42</v>
      </c>
      <c r="V265" t="str">
        <f>iferror(iferror(if(VLOOKUP(E265,'Copy of Mobile_ODK'!N:X,1,false)=E265,"mobile",),if(VLOOKUP(E265,'Copy of Fixed_ODK'!N:Y,1,false)=E265,"fixed",)),)</f>
        <v/>
      </c>
      <c r="W265" t="str">
        <f>iferror(iferror(if(VLOOKUP(E265,'Copy of Mobile_ODK'!N:X,1,false)=E265,VLOOKUP(E265,'Copy of Mobile_ODK'!N:X,10,false),),if(VLOOKUP(E265,'Copy of Fixed_ODK'!N:Y,1,false)=E265,VLOOKUP(E265,'Copy of Fixed_ODK'!N:Y,11,false),)),)</f>
        <v/>
      </c>
      <c r="X265" t="str">
        <f>iferror(iferror(if(VLOOKUP(E265,'Copy of Mobile_ODK'!N:X,1,false)=E265,VLOOKUP(E265,'Copy of Mobile_ODK'!N:X,11,false),),if(VLOOKUP(E265,'Copy of Fixed_ODK'!N:Y,1,false)=E265,VLOOKUP(E265,'Copy of Fixed_ODK'!N:Y,12,false),)),)</f>
        <v/>
      </c>
      <c r="Y265" t="str">
        <f t="shared" si="3"/>
        <v/>
      </c>
      <c r="Z265" t="str">
        <f t="shared" si="4"/>
        <v>invalid</v>
      </c>
      <c r="AB265" s="2" t="str">
        <f t="shared" si="5"/>
        <v>no odk</v>
      </c>
      <c r="AC265" t="str">
        <f t="shared" si="6"/>
        <v/>
      </c>
    </row>
    <row r="266">
      <c r="A266" s="2">
        <v>265.0</v>
      </c>
      <c r="B266" s="2" t="s">
        <v>1365</v>
      </c>
      <c r="C266" s="2" t="s">
        <v>1366</v>
      </c>
      <c r="D266" s="2" t="s">
        <v>1367</v>
      </c>
      <c r="E266" s="2" t="str">
        <f t="shared" si="1"/>
        <v>KondugaAunoBullemiri Bulama Aliye</v>
      </c>
      <c r="F266" s="2">
        <f t="shared" si="2"/>
        <v>1</v>
      </c>
      <c r="G266" s="2" t="s">
        <v>1369</v>
      </c>
      <c r="H266" s="2">
        <v>12.0274</v>
      </c>
      <c r="I266" s="2">
        <v>13.01678</v>
      </c>
      <c r="J266" s="2" t="s">
        <v>38</v>
      </c>
      <c r="K266" s="2" t="s">
        <v>1368</v>
      </c>
      <c r="L266" s="2">
        <v>43.0</v>
      </c>
      <c r="M266" s="2">
        <v>27.0</v>
      </c>
      <c r="N266" s="2">
        <v>3.0</v>
      </c>
      <c r="O266" s="2" t="s">
        <v>40</v>
      </c>
      <c r="P266" s="2" t="s">
        <v>41</v>
      </c>
      <c r="T266" s="2" t="s">
        <v>42</v>
      </c>
      <c r="U266" s="2" t="s">
        <v>53</v>
      </c>
      <c r="V266" t="str">
        <f>iferror(iferror(if(VLOOKUP(E266,'Copy of Mobile_ODK'!N:X,1,false)=E266,"mobile",),if(VLOOKUP(E266,'Copy of Fixed_ODK'!N:Y,1,false)=E266,"fixed",)),)</f>
        <v>fixed</v>
      </c>
      <c r="W266">
        <f>iferror(iferror(if(VLOOKUP(E266,'Copy of Mobile_ODK'!N:X,1,false)=E266,VLOOKUP(E266,'Copy of Mobile_ODK'!N:X,10,false),),if(VLOOKUP(E266,'Copy of Fixed_ODK'!N:Y,1,false)=E266,VLOOKUP(E266,'Copy of Fixed_ODK'!N:Y,11,false),)),)</f>
        <v>12.02666333</v>
      </c>
      <c r="X266">
        <f>iferror(iferror(if(VLOOKUP(E266,'Copy of Mobile_ODK'!N:X,1,false)=E266,VLOOKUP(E266,'Copy of Mobile_ODK'!N:X,11,false),),if(VLOOKUP(E266,'Copy of Fixed_ODK'!N:Y,1,false)=E266,VLOOKUP(E266,'Copy of Fixed_ODK'!N:Y,12,false),)),)</f>
        <v>13.061875</v>
      </c>
      <c r="Y266">
        <f t="shared" si="3"/>
        <v>4.904951589</v>
      </c>
      <c r="Z266" t="str">
        <f t="shared" si="4"/>
        <v>invalid</v>
      </c>
      <c r="AB266" s="2" t="str">
        <f t="shared" si="5"/>
        <v>session diff</v>
      </c>
      <c r="AC266" t="str">
        <f t="shared" si="6"/>
        <v>investigate</v>
      </c>
    </row>
    <row r="267">
      <c r="A267" s="2">
        <v>273.0</v>
      </c>
      <c r="B267" s="4" t="s">
        <v>1365</v>
      </c>
      <c r="C267" s="4" t="s">
        <v>1366</v>
      </c>
      <c r="D267" s="4" t="s">
        <v>1810</v>
      </c>
      <c r="E267" s="2" t="str">
        <f t="shared" si="1"/>
        <v>KondugaAunoKadijimari</v>
      </c>
      <c r="F267" s="2">
        <f t="shared" si="2"/>
        <v>1</v>
      </c>
      <c r="G267" s="4" t="e">
        <v>#N/A</v>
      </c>
      <c r="H267" s="4" t="e">
        <v>#N/A</v>
      </c>
      <c r="I267" s="4" t="e">
        <v>#N/A</v>
      </c>
      <c r="J267" s="4" t="s">
        <v>38</v>
      </c>
      <c r="K267" s="4" t="s">
        <v>1811</v>
      </c>
      <c r="L267" s="4">
        <v>40.0</v>
      </c>
      <c r="M267" s="4">
        <v>25.0</v>
      </c>
      <c r="N267" s="4">
        <v>2.0</v>
      </c>
      <c r="O267" s="4" t="s">
        <v>337</v>
      </c>
      <c r="P267" s="4" t="s">
        <v>50</v>
      </c>
      <c r="Q267" s="4" t="s">
        <v>1392</v>
      </c>
      <c r="R267" s="4" t="s">
        <v>52</v>
      </c>
      <c r="T267" s="2" t="s">
        <v>53</v>
      </c>
      <c r="V267" t="str">
        <f>iferror(iferror(if(VLOOKUP(E267,'Copy of Mobile_ODK'!N:X,1,false)=E267,"mobile",),if(VLOOKUP(E267,'Copy of Fixed_ODK'!N:Y,1,false)=E267,"fixed",)),)</f>
        <v/>
      </c>
      <c r="W267" t="str">
        <f>iferror(iferror(if(VLOOKUP(E267,'Copy of Mobile_ODK'!N:X,1,false)=E267,VLOOKUP(E267,'Copy of Mobile_ODK'!N:X,10,false),),if(VLOOKUP(E267,'Copy of Fixed_ODK'!N:Y,1,false)=E267,VLOOKUP(E267,'Copy of Fixed_ODK'!N:Y,11,false),)),)</f>
        <v/>
      </c>
      <c r="X267" t="str">
        <f>iferror(iferror(if(VLOOKUP(E267,'Copy of Mobile_ODK'!N:X,1,false)=E267,VLOOKUP(E267,'Copy of Mobile_ODK'!N:X,11,false),),if(VLOOKUP(E267,'Copy of Fixed_ODK'!N:Y,1,false)=E267,VLOOKUP(E267,'Copy of Fixed_ODK'!N:Y,12,false),)),)</f>
        <v/>
      </c>
      <c r="Y267" t="str">
        <f t="shared" si="3"/>
        <v/>
      </c>
      <c r="Z267" t="str">
        <f t="shared" si="4"/>
        <v>invalid</v>
      </c>
      <c r="AB267" s="2" t="str">
        <f t="shared" si="5"/>
        <v>no odk</v>
      </c>
      <c r="AC267" t="str">
        <f t="shared" si="6"/>
        <v/>
      </c>
    </row>
    <row r="268">
      <c r="A268" s="2">
        <v>274.0</v>
      </c>
      <c r="B268" s="2" t="s">
        <v>1365</v>
      </c>
      <c r="C268" s="2" t="s">
        <v>1366</v>
      </c>
      <c r="D268" s="2" t="s">
        <v>1389</v>
      </c>
      <c r="E268" s="2" t="str">
        <f t="shared" si="1"/>
        <v>KondugaAunoKadjimiri</v>
      </c>
      <c r="F268" s="2">
        <f t="shared" si="2"/>
        <v>1</v>
      </c>
      <c r="G268" s="2" t="s">
        <v>1391</v>
      </c>
      <c r="H268" s="2">
        <v>11.84004</v>
      </c>
      <c r="I268" s="2">
        <v>12.90303</v>
      </c>
      <c r="J268" s="2" t="s">
        <v>38</v>
      </c>
      <c r="K268" s="2" t="s">
        <v>1390</v>
      </c>
      <c r="L268" s="2">
        <v>31.0</v>
      </c>
      <c r="M268" s="2">
        <v>20.0</v>
      </c>
      <c r="N268" s="2">
        <v>2.0</v>
      </c>
      <c r="O268" s="2" t="s">
        <v>337</v>
      </c>
      <c r="P268" s="2" t="s">
        <v>50</v>
      </c>
      <c r="Q268" s="2" t="s">
        <v>1392</v>
      </c>
      <c r="R268" s="2" t="s">
        <v>52</v>
      </c>
      <c r="T268" s="2" t="s">
        <v>53</v>
      </c>
      <c r="U268" s="2" t="s">
        <v>42</v>
      </c>
      <c r="V268" t="str">
        <f>iferror(iferror(if(VLOOKUP(E268,'Copy of Mobile_ODK'!N:X,1,false)=E268,"mobile",),if(VLOOKUP(E268,'Copy of Fixed_ODK'!N:Y,1,false)=E268,"fixed",)),)</f>
        <v/>
      </c>
      <c r="W268" t="str">
        <f>iferror(iferror(if(VLOOKUP(E268,'Copy of Mobile_ODK'!N:X,1,false)=E268,VLOOKUP(E268,'Copy of Mobile_ODK'!N:X,10,false),),if(VLOOKUP(E268,'Copy of Fixed_ODK'!N:Y,1,false)=E268,VLOOKUP(E268,'Copy of Fixed_ODK'!N:Y,11,false),)),)</f>
        <v/>
      </c>
      <c r="X268" t="str">
        <f>iferror(iferror(if(VLOOKUP(E268,'Copy of Mobile_ODK'!N:X,1,false)=E268,VLOOKUP(E268,'Copy of Mobile_ODK'!N:X,11,false),),if(VLOOKUP(E268,'Copy of Fixed_ODK'!N:Y,1,false)=E268,VLOOKUP(E268,'Copy of Fixed_ODK'!N:Y,12,false),)),)</f>
        <v/>
      </c>
      <c r="Y268" t="str">
        <f t="shared" si="3"/>
        <v/>
      </c>
      <c r="Z268" t="str">
        <f t="shared" si="4"/>
        <v>invalid</v>
      </c>
      <c r="AB268" s="2" t="str">
        <f t="shared" si="5"/>
        <v>no odk</v>
      </c>
      <c r="AC268" t="str">
        <f t="shared" si="6"/>
        <v/>
      </c>
    </row>
    <row r="269">
      <c r="A269" s="2">
        <v>277.0</v>
      </c>
      <c r="B269" s="2" t="s">
        <v>1365</v>
      </c>
      <c r="C269" s="2" t="s">
        <v>1366</v>
      </c>
      <c r="D269" s="2" t="s">
        <v>1400</v>
      </c>
      <c r="E269" s="2" t="str">
        <f t="shared" si="1"/>
        <v>KondugaAunoKingimiri</v>
      </c>
      <c r="F269" s="2">
        <f t="shared" si="2"/>
        <v>1</v>
      </c>
      <c r="G269" s="2" t="s">
        <v>1402</v>
      </c>
      <c r="H269" s="2">
        <v>11.83803</v>
      </c>
      <c r="I269" s="2">
        <v>12.88529</v>
      </c>
      <c r="J269" s="2" t="s">
        <v>38</v>
      </c>
      <c r="K269" s="2" t="s">
        <v>1401</v>
      </c>
      <c r="L269" s="2">
        <v>38.0</v>
      </c>
      <c r="M269" s="2">
        <v>24.0</v>
      </c>
      <c r="N269" s="2">
        <v>2.0</v>
      </c>
      <c r="O269" s="2" t="s">
        <v>337</v>
      </c>
      <c r="P269" s="2" t="s">
        <v>50</v>
      </c>
      <c r="Q269" s="2" t="s">
        <v>1403</v>
      </c>
      <c r="R269" s="2" t="s">
        <v>74</v>
      </c>
      <c r="T269" s="2" t="s">
        <v>53</v>
      </c>
      <c r="U269" s="2" t="s">
        <v>42</v>
      </c>
      <c r="V269" t="str">
        <f>iferror(iferror(if(VLOOKUP(E269,'Copy of Mobile_ODK'!N:X,1,false)=E269,"mobile",),if(VLOOKUP(E269,'Copy of Fixed_ODK'!N:Y,1,false)=E269,"fixed",)),)</f>
        <v/>
      </c>
      <c r="W269" t="str">
        <f>iferror(iferror(if(VLOOKUP(E269,'Copy of Mobile_ODK'!N:X,1,false)=E269,VLOOKUP(E269,'Copy of Mobile_ODK'!N:X,10,false),),if(VLOOKUP(E269,'Copy of Fixed_ODK'!N:Y,1,false)=E269,VLOOKUP(E269,'Copy of Fixed_ODK'!N:Y,11,false),)),)</f>
        <v/>
      </c>
      <c r="X269" t="str">
        <f>iferror(iferror(if(VLOOKUP(E269,'Copy of Mobile_ODK'!N:X,1,false)=E269,VLOOKUP(E269,'Copy of Mobile_ODK'!N:X,11,false),),if(VLOOKUP(E269,'Copy of Fixed_ODK'!N:Y,1,false)=E269,VLOOKUP(E269,'Copy of Fixed_ODK'!N:Y,12,false),)),)</f>
        <v/>
      </c>
      <c r="Y269" t="str">
        <f t="shared" si="3"/>
        <v/>
      </c>
      <c r="Z269" t="str">
        <f t="shared" si="4"/>
        <v>invalid</v>
      </c>
      <c r="AB269" s="2" t="str">
        <f t="shared" si="5"/>
        <v>no odk</v>
      </c>
      <c r="AC269" t="str">
        <f t="shared" si="6"/>
        <v/>
      </c>
    </row>
    <row r="270">
      <c r="A270" s="2">
        <v>269.0</v>
      </c>
      <c r="B270" s="4" t="s">
        <v>1365</v>
      </c>
      <c r="C270" s="4" t="s">
        <v>1366</v>
      </c>
      <c r="D270" s="4" t="s">
        <v>1812</v>
      </c>
      <c r="E270" s="2" t="str">
        <f t="shared" si="1"/>
        <v>KondugaAunoDangua</v>
      </c>
      <c r="F270" s="2">
        <f t="shared" si="2"/>
        <v>1</v>
      </c>
      <c r="G270" s="4" t="e">
        <v>#N/A</v>
      </c>
      <c r="H270" s="4" t="e">
        <v>#N/A</v>
      </c>
      <c r="I270" s="4" t="e">
        <v>#N/A</v>
      </c>
      <c r="J270" s="4" t="s">
        <v>38</v>
      </c>
      <c r="K270" s="4" t="s">
        <v>1813</v>
      </c>
      <c r="L270" s="4">
        <v>41.0</v>
      </c>
      <c r="M270" s="4">
        <v>26.0</v>
      </c>
      <c r="N270" s="4">
        <v>2.0</v>
      </c>
      <c r="O270" s="4" t="s">
        <v>337</v>
      </c>
      <c r="P270" s="4" t="s">
        <v>41</v>
      </c>
      <c r="T270" s="2" t="s">
        <v>42</v>
      </c>
      <c r="V270" t="str">
        <f>iferror(iferror(if(VLOOKUP(E270,'Copy of Mobile_ODK'!N:X,1,false)=E270,"mobile",),if(VLOOKUP(E270,'Copy of Fixed_ODK'!N:Y,1,false)=E270,"fixed",)),)</f>
        <v/>
      </c>
      <c r="W270" t="str">
        <f>iferror(iferror(if(VLOOKUP(E270,'Copy of Mobile_ODK'!N:X,1,false)=E270,VLOOKUP(E270,'Copy of Mobile_ODK'!N:X,10,false),),if(VLOOKUP(E270,'Copy of Fixed_ODK'!N:Y,1,false)=E270,VLOOKUP(E270,'Copy of Fixed_ODK'!N:Y,11,false),)),)</f>
        <v/>
      </c>
      <c r="X270" t="str">
        <f>iferror(iferror(if(VLOOKUP(E270,'Copy of Mobile_ODK'!N:X,1,false)=E270,VLOOKUP(E270,'Copy of Mobile_ODK'!N:X,11,false),),if(VLOOKUP(E270,'Copy of Fixed_ODK'!N:Y,1,false)=E270,VLOOKUP(E270,'Copy of Fixed_ODK'!N:Y,12,false),)),)</f>
        <v/>
      </c>
      <c r="Y270" t="str">
        <f t="shared" si="3"/>
        <v/>
      </c>
      <c r="Z270" t="str">
        <f t="shared" si="4"/>
        <v>invalid</v>
      </c>
      <c r="AB270" s="2" t="str">
        <f t="shared" si="5"/>
        <v>no odk</v>
      </c>
      <c r="AC270" t="str">
        <f t="shared" si="6"/>
        <v/>
      </c>
    </row>
    <row r="271">
      <c r="A271" s="2">
        <v>270.0</v>
      </c>
      <c r="B271" s="2" t="s">
        <v>1365</v>
      </c>
      <c r="C271" s="2" t="s">
        <v>1366</v>
      </c>
      <c r="D271" s="2" t="s">
        <v>1380</v>
      </c>
      <c r="E271" s="2" t="str">
        <f t="shared" si="1"/>
        <v>KondugaAunoJawuri</v>
      </c>
      <c r="F271" s="2">
        <f t="shared" si="2"/>
        <v>1</v>
      </c>
      <c r="G271" s="2" t="s">
        <v>1382</v>
      </c>
      <c r="H271" s="2">
        <v>11.80042</v>
      </c>
      <c r="I271" s="2">
        <v>13.03426</v>
      </c>
      <c r="J271" s="2" t="s">
        <v>38</v>
      </c>
      <c r="K271" s="2" t="s">
        <v>1381</v>
      </c>
      <c r="L271" s="2">
        <v>42.0</v>
      </c>
      <c r="M271" s="2">
        <v>27.0</v>
      </c>
      <c r="N271" s="2">
        <v>2.0</v>
      </c>
      <c r="O271" s="2" t="s">
        <v>337</v>
      </c>
      <c r="P271" s="2" t="s">
        <v>41</v>
      </c>
      <c r="T271" s="2" t="s">
        <v>42</v>
      </c>
      <c r="V271" t="str">
        <f>iferror(iferror(if(VLOOKUP(E271,'Copy of Mobile_ODK'!N:X,1,false)=E271,"mobile",),if(VLOOKUP(E271,'Copy of Fixed_ODK'!N:Y,1,false)=E271,"fixed",)),)</f>
        <v/>
      </c>
      <c r="W271" t="str">
        <f>iferror(iferror(if(VLOOKUP(E271,'Copy of Mobile_ODK'!N:X,1,false)=E271,VLOOKUP(E271,'Copy of Mobile_ODK'!N:X,10,false),),if(VLOOKUP(E271,'Copy of Fixed_ODK'!N:Y,1,false)=E271,VLOOKUP(E271,'Copy of Fixed_ODK'!N:Y,11,false),)),)</f>
        <v/>
      </c>
      <c r="X271" t="str">
        <f>iferror(iferror(if(VLOOKUP(E271,'Copy of Mobile_ODK'!N:X,1,false)=E271,VLOOKUP(E271,'Copy of Mobile_ODK'!N:X,11,false),),if(VLOOKUP(E271,'Copy of Fixed_ODK'!N:Y,1,false)=E271,VLOOKUP(E271,'Copy of Fixed_ODK'!N:Y,12,false),)),)</f>
        <v/>
      </c>
      <c r="Y271" t="str">
        <f t="shared" si="3"/>
        <v/>
      </c>
      <c r="Z271" t="str">
        <f t="shared" si="4"/>
        <v>invalid</v>
      </c>
      <c r="AB271" s="2" t="str">
        <f t="shared" si="5"/>
        <v>no odk</v>
      </c>
      <c r="AC271" t="str">
        <f t="shared" si="6"/>
        <v/>
      </c>
    </row>
    <row r="272">
      <c r="A272" s="2">
        <v>271.0</v>
      </c>
      <c r="B272" s="2" t="s">
        <v>1365</v>
      </c>
      <c r="C272" s="2" t="s">
        <v>1366</v>
      </c>
      <c r="D272" s="2" t="s">
        <v>1383</v>
      </c>
      <c r="E272" s="2" t="str">
        <f t="shared" si="1"/>
        <v>KondugaAunoJololo Kafiya</v>
      </c>
      <c r="F272" s="2">
        <f t="shared" si="2"/>
        <v>1</v>
      </c>
      <c r="G272" s="2" t="s">
        <v>1385</v>
      </c>
      <c r="H272" s="2">
        <v>11.91552</v>
      </c>
      <c r="I272" s="2">
        <v>12.96982</v>
      </c>
      <c r="J272" s="2" t="s">
        <v>38</v>
      </c>
      <c r="K272" s="2" t="s">
        <v>1384</v>
      </c>
      <c r="L272" s="2">
        <v>47.0</v>
      </c>
      <c r="M272" s="2">
        <v>30.0</v>
      </c>
      <c r="N272" s="2">
        <v>2.0</v>
      </c>
      <c r="O272" s="2" t="s">
        <v>337</v>
      </c>
      <c r="P272" s="2" t="s">
        <v>41</v>
      </c>
      <c r="T272" s="2" t="s">
        <v>42</v>
      </c>
      <c r="U272" s="2" t="s">
        <v>42</v>
      </c>
      <c r="V272" t="str">
        <f>iferror(iferror(if(VLOOKUP(E272,'Copy of Mobile_ODK'!N:X,1,false)=E272,"mobile",),if(VLOOKUP(E272,'Copy of Fixed_ODK'!N:Y,1,false)=E272,"fixed",)),)</f>
        <v>mobile</v>
      </c>
      <c r="W272">
        <f>iferror(iferror(if(VLOOKUP(E272,'Copy of Mobile_ODK'!N:X,1,false)=E272,VLOOKUP(E272,'Copy of Mobile_ODK'!N:X,10,false),),if(VLOOKUP(E272,'Copy of Fixed_ODK'!N:Y,1,false)=E272,VLOOKUP(E272,'Copy of Fixed_ODK'!N:Y,11,false),)),)</f>
        <v>11.91548167</v>
      </c>
      <c r="X272">
        <f>iferror(iferror(if(VLOOKUP(E272,'Copy of Mobile_ODK'!N:X,1,false)=E272,VLOOKUP(E272,'Copy of Mobile_ODK'!N:X,11,false),),if(VLOOKUP(E272,'Copy of Fixed_ODK'!N:Y,1,false)=E272,VLOOKUP(E272,'Copy of Fixed_ODK'!N:Y,12,false),)),)</f>
        <v>12.97118833</v>
      </c>
      <c r="Y272">
        <f t="shared" si="3"/>
        <v>0.1489339375</v>
      </c>
      <c r="Z272" t="str">
        <f t="shared" si="4"/>
        <v>valid</v>
      </c>
      <c r="AB272" s="2" t="str">
        <f t="shared" si="5"/>
        <v>session ok</v>
      </c>
      <c r="AC272" t="str">
        <f t="shared" si="6"/>
        <v/>
      </c>
    </row>
    <row r="273">
      <c r="A273" s="2">
        <v>272.0</v>
      </c>
      <c r="B273" s="2" t="s">
        <v>1365</v>
      </c>
      <c r="C273" s="2" t="s">
        <v>1366</v>
      </c>
      <c r="D273" s="2" t="s">
        <v>1386</v>
      </c>
      <c r="E273" s="2" t="str">
        <f t="shared" si="1"/>
        <v>KondugaAunoKa'Anam Kulu</v>
      </c>
      <c r="F273" s="2">
        <f t="shared" si="2"/>
        <v>1</v>
      </c>
      <c r="G273" s="2" t="s">
        <v>1388</v>
      </c>
      <c r="H273" s="2">
        <v>11.89471</v>
      </c>
      <c r="I273" s="2">
        <v>12.96865</v>
      </c>
      <c r="J273" s="2" t="s">
        <v>38</v>
      </c>
      <c r="K273" s="2" t="s">
        <v>1387</v>
      </c>
      <c r="L273" s="2">
        <v>34.0</v>
      </c>
      <c r="M273" s="2">
        <v>22.0</v>
      </c>
      <c r="N273" s="2">
        <v>2.0</v>
      </c>
      <c r="O273" s="2" t="s">
        <v>337</v>
      </c>
      <c r="P273" s="2" t="s">
        <v>41</v>
      </c>
      <c r="T273" s="2" t="s">
        <v>42</v>
      </c>
      <c r="V273" t="str">
        <f>iferror(iferror(if(VLOOKUP(E273,'Copy of Mobile_ODK'!N:X,1,false)=E273,"mobile",),if(VLOOKUP(E273,'Copy of Fixed_ODK'!N:Y,1,false)=E273,"fixed",)),)</f>
        <v/>
      </c>
      <c r="W273" t="str">
        <f>iferror(iferror(if(VLOOKUP(E273,'Copy of Mobile_ODK'!N:X,1,false)=E273,VLOOKUP(E273,'Copy of Mobile_ODK'!N:X,10,false),),if(VLOOKUP(E273,'Copy of Fixed_ODK'!N:Y,1,false)=E273,VLOOKUP(E273,'Copy of Fixed_ODK'!N:Y,11,false),)),)</f>
        <v/>
      </c>
      <c r="X273" t="str">
        <f>iferror(iferror(if(VLOOKUP(E273,'Copy of Mobile_ODK'!N:X,1,false)=E273,VLOOKUP(E273,'Copy of Mobile_ODK'!N:X,11,false),),if(VLOOKUP(E273,'Copy of Fixed_ODK'!N:Y,1,false)=E273,VLOOKUP(E273,'Copy of Fixed_ODK'!N:Y,12,false),)),)</f>
        <v/>
      </c>
      <c r="Y273" t="str">
        <f t="shared" si="3"/>
        <v/>
      </c>
      <c r="Z273" t="str">
        <f t="shared" si="4"/>
        <v>invalid</v>
      </c>
      <c r="AB273" s="2" t="str">
        <f t="shared" si="5"/>
        <v>no odk</v>
      </c>
      <c r="AC273" t="str">
        <f t="shared" si="6"/>
        <v/>
      </c>
    </row>
    <row r="274">
      <c r="A274" s="2">
        <v>279.0</v>
      </c>
      <c r="B274" s="2" t="s">
        <v>1365</v>
      </c>
      <c r="C274" s="2" t="s">
        <v>1366</v>
      </c>
      <c r="D274" s="2" t="s">
        <v>1404</v>
      </c>
      <c r="E274" s="2" t="str">
        <f t="shared" si="1"/>
        <v>KondugaAunoKosori</v>
      </c>
      <c r="F274" s="2">
        <f t="shared" si="2"/>
        <v>1</v>
      </c>
      <c r="G274" s="2" t="s">
        <v>1406</v>
      </c>
      <c r="H274" s="2">
        <v>11.83126</v>
      </c>
      <c r="I274" s="2">
        <v>12.94758</v>
      </c>
      <c r="J274" s="2" t="s">
        <v>38</v>
      </c>
      <c r="K274" s="2" t="s">
        <v>1405</v>
      </c>
      <c r="L274" s="2">
        <v>40.0</v>
      </c>
      <c r="M274" s="2">
        <v>25.0</v>
      </c>
      <c r="N274" s="2">
        <v>2.0</v>
      </c>
      <c r="O274" s="2" t="s">
        <v>337</v>
      </c>
      <c r="P274" s="2" t="s">
        <v>50</v>
      </c>
      <c r="Q274" s="2" t="s">
        <v>1403</v>
      </c>
      <c r="R274" s="2" t="s">
        <v>74</v>
      </c>
      <c r="T274" s="2" t="s">
        <v>53</v>
      </c>
      <c r="V274" t="str">
        <f>iferror(iferror(if(VLOOKUP(E274,'Copy of Mobile_ODK'!N:X,1,false)=E274,"mobile",),if(VLOOKUP(E274,'Copy of Fixed_ODK'!N:Y,1,false)=E274,"fixed",)),)</f>
        <v/>
      </c>
      <c r="W274" t="str">
        <f>iferror(iferror(if(VLOOKUP(E274,'Copy of Mobile_ODK'!N:X,1,false)=E274,VLOOKUP(E274,'Copy of Mobile_ODK'!N:X,10,false),),if(VLOOKUP(E274,'Copy of Fixed_ODK'!N:Y,1,false)=E274,VLOOKUP(E274,'Copy of Fixed_ODK'!N:Y,11,false),)),)</f>
        <v/>
      </c>
      <c r="X274" t="str">
        <f>iferror(iferror(if(VLOOKUP(E274,'Copy of Mobile_ODK'!N:X,1,false)=E274,VLOOKUP(E274,'Copy of Mobile_ODK'!N:X,11,false),),if(VLOOKUP(E274,'Copy of Fixed_ODK'!N:Y,1,false)=E274,VLOOKUP(E274,'Copy of Fixed_ODK'!N:Y,12,false),)),)</f>
        <v/>
      </c>
      <c r="Y274" t="str">
        <f t="shared" si="3"/>
        <v/>
      </c>
      <c r="Z274" t="str">
        <f t="shared" si="4"/>
        <v>invalid</v>
      </c>
      <c r="AB274" s="2" t="str">
        <f t="shared" si="5"/>
        <v>no odk</v>
      </c>
      <c r="AC274" t="str">
        <f t="shared" si="6"/>
        <v/>
      </c>
    </row>
    <row r="275">
      <c r="A275" s="2">
        <v>280.0</v>
      </c>
      <c r="B275" s="2" t="s">
        <v>1365</v>
      </c>
      <c r="C275" s="2" t="s">
        <v>1366</v>
      </c>
      <c r="D275" s="2" t="s">
        <v>1407</v>
      </c>
      <c r="E275" s="2" t="str">
        <f t="shared" si="1"/>
        <v>KondugaAunoLassa</v>
      </c>
      <c r="F275" s="2">
        <f t="shared" si="2"/>
        <v>1</v>
      </c>
      <c r="G275" s="2" t="s">
        <v>1409</v>
      </c>
      <c r="H275" s="2">
        <v>11.84197</v>
      </c>
      <c r="I275" s="2">
        <v>12.88575</v>
      </c>
      <c r="J275" s="2" t="s">
        <v>38</v>
      </c>
      <c r="K275" s="2" t="s">
        <v>1408</v>
      </c>
      <c r="L275" s="2">
        <v>31.0</v>
      </c>
      <c r="M275" s="2">
        <v>20.0</v>
      </c>
      <c r="N275" s="2">
        <v>2.0</v>
      </c>
      <c r="O275" s="2" t="s">
        <v>337</v>
      </c>
      <c r="P275" s="2" t="s">
        <v>50</v>
      </c>
      <c r="Q275" s="2" t="s">
        <v>1410</v>
      </c>
      <c r="R275" s="2" t="s">
        <v>97</v>
      </c>
      <c r="T275" s="2" t="s">
        <v>53</v>
      </c>
      <c r="V275" t="str">
        <f>iferror(iferror(if(VLOOKUP(E275,'Copy of Mobile_ODK'!N:X,1,false)=E275,"mobile",),if(VLOOKUP(E275,'Copy of Fixed_ODK'!N:Y,1,false)=E275,"fixed",)),)</f>
        <v/>
      </c>
      <c r="W275" t="str">
        <f>iferror(iferror(if(VLOOKUP(E275,'Copy of Mobile_ODK'!N:X,1,false)=E275,VLOOKUP(E275,'Copy of Mobile_ODK'!N:X,10,false),),if(VLOOKUP(E275,'Copy of Fixed_ODK'!N:Y,1,false)=E275,VLOOKUP(E275,'Copy of Fixed_ODK'!N:Y,11,false),)),)</f>
        <v/>
      </c>
      <c r="X275" t="str">
        <f>iferror(iferror(if(VLOOKUP(E275,'Copy of Mobile_ODK'!N:X,1,false)=E275,VLOOKUP(E275,'Copy of Mobile_ODK'!N:X,11,false),),if(VLOOKUP(E275,'Copy of Fixed_ODK'!N:Y,1,false)=E275,VLOOKUP(E275,'Copy of Fixed_ODK'!N:Y,12,false),)),)</f>
        <v/>
      </c>
      <c r="Y275" t="str">
        <f t="shared" si="3"/>
        <v/>
      </c>
      <c r="Z275" t="str">
        <f t="shared" si="4"/>
        <v>invalid</v>
      </c>
      <c r="AB275" s="2" t="str">
        <f t="shared" si="5"/>
        <v>no odk</v>
      </c>
      <c r="AC275" t="str">
        <f t="shared" si="6"/>
        <v/>
      </c>
    </row>
    <row r="276">
      <c r="A276" s="2">
        <v>282.0</v>
      </c>
      <c r="B276" s="2" t="s">
        <v>1365</v>
      </c>
      <c r="C276" s="2" t="s">
        <v>1366</v>
      </c>
      <c r="D276" s="2" t="s">
        <v>1414</v>
      </c>
      <c r="E276" s="2" t="str">
        <f t="shared" si="1"/>
        <v>KondugaAunoMata Awamiri</v>
      </c>
      <c r="F276" s="2">
        <f t="shared" si="2"/>
        <v>1</v>
      </c>
      <c r="G276" s="2" t="s">
        <v>1416</v>
      </c>
      <c r="H276" s="2">
        <v>12.03785</v>
      </c>
      <c r="I276" s="2">
        <v>13.0691</v>
      </c>
      <c r="J276" s="2" t="s">
        <v>38</v>
      </c>
      <c r="K276" s="2" t="s">
        <v>1415</v>
      </c>
      <c r="L276" s="2">
        <v>39.0</v>
      </c>
      <c r="M276" s="2">
        <v>25.0</v>
      </c>
      <c r="N276" s="2">
        <v>2.0</v>
      </c>
      <c r="O276" s="2" t="s">
        <v>337</v>
      </c>
      <c r="P276" s="2" t="s">
        <v>50</v>
      </c>
      <c r="Q276" s="2" t="s">
        <v>1410</v>
      </c>
      <c r="R276" s="2" t="s">
        <v>97</v>
      </c>
      <c r="T276" s="2" t="s">
        <v>53</v>
      </c>
      <c r="U276" s="2" t="s">
        <v>42</v>
      </c>
      <c r="V276" t="str">
        <f>iferror(iferror(if(VLOOKUP(E276,'Copy of Mobile_ODK'!N:X,1,false)=E276,"mobile",),if(VLOOKUP(E276,'Copy of Fixed_ODK'!N:Y,1,false)=E276,"fixed",)),)</f>
        <v/>
      </c>
      <c r="W276" t="str">
        <f>iferror(iferror(if(VLOOKUP(E276,'Copy of Mobile_ODK'!N:X,1,false)=E276,VLOOKUP(E276,'Copy of Mobile_ODK'!N:X,10,false),),if(VLOOKUP(E276,'Copy of Fixed_ODK'!N:Y,1,false)=E276,VLOOKUP(E276,'Copy of Fixed_ODK'!N:Y,11,false),)),)</f>
        <v/>
      </c>
      <c r="X276" t="str">
        <f>iferror(iferror(if(VLOOKUP(E276,'Copy of Mobile_ODK'!N:X,1,false)=E276,VLOOKUP(E276,'Copy of Mobile_ODK'!N:X,11,false),),if(VLOOKUP(E276,'Copy of Fixed_ODK'!N:Y,1,false)=E276,VLOOKUP(E276,'Copy of Fixed_ODK'!N:Y,12,false),)),)</f>
        <v/>
      </c>
      <c r="Y276" t="str">
        <f t="shared" si="3"/>
        <v/>
      </c>
      <c r="Z276" t="str">
        <f t="shared" si="4"/>
        <v>invalid</v>
      </c>
      <c r="AB276" s="2" t="str">
        <f t="shared" si="5"/>
        <v>no odk</v>
      </c>
      <c r="AC276" t="str">
        <f t="shared" si="6"/>
        <v/>
      </c>
    </row>
    <row r="277">
      <c r="A277" s="2">
        <v>288.0</v>
      </c>
      <c r="B277" s="2" t="s">
        <v>1365</v>
      </c>
      <c r="C277" s="2" t="s">
        <v>1366</v>
      </c>
      <c r="D277" s="2" t="s">
        <v>1429</v>
      </c>
      <c r="E277" s="2" t="str">
        <f t="shared" si="1"/>
        <v>KondugaAunoTujjamiri Zarami</v>
      </c>
      <c r="F277" s="2">
        <f t="shared" si="2"/>
        <v>1</v>
      </c>
      <c r="G277" s="2" t="s">
        <v>1431</v>
      </c>
      <c r="H277" s="2">
        <v>11.83886632</v>
      </c>
      <c r="I277" s="2">
        <v>12.90366699</v>
      </c>
      <c r="J277" s="2" t="s">
        <v>38</v>
      </c>
      <c r="K277" s="2" t="s">
        <v>1430</v>
      </c>
      <c r="L277" s="2">
        <v>6.0</v>
      </c>
      <c r="M277" s="2">
        <v>4.0</v>
      </c>
      <c r="N277" s="2">
        <v>2.0</v>
      </c>
      <c r="O277" s="2" t="s">
        <v>337</v>
      </c>
      <c r="P277" s="2" t="s">
        <v>50</v>
      </c>
      <c r="Q277" s="2" t="s">
        <v>1410</v>
      </c>
      <c r="R277" s="2" t="s">
        <v>97</v>
      </c>
      <c r="T277" s="2" t="s">
        <v>53</v>
      </c>
      <c r="U277" s="2" t="s">
        <v>42</v>
      </c>
      <c r="V277" t="str">
        <f>iferror(iferror(if(VLOOKUP(E277,'Copy of Mobile_ODK'!N:X,1,false)=E277,"mobile",),if(VLOOKUP(E277,'Copy of Fixed_ODK'!N:Y,1,false)=E277,"fixed",)),)</f>
        <v>mobile</v>
      </c>
      <c r="W277">
        <f>iferror(iferror(if(VLOOKUP(E277,'Copy of Mobile_ODK'!N:X,1,false)=E277,VLOOKUP(E277,'Copy of Mobile_ODK'!N:X,10,false),),if(VLOOKUP(E277,'Copy of Fixed_ODK'!N:Y,1,false)=E277,VLOOKUP(E277,'Copy of Fixed_ODK'!N:Y,11,false),)),)</f>
        <v>11.84035</v>
      </c>
      <c r="X277">
        <f>iferror(iferror(if(VLOOKUP(E277,'Copy of Mobile_ODK'!N:X,1,false)=E277,VLOOKUP(E277,'Copy of Mobile_ODK'!N:X,11,false),),if(VLOOKUP(E277,'Copy of Fixed_ODK'!N:Y,1,false)=E277,VLOOKUP(E277,'Copy of Fixed_ODK'!N:Y,12,false),)),)</f>
        <v>12.90341833</v>
      </c>
      <c r="Y277">
        <f t="shared" si="3"/>
        <v>0.1671824075</v>
      </c>
      <c r="Z277" t="str">
        <f t="shared" si="4"/>
        <v>valid</v>
      </c>
      <c r="AB277" s="2" t="str">
        <f t="shared" si="5"/>
        <v>session diff</v>
      </c>
      <c r="AC277" t="str">
        <f t="shared" si="6"/>
        <v/>
      </c>
    </row>
    <row r="278">
      <c r="A278" s="2">
        <v>290.0</v>
      </c>
      <c r="B278" s="2" t="s">
        <v>1365</v>
      </c>
      <c r="C278" s="2" t="s">
        <v>1366</v>
      </c>
      <c r="D278" s="2" t="s">
        <v>1435</v>
      </c>
      <c r="E278" s="2" t="str">
        <f t="shared" si="1"/>
        <v>KondugaAunoYa Amusatori</v>
      </c>
      <c r="F278" s="2">
        <f t="shared" si="2"/>
        <v>1</v>
      </c>
      <c r="G278" s="2" t="s">
        <v>1437</v>
      </c>
      <c r="H278" s="2">
        <v>11.8414</v>
      </c>
      <c r="I278" s="2">
        <v>12.90352</v>
      </c>
      <c r="J278" s="2" t="s">
        <v>38</v>
      </c>
      <c r="K278" s="2" t="s">
        <v>1436</v>
      </c>
      <c r="L278" s="2">
        <v>79.0</v>
      </c>
      <c r="M278" s="2">
        <v>50.0</v>
      </c>
      <c r="N278" s="2">
        <v>2.0</v>
      </c>
      <c r="O278" s="2" t="s">
        <v>337</v>
      </c>
      <c r="P278" s="2" t="s">
        <v>50</v>
      </c>
      <c r="Q278" s="2" t="s">
        <v>1410</v>
      </c>
      <c r="R278" s="2" t="s">
        <v>97</v>
      </c>
      <c r="T278" s="2" t="s">
        <v>53</v>
      </c>
      <c r="U278" s="2" t="s">
        <v>42</v>
      </c>
      <c r="V278" t="str">
        <f>iferror(iferror(if(VLOOKUP(E278,'Copy of Mobile_ODK'!N:X,1,false)=E278,"mobile",),if(VLOOKUP(E278,'Copy of Fixed_ODK'!N:Y,1,false)=E278,"fixed",)),)</f>
        <v/>
      </c>
      <c r="W278" t="str">
        <f>iferror(iferror(if(VLOOKUP(E278,'Copy of Mobile_ODK'!N:X,1,false)=E278,VLOOKUP(E278,'Copy of Mobile_ODK'!N:X,10,false),),if(VLOOKUP(E278,'Copy of Fixed_ODK'!N:Y,1,false)=E278,VLOOKUP(E278,'Copy of Fixed_ODK'!N:Y,11,false),)),)</f>
        <v/>
      </c>
      <c r="X278" t="str">
        <f>iferror(iferror(if(VLOOKUP(E278,'Copy of Mobile_ODK'!N:X,1,false)=E278,VLOOKUP(E278,'Copy of Mobile_ODK'!N:X,11,false),),if(VLOOKUP(E278,'Copy of Fixed_ODK'!N:Y,1,false)=E278,VLOOKUP(E278,'Copy of Fixed_ODK'!N:Y,12,false),)),)</f>
        <v/>
      </c>
      <c r="Y278" t="str">
        <f t="shared" si="3"/>
        <v/>
      </c>
      <c r="Z278" t="str">
        <f t="shared" si="4"/>
        <v>invalid</v>
      </c>
      <c r="AB278" s="2" t="str">
        <f t="shared" si="5"/>
        <v>no odk</v>
      </c>
      <c r="AC278" t="str">
        <f t="shared" si="6"/>
        <v/>
      </c>
    </row>
    <row r="279">
      <c r="A279" s="2">
        <v>266.0</v>
      </c>
      <c r="B279" s="2" t="s">
        <v>1365</v>
      </c>
      <c r="C279" s="2" t="s">
        <v>1366</v>
      </c>
      <c r="D279" s="2" t="s">
        <v>1370</v>
      </c>
      <c r="E279" s="2" t="str">
        <f t="shared" si="1"/>
        <v>KondugaAunoBurmari B</v>
      </c>
      <c r="F279" s="2">
        <f t="shared" si="2"/>
        <v>1</v>
      </c>
      <c r="G279" s="2" t="s">
        <v>1372</v>
      </c>
      <c r="H279" s="2">
        <v>12.026638</v>
      </c>
      <c r="I279" s="2">
        <v>13.013423</v>
      </c>
      <c r="J279" s="2" t="s">
        <v>38</v>
      </c>
      <c r="K279" s="2" t="s">
        <v>1371</v>
      </c>
      <c r="L279" s="2">
        <v>29.0</v>
      </c>
      <c r="M279" s="2">
        <v>19.0</v>
      </c>
      <c r="N279" s="2">
        <v>3.0</v>
      </c>
      <c r="O279" s="2" t="s">
        <v>40</v>
      </c>
      <c r="P279" s="2" t="s">
        <v>50</v>
      </c>
      <c r="Q279" s="2" t="s">
        <v>1373</v>
      </c>
      <c r="R279" s="2" t="s">
        <v>132</v>
      </c>
      <c r="T279" s="2" t="s">
        <v>53</v>
      </c>
      <c r="V279" t="str">
        <f>iferror(iferror(if(VLOOKUP(E279,'Copy of Mobile_ODK'!N:X,1,false)=E279,"mobile",),if(VLOOKUP(E279,'Copy of Fixed_ODK'!N:Y,1,false)=E279,"fixed",)),)</f>
        <v/>
      </c>
      <c r="W279" t="str">
        <f>iferror(iferror(if(VLOOKUP(E279,'Copy of Mobile_ODK'!N:X,1,false)=E279,VLOOKUP(E279,'Copy of Mobile_ODK'!N:X,10,false),),if(VLOOKUP(E279,'Copy of Fixed_ODK'!N:Y,1,false)=E279,VLOOKUP(E279,'Copy of Fixed_ODK'!N:Y,11,false),)),)</f>
        <v/>
      </c>
      <c r="X279" t="str">
        <f>iferror(iferror(if(VLOOKUP(E279,'Copy of Mobile_ODK'!N:X,1,false)=E279,VLOOKUP(E279,'Copy of Mobile_ODK'!N:X,11,false),),if(VLOOKUP(E279,'Copy of Fixed_ODK'!N:Y,1,false)=E279,VLOOKUP(E279,'Copy of Fixed_ODK'!N:Y,12,false),)),)</f>
        <v/>
      </c>
      <c r="Y279" t="str">
        <f t="shared" si="3"/>
        <v/>
      </c>
      <c r="Z279" t="str">
        <f t="shared" si="4"/>
        <v>invalid</v>
      </c>
      <c r="AB279" s="2" t="str">
        <f t="shared" si="5"/>
        <v>no odk</v>
      </c>
      <c r="AC279" t="str">
        <f t="shared" si="6"/>
        <v/>
      </c>
    </row>
    <row r="280">
      <c r="A280" s="2">
        <v>267.0</v>
      </c>
      <c r="B280" s="2" t="s">
        <v>1365</v>
      </c>
      <c r="C280" s="2" t="s">
        <v>1366</v>
      </c>
      <c r="D280" s="2" t="s">
        <v>1374</v>
      </c>
      <c r="E280" s="2" t="str">
        <f t="shared" si="1"/>
        <v>KondugaAunoBursari</v>
      </c>
      <c r="F280" s="2">
        <f t="shared" si="2"/>
        <v>1</v>
      </c>
      <c r="G280" s="2" t="s">
        <v>1376</v>
      </c>
      <c r="H280" s="2">
        <v>11.84972953</v>
      </c>
      <c r="I280" s="2">
        <v>13.01817747</v>
      </c>
      <c r="J280" s="2" t="s">
        <v>38</v>
      </c>
      <c r="K280" s="2" t="s">
        <v>1375</v>
      </c>
      <c r="L280" s="2">
        <v>39.0</v>
      </c>
      <c r="M280" s="2">
        <v>25.0</v>
      </c>
      <c r="N280" s="2">
        <v>3.0</v>
      </c>
      <c r="O280" s="2" t="s">
        <v>40</v>
      </c>
      <c r="P280" s="2" t="s">
        <v>50</v>
      </c>
      <c r="Q280" s="2" t="s">
        <v>1373</v>
      </c>
      <c r="R280" s="2" t="s">
        <v>132</v>
      </c>
      <c r="T280" s="2" t="s">
        <v>53</v>
      </c>
      <c r="V280" t="str">
        <f>iferror(iferror(if(VLOOKUP(E280,'Copy of Mobile_ODK'!N:X,1,false)=E280,"mobile",),if(VLOOKUP(E280,'Copy of Fixed_ODK'!N:Y,1,false)=E280,"fixed",)),)</f>
        <v/>
      </c>
      <c r="W280" t="str">
        <f>iferror(iferror(if(VLOOKUP(E280,'Copy of Mobile_ODK'!N:X,1,false)=E280,VLOOKUP(E280,'Copy of Mobile_ODK'!N:X,10,false),),if(VLOOKUP(E280,'Copy of Fixed_ODK'!N:Y,1,false)=E280,VLOOKUP(E280,'Copy of Fixed_ODK'!N:Y,11,false),)),)</f>
        <v/>
      </c>
      <c r="X280" t="str">
        <f>iferror(iferror(if(VLOOKUP(E280,'Copy of Mobile_ODK'!N:X,1,false)=E280,VLOOKUP(E280,'Copy of Mobile_ODK'!N:X,11,false),),if(VLOOKUP(E280,'Copy of Fixed_ODK'!N:Y,1,false)=E280,VLOOKUP(E280,'Copy of Fixed_ODK'!N:Y,12,false),)),)</f>
        <v/>
      </c>
      <c r="Y280" t="str">
        <f t="shared" si="3"/>
        <v/>
      </c>
      <c r="Z280" t="str">
        <f t="shared" si="4"/>
        <v>invalid</v>
      </c>
      <c r="AB280" s="2" t="str">
        <f t="shared" si="5"/>
        <v>no odk</v>
      </c>
      <c r="AC280" t="str">
        <f t="shared" si="6"/>
        <v/>
      </c>
    </row>
    <row r="281">
      <c r="A281" s="2">
        <v>268.0</v>
      </c>
      <c r="B281" s="2" t="s">
        <v>1365</v>
      </c>
      <c r="C281" s="2" t="s">
        <v>1366</v>
      </c>
      <c r="D281" s="2" t="s">
        <v>1377</v>
      </c>
      <c r="E281" s="2" t="str">
        <f t="shared" si="1"/>
        <v>KondugaAunoBursari Normadic</v>
      </c>
      <c r="F281" s="2">
        <f t="shared" si="2"/>
        <v>1</v>
      </c>
      <c r="G281" s="2" t="s">
        <v>1379</v>
      </c>
      <c r="H281" s="2">
        <v>12.02951</v>
      </c>
      <c r="I281" s="2">
        <v>13.05073</v>
      </c>
      <c r="J281" s="2" t="s">
        <v>38</v>
      </c>
      <c r="K281" s="2" t="s">
        <v>1378</v>
      </c>
      <c r="L281" s="2">
        <v>32.0</v>
      </c>
      <c r="M281" s="2">
        <v>20.0</v>
      </c>
      <c r="N281" s="2">
        <v>2.0</v>
      </c>
      <c r="O281" s="2" t="s">
        <v>337</v>
      </c>
      <c r="P281" s="2" t="s">
        <v>50</v>
      </c>
      <c r="Q281" s="2" t="s">
        <v>1373</v>
      </c>
      <c r="R281" s="2" t="s">
        <v>132</v>
      </c>
      <c r="T281" s="2" t="s">
        <v>53</v>
      </c>
      <c r="V281" t="str">
        <f>iferror(iferror(if(VLOOKUP(E281,'Copy of Mobile_ODK'!N:X,1,false)=E281,"mobile",),if(VLOOKUP(E281,'Copy of Fixed_ODK'!N:Y,1,false)=E281,"fixed",)),)</f>
        <v/>
      </c>
      <c r="W281" t="str">
        <f>iferror(iferror(if(VLOOKUP(E281,'Copy of Mobile_ODK'!N:X,1,false)=E281,VLOOKUP(E281,'Copy of Mobile_ODK'!N:X,10,false),),if(VLOOKUP(E281,'Copy of Fixed_ODK'!N:Y,1,false)=E281,VLOOKUP(E281,'Copy of Fixed_ODK'!N:Y,11,false),)),)</f>
        <v/>
      </c>
      <c r="X281" t="str">
        <f>iferror(iferror(if(VLOOKUP(E281,'Copy of Mobile_ODK'!N:X,1,false)=E281,VLOOKUP(E281,'Copy of Mobile_ODK'!N:X,11,false),),if(VLOOKUP(E281,'Copy of Fixed_ODK'!N:Y,1,false)=E281,VLOOKUP(E281,'Copy of Fixed_ODK'!N:Y,12,false),)),)</f>
        <v/>
      </c>
      <c r="Y281" t="str">
        <f t="shared" si="3"/>
        <v/>
      </c>
      <c r="Z281" t="str">
        <f t="shared" si="4"/>
        <v>invalid</v>
      </c>
      <c r="AB281" s="2" t="str">
        <f t="shared" si="5"/>
        <v>no odk</v>
      </c>
      <c r="AC281" t="str">
        <f t="shared" si="6"/>
        <v/>
      </c>
    </row>
    <row r="282">
      <c r="A282" s="2">
        <v>281.0</v>
      </c>
      <c r="B282" s="2" t="s">
        <v>1365</v>
      </c>
      <c r="C282" s="2" t="s">
        <v>1366</v>
      </c>
      <c r="D282" s="2" t="s">
        <v>1411</v>
      </c>
      <c r="E282" s="2" t="str">
        <f t="shared" si="1"/>
        <v>KondugaAunoMalasari</v>
      </c>
      <c r="F282" s="2">
        <f t="shared" si="2"/>
        <v>1</v>
      </c>
      <c r="G282" s="2" t="s">
        <v>1413</v>
      </c>
      <c r="H282" s="2">
        <v>11.87042</v>
      </c>
      <c r="I282" s="2">
        <v>12.97459</v>
      </c>
      <c r="J282" s="2" t="s">
        <v>38</v>
      </c>
      <c r="K282" s="2" t="s">
        <v>1412</v>
      </c>
      <c r="L282" s="2">
        <v>44.0</v>
      </c>
      <c r="M282" s="2">
        <v>28.0</v>
      </c>
      <c r="N282" s="2">
        <v>2.0</v>
      </c>
      <c r="O282" s="2" t="s">
        <v>337</v>
      </c>
      <c r="P282" s="2" t="s">
        <v>41</v>
      </c>
      <c r="T282" s="2" t="s">
        <v>42</v>
      </c>
      <c r="V282" t="str">
        <f>iferror(iferror(if(VLOOKUP(E282,'Copy of Mobile_ODK'!N:X,1,false)=E282,"mobile",),if(VLOOKUP(E282,'Copy of Fixed_ODK'!N:Y,1,false)=E282,"fixed",)),)</f>
        <v/>
      </c>
      <c r="W282" t="str">
        <f>iferror(iferror(if(VLOOKUP(E282,'Copy of Mobile_ODK'!N:X,1,false)=E282,VLOOKUP(E282,'Copy of Mobile_ODK'!N:X,10,false),),if(VLOOKUP(E282,'Copy of Fixed_ODK'!N:Y,1,false)=E282,VLOOKUP(E282,'Copy of Fixed_ODK'!N:Y,11,false),)),)</f>
        <v/>
      </c>
      <c r="X282" t="str">
        <f>iferror(iferror(if(VLOOKUP(E282,'Copy of Mobile_ODK'!N:X,1,false)=E282,VLOOKUP(E282,'Copy of Mobile_ODK'!N:X,11,false),),if(VLOOKUP(E282,'Copy of Fixed_ODK'!N:Y,1,false)=E282,VLOOKUP(E282,'Copy of Fixed_ODK'!N:Y,12,false),)),)</f>
        <v/>
      </c>
      <c r="Y282" t="str">
        <f t="shared" si="3"/>
        <v/>
      </c>
      <c r="Z282" t="str">
        <f t="shared" si="4"/>
        <v>invalid</v>
      </c>
      <c r="AB282" s="2" t="str">
        <f t="shared" si="5"/>
        <v>no odk</v>
      </c>
      <c r="AC282" t="str">
        <f t="shared" si="6"/>
        <v/>
      </c>
    </row>
    <row r="283">
      <c r="A283" s="2">
        <v>275.0</v>
      </c>
      <c r="B283" s="2" t="s">
        <v>1365</v>
      </c>
      <c r="C283" s="2" t="s">
        <v>1366</v>
      </c>
      <c r="D283" s="2" t="s">
        <v>1393</v>
      </c>
      <c r="E283" s="2" t="str">
        <f t="shared" si="1"/>
        <v>KondugaAunoKarnuwa</v>
      </c>
      <c r="F283" s="2">
        <f t="shared" si="2"/>
        <v>1</v>
      </c>
      <c r="G283" s="2" t="s">
        <v>1395</v>
      </c>
      <c r="H283" s="2">
        <v>12.02869</v>
      </c>
      <c r="I283" s="2">
        <v>13.06171</v>
      </c>
      <c r="J283" s="2" t="s">
        <v>38</v>
      </c>
      <c r="K283" s="2" t="s">
        <v>1394</v>
      </c>
      <c r="L283" s="2">
        <v>26.0</v>
      </c>
      <c r="M283" s="2">
        <v>17.0</v>
      </c>
      <c r="N283" s="2">
        <v>3.0</v>
      </c>
      <c r="O283" s="2" t="s">
        <v>40</v>
      </c>
      <c r="P283" s="2" t="s">
        <v>50</v>
      </c>
      <c r="Q283" s="2" t="s">
        <v>1396</v>
      </c>
      <c r="R283" s="2" t="s">
        <v>143</v>
      </c>
      <c r="T283" s="2" t="s">
        <v>53</v>
      </c>
      <c r="V283" t="str">
        <f>iferror(iferror(if(VLOOKUP(E283,'Copy of Mobile_ODK'!N:X,1,false)=E283,"mobile",),if(VLOOKUP(E283,'Copy of Fixed_ODK'!N:Y,1,false)=E283,"fixed",)),)</f>
        <v/>
      </c>
      <c r="W283" t="str">
        <f>iferror(iferror(if(VLOOKUP(E283,'Copy of Mobile_ODK'!N:X,1,false)=E283,VLOOKUP(E283,'Copy of Mobile_ODK'!N:X,10,false),),if(VLOOKUP(E283,'Copy of Fixed_ODK'!N:Y,1,false)=E283,VLOOKUP(E283,'Copy of Fixed_ODK'!N:Y,11,false),)),)</f>
        <v/>
      </c>
      <c r="X283" t="str">
        <f>iferror(iferror(if(VLOOKUP(E283,'Copy of Mobile_ODK'!N:X,1,false)=E283,VLOOKUP(E283,'Copy of Mobile_ODK'!N:X,11,false),),if(VLOOKUP(E283,'Copy of Fixed_ODK'!N:Y,1,false)=E283,VLOOKUP(E283,'Copy of Fixed_ODK'!N:Y,12,false),)),)</f>
        <v/>
      </c>
      <c r="Y283" t="str">
        <f t="shared" si="3"/>
        <v/>
      </c>
      <c r="Z283" t="str">
        <f t="shared" si="4"/>
        <v>invalid</v>
      </c>
      <c r="AB283" s="2" t="str">
        <f t="shared" si="5"/>
        <v>no odk</v>
      </c>
      <c r="AC283" t="str">
        <f t="shared" si="6"/>
        <v/>
      </c>
    </row>
    <row r="284">
      <c r="A284" s="2">
        <v>283.0</v>
      </c>
      <c r="B284" s="4" t="s">
        <v>1365</v>
      </c>
      <c r="C284" s="4" t="s">
        <v>1366</v>
      </c>
      <c r="D284" s="4" t="s">
        <v>1814</v>
      </c>
      <c r="E284" s="2" t="str">
        <f t="shared" si="1"/>
        <v>KondugaAunoModu Golomti</v>
      </c>
      <c r="F284" s="2">
        <f t="shared" si="2"/>
        <v>1</v>
      </c>
      <c r="G284" s="4" t="e">
        <v>#N/A</v>
      </c>
      <c r="H284" s="4" t="e">
        <v>#N/A</v>
      </c>
      <c r="I284" s="4" t="e">
        <v>#N/A</v>
      </c>
      <c r="J284" s="4" t="s">
        <v>38</v>
      </c>
      <c r="K284" s="4" t="s">
        <v>1815</v>
      </c>
      <c r="L284" s="4">
        <v>45.0</v>
      </c>
      <c r="M284" s="4">
        <v>29.0</v>
      </c>
      <c r="N284" s="4">
        <v>3.0</v>
      </c>
      <c r="O284" s="4" t="s">
        <v>40</v>
      </c>
      <c r="P284" s="4" t="s">
        <v>41</v>
      </c>
      <c r="T284" s="2" t="s">
        <v>42</v>
      </c>
      <c r="V284" t="str">
        <f>iferror(iferror(if(VLOOKUP(E284,'Copy of Mobile_ODK'!N:X,1,false)=E284,"mobile",),if(VLOOKUP(E284,'Copy of Fixed_ODK'!N:Y,1,false)=E284,"fixed",)),)</f>
        <v/>
      </c>
      <c r="W284" t="str">
        <f>iferror(iferror(if(VLOOKUP(E284,'Copy of Mobile_ODK'!N:X,1,false)=E284,VLOOKUP(E284,'Copy of Mobile_ODK'!N:X,10,false),),if(VLOOKUP(E284,'Copy of Fixed_ODK'!N:Y,1,false)=E284,VLOOKUP(E284,'Copy of Fixed_ODK'!N:Y,11,false),)),)</f>
        <v/>
      </c>
      <c r="X284" t="str">
        <f>iferror(iferror(if(VLOOKUP(E284,'Copy of Mobile_ODK'!N:X,1,false)=E284,VLOOKUP(E284,'Copy of Mobile_ODK'!N:X,11,false),),if(VLOOKUP(E284,'Copy of Fixed_ODK'!N:Y,1,false)=E284,VLOOKUP(E284,'Copy of Fixed_ODK'!N:Y,12,false),)),)</f>
        <v/>
      </c>
      <c r="Y284" t="str">
        <f t="shared" si="3"/>
        <v/>
      </c>
      <c r="Z284" t="str">
        <f t="shared" si="4"/>
        <v>invalid</v>
      </c>
      <c r="AB284" s="2" t="str">
        <f t="shared" si="5"/>
        <v>no odk</v>
      </c>
      <c r="AC284" t="str">
        <f t="shared" si="6"/>
        <v/>
      </c>
    </row>
    <row r="285">
      <c r="A285" s="2">
        <v>284.0</v>
      </c>
      <c r="B285" s="2" t="s">
        <v>1365</v>
      </c>
      <c r="C285" s="2" t="s">
        <v>1366</v>
      </c>
      <c r="D285" s="2" t="s">
        <v>1417</v>
      </c>
      <c r="E285" s="2" t="str">
        <f t="shared" si="1"/>
        <v>KondugaAunoNgomari Aisami</v>
      </c>
      <c r="F285" s="2">
        <f t="shared" si="2"/>
        <v>1</v>
      </c>
      <c r="G285" s="2" t="s">
        <v>1419</v>
      </c>
      <c r="H285" s="2">
        <v>11.84849</v>
      </c>
      <c r="I285" s="2">
        <v>13.02153</v>
      </c>
      <c r="J285" s="2" t="s">
        <v>38</v>
      </c>
      <c r="K285" s="2" t="s">
        <v>1418</v>
      </c>
      <c r="L285" s="2">
        <v>3.0</v>
      </c>
      <c r="M285" s="2">
        <v>2.0</v>
      </c>
      <c r="N285" s="2">
        <v>3.0</v>
      </c>
      <c r="O285" s="2" t="s">
        <v>40</v>
      </c>
      <c r="P285" s="2" t="s">
        <v>41</v>
      </c>
      <c r="T285" s="2" t="s">
        <v>42</v>
      </c>
      <c r="V285" t="str">
        <f>iferror(iferror(if(VLOOKUP(E285,'Copy of Mobile_ODK'!N:X,1,false)=E285,"mobile",),if(VLOOKUP(E285,'Copy of Fixed_ODK'!N:Y,1,false)=E285,"fixed",)),)</f>
        <v/>
      </c>
      <c r="W285" t="str">
        <f>iferror(iferror(if(VLOOKUP(E285,'Copy of Mobile_ODK'!N:X,1,false)=E285,VLOOKUP(E285,'Copy of Mobile_ODK'!N:X,10,false),),if(VLOOKUP(E285,'Copy of Fixed_ODK'!N:Y,1,false)=E285,VLOOKUP(E285,'Copy of Fixed_ODK'!N:Y,11,false),)),)</f>
        <v/>
      </c>
      <c r="X285" t="str">
        <f>iferror(iferror(if(VLOOKUP(E285,'Copy of Mobile_ODK'!N:X,1,false)=E285,VLOOKUP(E285,'Copy of Mobile_ODK'!N:X,11,false),),if(VLOOKUP(E285,'Copy of Fixed_ODK'!N:Y,1,false)=E285,VLOOKUP(E285,'Copy of Fixed_ODK'!N:Y,12,false),)),)</f>
        <v/>
      </c>
      <c r="Y285" t="str">
        <f t="shared" si="3"/>
        <v/>
      </c>
      <c r="Z285" t="str">
        <f t="shared" si="4"/>
        <v>invalid</v>
      </c>
      <c r="AB285" s="2" t="str">
        <f t="shared" si="5"/>
        <v>no odk</v>
      </c>
      <c r="AC285" t="str">
        <f t="shared" si="6"/>
        <v/>
      </c>
    </row>
    <row r="286">
      <c r="A286" s="2">
        <v>276.0</v>
      </c>
      <c r="B286" s="2" t="s">
        <v>1365</v>
      </c>
      <c r="C286" s="2" t="s">
        <v>1366</v>
      </c>
      <c r="D286" s="2" t="s">
        <v>1397</v>
      </c>
      <c r="E286" s="2" t="str">
        <f t="shared" si="1"/>
        <v>KondugaAunoKatjamiri</v>
      </c>
      <c r="F286" s="2">
        <f t="shared" si="2"/>
        <v>1</v>
      </c>
      <c r="G286" s="2" t="s">
        <v>1399</v>
      </c>
      <c r="H286" s="2">
        <v>11.82428</v>
      </c>
      <c r="I286" s="2">
        <v>12.91788119</v>
      </c>
      <c r="J286" s="2" t="s">
        <v>38</v>
      </c>
      <c r="K286" s="2" t="s">
        <v>1398</v>
      </c>
      <c r="L286" s="2">
        <v>28.0</v>
      </c>
      <c r="M286" s="2">
        <v>18.0</v>
      </c>
      <c r="N286" s="2">
        <v>2.0</v>
      </c>
      <c r="O286" s="2" t="s">
        <v>337</v>
      </c>
      <c r="P286" s="2" t="s">
        <v>50</v>
      </c>
      <c r="Q286" s="2" t="s">
        <v>1396</v>
      </c>
      <c r="R286" s="2" t="s">
        <v>143</v>
      </c>
      <c r="T286" s="2" t="s">
        <v>53</v>
      </c>
      <c r="U286" s="2" t="s">
        <v>42</v>
      </c>
      <c r="V286" t="str">
        <f>iferror(iferror(if(VLOOKUP(E286,'Copy of Mobile_ODK'!N:X,1,false)=E286,"mobile",),if(VLOOKUP(E286,'Copy of Fixed_ODK'!N:Y,1,false)=E286,"fixed",)),)</f>
        <v/>
      </c>
      <c r="W286" t="str">
        <f>iferror(iferror(if(VLOOKUP(E286,'Copy of Mobile_ODK'!N:X,1,false)=E286,VLOOKUP(E286,'Copy of Mobile_ODK'!N:X,10,false),),if(VLOOKUP(E286,'Copy of Fixed_ODK'!N:Y,1,false)=E286,VLOOKUP(E286,'Copy of Fixed_ODK'!N:Y,11,false),)),)</f>
        <v/>
      </c>
      <c r="X286" t="str">
        <f>iferror(iferror(if(VLOOKUP(E286,'Copy of Mobile_ODK'!N:X,1,false)=E286,VLOOKUP(E286,'Copy of Mobile_ODK'!N:X,11,false),),if(VLOOKUP(E286,'Copy of Fixed_ODK'!N:Y,1,false)=E286,VLOOKUP(E286,'Copy of Fixed_ODK'!N:Y,12,false),)),)</f>
        <v/>
      </c>
      <c r="Y286" t="str">
        <f t="shared" si="3"/>
        <v/>
      </c>
      <c r="Z286" t="str">
        <f t="shared" si="4"/>
        <v>invalid</v>
      </c>
      <c r="AB286" s="2" t="str">
        <f t="shared" si="5"/>
        <v>no odk</v>
      </c>
      <c r="AC286" t="str">
        <f t="shared" si="6"/>
        <v/>
      </c>
    </row>
    <row r="287">
      <c r="A287" s="2">
        <v>278.0</v>
      </c>
      <c r="B287" s="4" t="s">
        <v>1365</v>
      </c>
      <c r="C287" s="4" t="s">
        <v>1366</v>
      </c>
      <c r="D287" s="4" t="s">
        <v>1816</v>
      </c>
      <c r="E287" s="2" t="str">
        <f t="shared" si="1"/>
        <v>KondugaAunoKororam</v>
      </c>
      <c r="F287" s="2">
        <f t="shared" si="2"/>
        <v>1</v>
      </c>
      <c r="G287" s="4" t="e">
        <v>#N/A</v>
      </c>
      <c r="H287" s="4" t="e">
        <v>#N/A</v>
      </c>
      <c r="I287" s="4" t="e">
        <v>#N/A</v>
      </c>
      <c r="J287" s="4" t="s">
        <v>38</v>
      </c>
      <c r="K287" s="4" t="s">
        <v>1817</v>
      </c>
      <c r="L287" s="4">
        <v>33.0</v>
      </c>
      <c r="M287" s="4">
        <v>21.0</v>
      </c>
      <c r="N287" s="4">
        <v>3.0</v>
      </c>
      <c r="O287" s="4" t="s">
        <v>40</v>
      </c>
      <c r="P287" s="4" t="s">
        <v>50</v>
      </c>
      <c r="Q287" s="4" t="s">
        <v>1396</v>
      </c>
      <c r="R287" s="4" t="s">
        <v>143</v>
      </c>
      <c r="T287" s="2" t="s">
        <v>53</v>
      </c>
      <c r="V287" t="str">
        <f>iferror(iferror(if(VLOOKUP(E287,'Copy of Mobile_ODK'!N:X,1,false)=E287,"mobile",),if(VLOOKUP(E287,'Copy of Fixed_ODK'!N:Y,1,false)=E287,"fixed",)),)</f>
        <v/>
      </c>
      <c r="W287" t="str">
        <f>iferror(iferror(if(VLOOKUP(E287,'Copy of Mobile_ODK'!N:X,1,false)=E287,VLOOKUP(E287,'Copy of Mobile_ODK'!N:X,10,false),),if(VLOOKUP(E287,'Copy of Fixed_ODK'!N:Y,1,false)=E287,VLOOKUP(E287,'Copy of Fixed_ODK'!N:Y,11,false),)),)</f>
        <v/>
      </c>
      <c r="X287" t="str">
        <f>iferror(iferror(if(VLOOKUP(E287,'Copy of Mobile_ODK'!N:X,1,false)=E287,VLOOKUP(E287,'Copy of Mobile_ODK'!N:X,11,false),),if(VLOOKUP(E287,'Copy of Fixed_ODK'!N:Y,1,false)=E287,VLOOKUP(E287,'Copy of Fixed_ODK'!N:Y,12,false),)),)</f>
        <v/>
      </c>
      <c r="Y287" t="str">
        <f t="shared" si="3"/>
        <v/>
      </c>
      <c r="Z287" t="str">
        <f t="shared" si="4"/>
        <v>invalid</v>
      </c>
      <c r="AB287" s="2" t="str">
        <f t="shared" si="5"/>
        <v>no odk</v>
      </c>
      <c r="AC287" t="str">
        <f t="shared" si="6"/>
        <v/>
      </c>
    </row>
    <row r="288">
      <c r="A288" s="2">
        <v>287.0</v>
      </c>
      <c r="B288" s="2" t="s">
        <v>1365</v>
      </c>
      <c r="C288" s="2" t="s">
        <v>1366</v>
      </c>
      <c r="D288" s="2" t="s">
        <v>1426</v>
      </c>
      <c r="E288" s="2" t="str">
        <f t="shared" si="1"/>
        <v>KondugaAunoSuri</v>
      </c>
      <c r="F288" s="2">
        <f t="shared" si="2"/>
        <v>1</v>
      </c>
      <c r="G288" s="2" t="s">
        <v>1428</v>
      </c>
      <c r="H288" s="2">
        <v>11.83783</v>
      </c>
      <c r="I288" s="2">
        <v>12.90651</v>
      </c>
      <c r="J288" s="2" t="s">
        <v>38</v>
      </c>
      <c r="K288" s="2" t="s">
        <v>1427</v>
      </c>
      <c r="L288" s="2">
        <v>39.0</v>
      </c>
      <c r="M288" s="2">
        <v>25.0</v>
      </c>
      <c r="N288" s="2">
        <v>2.0</v>
      </c>
      <c r="O288" s="2" t="s">
        <v>337</v>
      </c>
      <c r="P288" s="2" t="s">
        <v>41</v>
      </c>
      <c r="T288" s="2" t="s">
        <v>42</v>
      </c>
      <c r="V288" t="str">
        <f>iferror(iferror(if(VLOOKUP(E288,'Copy of Mobile_ODK'!N:X,1,false)=E288,"mobile",),if(VLOOKUP(E288,'Copy of Fixed_ODK'!N:Y,1,false)=E288,"fixed",)),)</f>
        <v/>
      </c>
      <c r="W288" t="str">
        <f>iferror(iferror(if(VLOOKUP(E288,'Copy of Mobile_ODK'!N:X,1,false)=E288,VLOOKUP(E288,'Copy of Mobile_ODK'!N:X,10,false),),if(VLOOKUP(E288,'Copy of Fixed_ODK'!N:Y,1,false)=E288,VLOOKUP(E288,'Copy of Fixed_ODK'!N:Y,11,false),)),)</f>
        <v/>
      </c>
      <c r="X288" t="str">
        <f>iferror(iferror(if(VLOOKUP(E288,'Copy of Mobile_ODK'!N:X,1,false)=E288,VLOOKUP(E288,'Copy of Mobile_ODK'!N:X,11,false),),if(VLOOKUP(E288,'Copy of Fixed_ODK'!N:Y,1,false)=E288,VLOOKUP(E288,'Copy of Fixed_ODK'!N:Y,12,false),)),)</f>
        <v/>
      </c>
      <c r="Y288" t="str">
        <f t="shared" si="3"/>
        <v/>
      </c>
      <c r="Z288" t="str">
        <f t="shared" si="4"/>
        <v>invalid</v>
      </c>
      <c r="AB288" s="2" t="str">
        <f t="shared" si="5"/>
        <v>no odk</v>
      </c>
      <c r="AC288" t="str">
        <f t="shared" si="6"/>
        <v/>
      </c>
    </row>
    <row r="289">
      <c r="A289" s="2">
        <v>285.0</v>
      </c>
      <c r="B289" s="2" t="s">
        <v>1365</v>
      </c>
      <c r="C289" s="2" t="s">
        <v>1366</v>
      </c>
      <c r="D289" s="2" t="s">
        <v>1420</v>
      </c>
      <c r="E289" s="2" t="str">
        <f t="shared" si="1"/>
        <v>KondugaAunoNjembti</v>
      </c>
      <c r="F289" s="2">
        <f t="shared" si="2"/>
        <v>1</v>
      </c>
      <c r="G289" s="2" t="s">
        <v>1422</v>
      </c>
      <c r="H289" s="2">
        <v>11.96234</v>
      </c>
      <c r="I289" s="2">
        <v>13.00305</v>
      </c>
      <c r="J289" s="2" t="s">
        <v>38</v>
      </c>
      <c r="K289" s="2" t="s">
        <v>1421</v>
      </c>
      <c r="L289" s="2">
        <v>20.0</v>
      </c>
      <c r="M289" s="2">
        <v>13.0</v>
      </c>
      <c r="N289" s="2">
        <v>3.0</v>
      </c>
      <c r="O289" s="2" t="s">
        <v>40</v>
      </c>
      <c r="P289" s="2" t="s">
        <v>50</v>
      </c>
      <c r="Q289" s="2" t="s">
        <v>1396</v>
      </c>
      <c r="R289" s="2" t="s">
        <v>143</v>
      </c>
      <c r="T289" s="2" t="s">
        <v>53</v>
      </c>
      <c r="V289" t="str">
        <f>iferror(iferror(if(VLOOKUP(E289,'Copy of Mobile_ODK'!N:X,1,false)=E289,"mobile",),if(VLOOKUP(E289,'Copy of Fixed_ODK'!N:Y,1,false)=E289,"fixed",)),)</f>
        <v>fixed</v>
      </c>
      <c r="W289">
        <f>iferror(iferror(if(VLOOKUP(E289,'Copy of Mobile_ODK'!N:X,1,false)=E289,VLOOKUP(E289,'Copy of Mobile_ODK'!N:X,10,false),),if(VLOOKUP(E289,'Copy of Fixed_ODK'!N:Y,1,false)=E289,VLOOKUP(E289,'Copy of Fixed_ODK'!N:Y,11,false),)),)</f>
        <v>12.02663</v>
      </c>
      <c r="X289">
        <f>iferror(iferror(if(VLOOKUP(E289,'Copy of Mobile_ODK'!N:X,1,false)=E289,VLOOKUP(E289,'Copy of Mobile_ODK'!N:X,11,false),),if(VLOOKUP(E289,'Copy of Fixed_ODK'!N:Y,1,false)=E289,VLOOKUP(E289,'Copy of Fixed_ODK'!N:Y,12,false),)),)</f>
        <v>13.06158333</v>
      </c>
      <c r="Y289">
        <f t="shared" si="3"/>
        <v>9.572704896</v>
      </c>
      <c r="Z289" t="str">
        <f t="shared" si="4"/>
        <v>invalid</v>
      </c>
      <c r="AB289" s="2" t="str">
        <f t="shared" si="5"/>
        <v>session ok</v>
      </c>
      <c r="AC289" t="str">
        <f t="shared" si="6"/>
        <v>investigate</v>
      </c>
    </row>
    <row r="290">
      <c r="A290" s="2">
        <v>289.0</v>
      </c>
      <c r="B290" s="2" t="s">
        <v>1365</v>
      </c>
      <c r="C290" s="2" t="s">
        <v>1366</v>
      </c>
      <c r="D290" s="2" t="s">
        <v>1432</v>
      </c>
      <c r="E290" s="2" t="str">
        <f t="shared" si="1"/>
        <v>KondugaAunoUmara Fannamiri</v>
      </c>
      <c r="F290" s="2">
        <f t="shared" si="2"/>
        <v>1</v>
      </c>
      <c r="G290" s="2" t="s">
        <v>1434</v>
      </c>
      <c r="H290" s="2">
        <v>11.87319</v>
      </c>
      <c r="I290" s="2">
        <v>13.05195</v>
      </c>
      <c r="J290" s="2" t="s">
        <v>38</v>
      </c>
      <c r="K290" s="2" t="s">
        <v>1433</v>
      </c>
      <c r="L290" s="2">
        <v>44.0</v>
      </c>
      <c r="M290" s="2">
        <v>28.0</v>
      </c>
      <c r="N290" s="2">
        <v>2.0</v>
      </c>
      <c r="O290" s="2" t="s">
        <v>337</v>
      </c>
      <c r="P290" s="2" t="s">
        <v>41</v>
      </c>
      <c r="T290" s="2" t="s">
        <v>42</v>
      </c>
      <c r="V290" t="str">
        <f>iferror(iferror(if(VLOOKUP(E290,'Copy of Mobile_ODK'!N:X,1,false)=E290,"mobile",),if(VLOOKUP(E290,'Copy of Fixed_ODK'!N:Y,1,false)=E290,"fixed",)),)</f>
        <v/>
      </c>
      <c r="W290" t="str">
        <f>iferror(iferror(if(VLOOKUP(E290,'Copy of Mobile_ODK'!N:X,1,false)=E290,VLOOKUP(E290,'Copy of Mobile_ODK'!N:X,10,false),),if(VLOOKUP(E290,'Copy of Fixed_ODK'!N:Y,1,false)=E290,VLOOKUP(E290,'Copy of Fixed_ODK'!N:Y,11,false),)),)</f>
        <v/>
      </c>
      <c r="X290" t="str">
        <f>iferror(iferror(if(VLOOKUP(E290,'Copy of Mobile_ODK'!N:X,1,false)=E290,VLOOKUP(E290,'Copy of Mobile_ODK'!N:X,11,false),),if(VLOOKUP(E290,'Copy of Fixed_ODK'!N:Y,1,false)=E290,VLOOKUP(E290,'Copy of Fixed_ODK'!N:Y,12,false),)),)</f>
        <v/>
      </c>
      <c r="Y290" t="str">
        <f t="shared" si="3"/>
        <v/>
      </c>
      <c r="Z290" t="str">
        <f t="shared" si="4"/>
        <v>invalid</v>
      </c>
      <c r="AB290" s="2" t="str">
        <f t="shared" si="5"/>
        <v>no odk</v>
      </c>
      <c r="AC290" t="str">
        <f t="shared" si="6"/>
        <v/>
      </c>
    </row>
    <row r="291">
      <c r="A291" s="2">
        <v>286.0</v>
      </c>
      <c r="B291" s="2" t="s">
        <v>1365</v>
      </c>
      <c r="C291" s="2" t="s">
        <v>1366</v>
      </c>
      <c r="D291" s="2" t="s">
        <v>1423</v>
      </c>
      <c r="E291" s="2" t="str">
        <f t="shared" si="1"/>
        <v>KondugaAunoNjimtular</v>
      </c>
      <c r="F291" s="2">
        <f t="shared" si="2"/>
        <v>1</v>
      </c>
      <c r="G291" s="2" t="s">
        <v>1425</v>
      </c>
      <c r="H291" s="2">
        <v>11.89377</v>
      </c>
      <c r="I291" s="2">
        <v>12.93005</v>
      </c>
      <c r="J291" s="2" t="s">
        <v>38</v>
      </c>
      <c r="K291" s="2" t="s">
        <v>1424</v>
      </c>
      <c r="L291" s="2">
        <v>30.0</v>
      </c>
      <c r="M291" s="2">
        <v>19.0</v>
      </c>
      <c r="N291" s="2">
        <v>2.0</v>
      </c>
      <c r="O291" s="2" t="s">
        <v>337</v>
      </c>
      <c r="P291" s="2" t="s">
        <v>50</v>
      </c>
      <c r="Q291" s="2" t="s">
        <v>1396</v>
      </c>
      <c r="R291" s="2" t="s">
        <v>143</v>
      </c>
      <c r="T291" s="2" t="s">
        <v>53</v>
      </c>
      <c r="V291" t="str">
        <f>iferror(iferror(if(VLOOKUP(E291,'Copy of Mobile_ODK'!N:X,1,false)=E291,"mobile",),if(VLOOKUP(E291,'Copy of Fixed_ODK'!N:Y,1,false)=E291,"fixed",)),)</f>
        <v>fixed</v>
      </c>
      <c r="W291">
        <f>iferror(iferror(if(VLOOKUP(E291,'Copy of Mobile_ODK'!N:X,1,false)=E291,VLOOKUP(E291,'Copy of Mobile_ODK'!N:X,10,false),),if(VLOOKUP(E291,'Copy of Fixed_ODK'!N:Y,1,false)=E291,VLOOKUP(E291,'Copy of Fixed_ODK'!N:Y,11,false),)),)</f>
        <v>12.065645</v>
      </c>
      <c r="X291">
        <f>iferror(iferror(if(VLOOKUP(E291,'Copy of Mobile_ODK'!N:X,1,false)=E291,VLOOKUP(E291,'Copy of Mobile_ODK'!N:X,11,false),),if(VLOOKUP(E291,'Copy of Fixed_ODK'!N:Y,1,false)=E291,VLOOKUP(E291,'Copy of Fixed_ODK'!N:Y,12,false),)),)</f>
        <v>13.0705</v>
      </c>
      <c r="Y291">
        <f t="shared" si="3"/>
        <v>24.46726332</v>
      </c>
      <c r="Z291" t="str">
        <f t="shared" si="4"/>
        <v>invalid</v>
      </c>
      <c r="AB291" s="2" t="str">
        <f t="shared" si="5"/>
        <v>session ok</v>
      </c>
      <c r="AC291" t="str">
        <f t="shared" si="6"/>
        <v>investigate</v>
      </c>
    </row>
    <row r="292">
      <c r="A292" s="2">
        <v>291.0</v>
      </c>
      <c r="B292" s="2" t="s">
        <v>1365</v>
      </c>
      <c r="C292" s="2" t="s">
        <v>1438</v>
      </c>
      <c r="D292" s="2" t="s">
        <v>1439</v>
      </c>
      <c r="E292" s="2" t="str">
        <f t="shared" si="1"/>
        <v>KondugaJakanaBukar Mongumi</v>
      </c>
      <c r="F292" s="2">
        <f t="shared" si="2"/>
        <v>1</v>
      </c>
      <c r="G292" s="2" t="s">
        <v>1441</v>
      </c>
      <c r="H292" s="2">
        <v>11.81104361</v>
      </c>
      <c r="I292" s="2">
        <v>12.75884202</v>
      </c>
      <c r="J292" s="2" t="s">
        <v>38</v>
      </c>
      <c r="K292" s="2" t="s">
        <v>1440</v>
      </c>
      <c r="L292" s="2">
        <v>23.0</v>
      </c>
      <c r="M292" s="2">
        <v>15.0</v>
      </c>
      <c r="N292" s="2">
        <v>2.0</v>
      </c>
      <c r="O292" s="2" t="s">
        <v>337</v>
      </c>
      <c r="P292" s="2" t="s">
        <v>41</v>
      </c>
      <c r="T292" s="2" t="s">
        <v>42</v>
      </c>
      <c r="V292" t="str">
        <f>iferror(iferror(if(VLOOKUP(E292,'Copy of Mobile_ODK'!N:X,1,false)=E292,"mobile",),if(VLOOKUP(E292,'Copy of Fixed_ODK'!N:Y,1,false)=E292,"fixed",)),)</f>
        <v>mobile</v>
      </c>
      <c r="W292">
        <f>iferror(iferror(if(VLOOKUP(E292,'Copy of Mobile_ODK'!N:X,1,false)=E292,VLOOKUP(E292,'Copy of Mobile_ODK'!N:X,10,false),),if(VLOOKUP(E292,'Copy of Fixed_ODK'!N:Y,1,false)=E292,VLOOKUP(E292,'Copy of Fixed_ODK'!N:Y,11,false),)),)</f>
        <v>11.80703833</v>
      </c>
      <c r="X292">
        <f>iferror(iferror(if(VLOOKUP(E292,'Copy of Mobile_ODK'!N:X,1,false)=E292,VLOOKUP(E292,'Copy of Mobile_ODK'!N:X,11,false),),if(VLOOKUP(E292,'Copy of Fixed_ODK'!N:Y,1,false)=E292,VLOOKUP(E292,'Copy of Fixed_ODK'!N:Y,12,false),)),)</f>
        <v>12.782565</v>
      </c>
      <c r="Y292">
        <f t="shared" si="3"/>
        <v>2.620172957</v>
      </c>
      <c r="Z292" t="str">
        <f t="shared" si="4"/>
        <v>invalid</v>
      </c>
      <c r="AB292" s="2" t="str">
        <f t="shared" si="5"/>
        <v>session ok</v>
      </c>
      <c r="AC292" t="str">
        <f t="shared" si="6"/>
        <v>investigate</v>
      </c>
    </row>
    <row r="293">
      <c r="A293" s="2">
        <v>292.0</v>
      </c>
      <c r="B293" s="2" t="s">
        <v>1365</v>
      </c>
      <c r="C293" s="2" t="s">
        <v>1438</v>
      </c>
      <c r="D293" s="2" t="s">
        <v>1442</v>
      </c>
      <c r="E293" s="2" t="str">
        <f t="shared" si="1"/>
        <v>KondugaJakanaGoni Gambori</v>
      </c>
      <c r="F293" s="2">
        <f t="shared" si="2"/>
        <v>1</v>
      </c>
      <c r="G293" s="2" t="s">
        <v>1444</v>
      </c>
      <c r="H293" s="2">
        <v>11.81428</v>
      </c>
      <c r="I293" s="2">
        <v>12.79723</v>
      </c>
      <c r="J293" s="2" t="s">
        <v>38</v>
      </c>
      <c r="K293" s="2" t="s">
        <v>1443</v>
      </c>
      <c r="L293" s="2">
        <v>14.0</v>
      </c>
      <c r="M293" s="2">
        <v>9.0</v>
      </c>
      <c r="N293" s="2">
        <v>2.0</v>
      </c>
      <c r="O293" s="2" t="s">
        <v>337</v>
      </c>
      <c r="P293" s="2" t="s">
        <v>41</v>
      </c>
      <c r="T293" s="2" t="s">
        <v>42</v>
      </c>
      <c r="V293" t="str">
        <f>iferror(iferror(if(VLOOKUP(E293,'Copy of Mobile_ODK'!N:X,1,false)=E293,"mobile",),if(VLOOKUP(E293,'Copy of Fixed_ODK'!N:Y,1,false)=E293,"fixed",)),)</f>
        <v/>
      </c>
      <c r="W293" t="str">
        <f>iferror(iferror(if(VLOOKUP(E293,'Copy of Mobile_ODK'!N:X,1,false)=E293,VLOOKUP(E293,'Copy of Mobile_ODK'!N:X,10,false),),if(VLOOKUP(E293,'Copy of Fixed_ODK'!N:Y,1,false)=E293,VLOOKUP(E293,'Copy of Fixed_ODK'!N:Y,11,false),)),)</f>
        <v/>
      </c>
      <c r="X293" t="str">
        <f>iferror(iferror(if(VLOOKUP(E293,'Copy of Mobile_ODK'!N:X,1,false)=E293,VLOOKUP(E293,'Copy of Mobile_ODK'!N:X,11,false),),if(VLOOKUP(E293,'Copy of Fixed_ODK'!N:Y,1,false)=E293,VLOOKUP(E293,'Copy of Fixed_ODK'!N:Y,12,false),)),)</f>
        <v/>
      </c>
      <c r="Y293" t="str">
        <f t="shared" si="3"/>
        <v/>
      </c>
      <c r="Z293" t="str">
        <f t="shared" si="4"/>
        <v>invalid</v>
      </c>
      <c r="AB293" s="2" t="str">
        <f t="shared" si="5"/>
        <v>no odk</v>
      </c>
      <c r="AC293" t="str">
        <f t="shared" si="6"/>
        <v/>
      </c>
    </row>
    <row r="294">
      <c r="A294" s="2">
        <v>293.0</v>
      </c>
      <c r="B294" s="2" t="s">
        <v>1365</v>
      </c>
      <c r="C294" s="2" t="s">
        <v>1438</v>
      </c>
      <c r="D294" s="2" t="s">
        <v>1493</v>
      </c>
      <c r="E294" s="2" t="str">
        <f t="shared" si="1"/>
        <v>KondugaJakanaGoni Kanburi 2</v>
      </c>
      <c r="F294" s="2">
        <f t="shared" si="2"/>
        <v>1</v>
      </c>
      <c r="G294" s="2" t="s">
        <v>1495</v>
      </c>
      <c r="H294" s="2">
        <v>11.89587761</v>
      </c>
      <c r="I294" s="2">
        <v>12.64587781</v>
      </c>
      <c r="J294" s="2" t="s">
        <v>38</v>
      </c>
      <c r="K294" s="2" t="s">
        <v>1494</v>
      </c>
      <c r="L294" s="2">
        <v>17.0</v>
      </c>
      <c r="M294" s="2">
        <v>11.0</v>
      </c>
      <c r="N294" s="2">
        <v>2.0</v>
      </c>
      <c r="O294" s="2" t="s">
        <v>337</v>
      </c>
      <c r="P294" s="2" t="s">
        <v>41</v>
      </c>
      <c r="T294" s="2" t="s">
        <v>42</v>
      </c>
      <c r="U294" s="2" t="s">
        <v>42</v>
      </c>
      <c r="V294" t="str">
        <f>iferror(iferror(if(VLOOKUP(E294,'Copy of Mobile_ODK'!N:X,1,false)=E294,"mobile",),if(VLOOKUP(E294,'Copy of Fixed_ODK'!N:Y,1,false)=E294,"fixed",)),)</f>
        <v/>
      </c>
      <c r="W294" t="str">
        <f>iferror(iferror(if(VLOOKUP(E294,'Copy of Mobile_ODK'!N:X,1,false)=E294,VLOOKUP(E294,'Copy of Mobile_ODK'!N:X,10,false),),if(VLOOKUP(E294,'Copy of Fixed_ODK'!N:Y,1,false)=E294,VLOOKUP(E294,'Copy of Fixed_ODK'!N:Y,11,false),)),)</f>
        <v/>
      </c>
      <c r="X294" t="str">
        <f>iferror(iferror(if(VLOOKUP(E294,'Copy of Mobile_ODK'!N:X,1,false)=E294,VLOOKUP(E294,'Copy of Mobile_ODK'!N:X,11,false),),if(VLOOKUP(E294,'Copy of Fixed_ODK'!N:Y,1,false)=E294,VLOOKUP(E294,'Copy of Fixed_ODK'!N:Y,12,false),)),)</f>
        <v/>
      </c>
      <c r="Y294" t="str">
        <f t="shared" si="3"/>
        <v/>
      </c>
      <c r="Z294" t="str">
        <f t="shared" si="4"/>
        <v>invalid</v>
      </c>
      <c r="AB294" s="2" t="str">
        <f t="shared" si="5"/>
        <v>no odk</v>
      </c>
      <c r="AC294" t="str">
        <f t="shared" si="6"/>
        <v/>
      </c>
    </row>
    <row r="295">
      <c r="A295" s="2">
        <v>294.0</v>
      </c>
      <c r="B295" s="2" t="s">
        <v>1365</v>
      </c>
      <c r="C295" s="2" t="s">
        <v>1438</v>
      </c>
      <c r="D295" s="2" t="s">
        <v>1445</v>
      </c>
      <c r="E295" s="2" t="str">
        <f t="shared" si="1"/>
        <v>KondugaJakanaGoni Kanuburi</v>
      </c>
      <c r="F295" s="2">
        <f t="shared" si="2"/>
        <v>1</v>
      </c>
      <c r="G295" s="2" t="s">
        <v>1447</v>
      </c>
      <c r="H295" s="2">
        <v>11.89696565</v>
      </c>
      <c r="I295" s="2">
        <v>12.64647107</v>
      </c>
      <c r="J295" s="2" t="s">
        <v>38</v>
      </c>
      <c r="K295" s="2" t="s">
        <v>1446</v>
      </c>
      <c r="L295" s="2">
        <v>35.0</v>
      </c>
      <c r="M295" s="2">
        <v>22.0</v>
      </c>
      <c r="N295" s="2">
        <v>2.0</v>
      </c>
      <c r="O295" s="2" t="s">
        <v>337</v>
      </c>
      <c r="P295" s="2" t="s">
        <v>41</v>
      </c>
      <c r="T295" s="2" t="s">
        <v>42</v>
      </c>
      <c r="U295" s="2" t="s">
        <v>42</v>
      </c>
      <c r="V295" t="str">
        <f>iferror(iferror(if(VLOOKUP(E295,'Copy of Mobile_ODK'!N:X,1,false)=E295,"mobile",),if(VLOOKUP(E295,'Copy of Fixed_ODK'!N:Y,1,false)=E295,"fixed",)),)</f>
        <v>mobile</v>
      </c>
      <c r="W295">
        <f>iferror(iferror(if(VLOOKUP(E295,'Copy of Mobile_ODK'!N:X,1,false)=E295,VLOOKUP(E295,'Copy of Mobile_ODK'!N:X,10,false),),if(VLOOKUP(E295,'Copy of Fixed_ODK'!N:Y,1,false)=E295,VLOOKUP(E295,'Copy of Fixed_ODK'!N:Y,11,false),)),)</f>
        <v>11.89688667</v>
      </c>
      <c r="X295">
        <f>iferror(iferror(if(VLOOKUP(E295,'Copy of Mobile_ODK'!N:X,1,false)=E295,VLOOKUP(E295,'Copy of Mobile_ODK'!N:X,11,false),),if(VLOOKUP(E295,'Copy of Fixed_ODK'!N:Y,1,false)=E295,VLOOKUP(E295,'Copy of Fixed_ODK'!N:Y,12,false),)),)</f>
        <v>12.64626333</v>
      </c>
      <c r="Y295">
        <f t="shared" si="3"/>
        <v>0.02424979055</v>
      </c>
      <c r="Z295" t="str">
        <f t="shared" si="4"/>
        <v>valid</v>
      </c>
      <c r="AB295" s="2" t="str">
        <f t="shared" si="5"/>
        <v>session ok</v>
      </c>
      <c r="AC295" t="str">
        <f t="shared" si="6"/>
        <v/>
      </c>
    </row>
    <row r="296">
      <c r="A296" s="2">
        <v>295.0</v>
      </c>
      <c r="B296" s="2" t="s">
        <v>1365</v>
      </c>
      <c r="C296" s="2" t="s">
        <v>1438</v>
      </c>
      <c r="D296" s="2" t="s">
        <v>1448</v>
      </c>
      <c r="E296" s="2" t="str">
        <f t="shared" si="1"/>
        <v>KondugaJakanaGubdori</v>
      </c>
      <c r="F296" s="2">
        <f t="shared" si="2"/>
        <v>1</v>
      </c>
      <c r="G296" s="2" t="s">
        <v>1450</v>
      </c>
      <c r="H296" s="2">
        <v>11.88301371</v>
      </c>
      <c r="I296" s="2">
        <v>12.62001972</v>
      </c>
      <c r="J296" s="2" t="s">
        <v>38</v>
      </c>
      <c r="K296" s="2" t="s">
        <v>1449</v>
      </c>
      <c r="L296" s="2">
        <v>8.0</v>
      </c>
      <c r="M296" s="2">
        <v>5.0</v>
      </c>
      <c r="N296" s="2">
        <v>2.0</v>
      </c>
      <c r="O296" s="2" t="s">
        <v>337</v>
      </c>
      <c r="P296" s="2" t="s">
        <v>41</v>
      </c>
      <c r="T296" s="2" t="s">
        <v>42</v>
      </c>
      <c r="V296" t="str">
        <f>iferror(iferror(if(VLOOKUP(E296,'Copy of Mobile_ODK'!N:X,1,false)=E296,"mobile",),if(VLOOKUP(E296,'Copy of Fixed_ODK'!N:Y,1,false)=E296,"fixed",)),)</f>
        <v>mobile</v>
      </c>
      <c r="W296">
        <f>iferror(iferror(if(VLOOKUP(E296,'Copy of Mobile_ODK'!N:X,1,false)=E296,VLOOKUP(E296,'Copy of Mobile_ODK'!N:X,10,false),),if(VLOOKUP(E296,'Copy of Fixed_ODK'!N:Y,1,false)=E296,VLOOKUP(E296,'Copy of Fixed_ODK'!N:Y,11,false),)),)</f>
        <v>11.83666</v>
      </c>
      <c r="X296">
        <f>iferror(iferror(if(VLOOKUP(E296,'Copy of Mobile_ODK'!N:X,1,false)=E296,VLOOKUP(E296,'Copy of Mobile_ODK'!N:X,11,false),),if(VLOOKUP(E296,'Copy of Fixed_ODK'!N:Y,1,false)=E296,VLOOKUP(E296,'Copy of Fixed_ODK'!N:Y,12,false),)),)</f>
        <v>13.06593667</v>
      </c>
      <c r="Y296">
        <f t="shared" si="3"/>
        <v>48.79822098</v>
      </c>
      <c r="Z296" t="str">
        <f t="shared" si="4"/>
        <v>invalid</v>
      </c>
      <c r="AB296" s="2" t="str">
        <f t="shared" si="5"/>
        <v>session ok</v>
      </c>
      <c r="AC296" t="str">
        <f t="shared" si="6"/>
        <v>investigate</v>
      </c>
    </row>
    <row r="297">
      <c r="A297" s="2">
        <v>296.0</v>
      </c>
      <c r="B297" s="2" t="s">
        <v>1365</v>
      </c>
      <c r="C297" s="2" t="s">
        <v>1438</v>
      </c>
      <c r="D297" s="2" t="s">
        <v>1451</v>
      </c>
      <c r="E297" s="2" t="str">
        <f t="shared" si="1"/>
        <v>KondugaJakanaGumsu Wanari</v>
      </c>
      <c r="F297" s="2">
        <f t="shared" si="2"/>
        <v>1</v>
      </c>
      <c r="G297" s="2" t="s">
        <v>1453</v>
      </c>
      <c r="H297" s="2">
        <v>11.80263</v>
      </c>
      <c r="I297" s="2">
        <v>12.78541</v>
      </c>
      <c r="J297" s="2" t="s">
        <v>38</v>
      </c>
      <c r="K297" s="2" t="s">
        <v>1452</v>
      </c>
      <c r="L297" s="2">
        <v>20.0</v>
      </c>
      <c r="M297" s="2">
        <v>13.0</v>
      </c>
      <c r="N297" s="2">
        <v>2.0</v>
      </c>
      <c r="O297" s="2" t="s">
        <v>337</v>
      </c>
      <c r="P297" s="2" t="s">
        <v>41</v>
      </c>
      <c r="T297" s="2" t="s">
        <v>42</v>
      </c>
      <c r="V297" t="str">
        <f>iferror(iferror(if(VLOOKUP(E297,'Copy of Mobile_ODK'!N:X,1,false)=E297,"mobile",),if(VLOOKUP(E297,'Copy of Fixed_ODK'!N:Y,1,false)=E297,"fixed",)),)</f>
        <v/>
      </c>
      <c r="W297" t="str">
        <f>iferror(iferror(if(VLOOKUP(E297,'Copy of Mobile_ODK'!N:X,1,false)=E297,VLOOKUP(E297,'Copy of Mobile_ODK'!N:X,10,false),),if(VLOOKUP(E297,'Copy of Fixed_ODK'!N:Y,1,false)=E297,VLOOKUP(E297,'Copy of Fixed_ODK'!N:Y,11,false),)),)</f>
        <v/>
      </c>
      <c r="X297" t="str">
        <f>iferror(iferror(if(VLOOKUP(E297,'Copy of Mobile_ODK'!N:X,1,false)=E297,VLOOKUP(E297,'Copy of Mobile_ODK'!N:X,11,false),),if(VLOOKUP(E297,'Copy of Fixed_ODK'!N:Y,1,false)=E297,VLOOKUP(E297,'Copy of Fixed_ODK'!N:Y,12,false),)),)</f>
        <v/>
      </c>
      <c r="Y297" t="str">
        <f t="shared" si="3"/>
        <v/>
      </c>
      <c r="Z297" t="str">
        <f t="shared" si="4"/>
        <v>invalid</v>
      </c>
      <c r="AB297" s="2" t="str">
        <f t="shared" si="5"/>
        <v>no odk</v>
      </c>
      <c r="AC297" t="str">
        <f t="shared" si="6"/>
        <v/>
      </c>
    </row>
    <row r="298">
      <c r="A298" s="2">
        <v>297.0</v>
      </c>
      <c r="B298" s="2" t="s">
        <v>1365</v>
      </c>
      <c r="C298" s="2" t="s">
        <v>1438</v>
      </c>
      <c r="D298" s="2" t="s">
        <v>1454</v>
      </c>
      <c r="E298" s="2" t="str">
        <f t="shared" si="1"/>
        <v>KondugaJakanaGwani Bukarti</v>
      </c>
      <c r="F298" s="2">
        <f t="shared" si="2"/>
        <v>1</v>
      </c>
      <c r="G298" s="2" t="s">
        <v>1456</v>
      </c>
      <c r="H298" s="2">
        <v>11.94633</v>
      </c>
      <c r="I298" s="2">
        <v>12.70019</v>
      </c>
      <c r="J298" s="2" t="s">
        <v>38</v>
      </c>
      <c r="K298" s="2" t="s">
        <v>1455</v>
      </c>
      <c r="L298" s="2">
        <v>41.0</v>
      </c>
      <c r="M298" s="2">
        <v>26.0</v>
      </c>
      <c r="N298" s="2">
        <v>2.0</v>
      </c>
      <c r="O298" s="2" t="s">
        <v>337</v>
      </c>
      <c r="P298" s="2" t="s">
        <v>41</v>
      </c>
      <c r="T298" s="2" t="s">
        <v>42</v>
      </c>
      <c r="V298" t="str">
        <f>iferror(iferror(if(VLOOKUP(E298,'Copy of Mobile_ODK'!N:X,1,false)=E298,"mobile",),if(VLOOKUP(E298,'Copy of Fixed_ODK'!N:Y,1,false)=E298,"fixed",)),)</f>
        <v>mobile</v>
      </c>
      <c r="W298">
        <f>iferror(iferror(if(VLOOKUP(E298,'Copy of Mobile_ODK'!N:X,1,false)=E298,VLOOKUP(E298,'Copy of Mobile_ODK'!N:X,10,false),),if(VLOOKUP(E298,'Copy of Fixed_ODK'!N:Y,1,false)=E298,VLOOKUP(E298,'Copy of Fixed_ODK'!N:Y,11,false),)),)</f>
        <v>11.83185</v>
      </c>
      <c r="X298">
        <f>iferror(iferror(if(VLOOKUP(E298,'Copy of Mobile_ODK'!N:X,1,false)=E298,VLOOKUP(E298,'Copy of Mobile_ODK'!N:X,11,false),),if(VLOOKUP(E298,'Copy of Fixed_ODK'!N:Y,1,false)=E298,VLOOKUP(E298,'Copy of Fixed_ODK'!N:Y,12,false),)),)</f>
        <v>13.175635</v>
      </c>
      <c r="Y298">
        <f t="shared" si="3"/>
        <v>53.27609337</v>
      </c>
      <c r="Z298" t="str">
        <f t="shared" si="4"/>
        <v>invalid</v>
      </c>
      <c r="AB298" s="2" t="str">
        <f t="shared" si="5"/>
        <v>session ok</v>
      </c>
      <c r="AC298" t="str">
        <f t="shared" si="6"/>
        <v>investigate</v>
      </c>
    </row>
    <row r="299">
      <c r="A299" s="2">
        <v>298.0</v>
      </c>
      <c r="B299" s="2" t="s">
        <v>1365</v>
      </c>
      <c r="C299" s="2" t="s">
        <v>1438</v>
      </c>
      <c r="D299" s="2" t="s">
        <v>1457</v>
      </c>
      <c r="E299" s="2" t="str">
        <f t="shared" si="1"/>
        <v>KondugaJakanaJojeri</v>
      </c>
      <c r="F299" s="2">
        <f t="shared" si="2"/>
        <v>1</v>
      </c>
      <c r="G299" s="2" t="s">
        <v>1459</v>
      </c>
      <c r="H299" s="2">
        <v>11.98858</v>
      </c>
      <c r="I299" s="2">
        <v>12.68685</v>
      </c>
      <c r="J299" s="2" t="s">
        <v>38</v>
      </c>
      <c r="K299" s="2" t="s">
        <v>1458</v>
      </c>
      <c r="L299" s="2">
        <v>18.0</v>
      </c>
      <c r="M299" s="2">
        <v>12.0</v>
      </c>
      <c r="N299" s="2">
        <v>3.0</v>
      </c>
      <c r="O299" s="2" t="s">
        <v>40</v>
      </c>
      <c r="P299" s="2" t="s">
        <v>50</v>
      </c>
      <c r="Q299" s="2" t="s">
        <v>1460</v>
      </c>
      <c r="R299" s="2" t="s">
        <v>172</v>
      </c>
      <c r="T299" s="2" t="s">
        <v>53</v>
      </c>
      <c r="V299" t="str">
        <f>iferror(iferror(if(VLOOKUP(E299,'Copy of Mobile_ODK'!N:X,1,false)=E299,"mobile",),if(VLOOKUP(E299,'Copy of Fixed_ODK'!N:Y,1,false)=E299,"fixed",)),)</f>
        <v/>
      </c>
      <c r="W299" t="str">
        <f>iferror(iferror(if(VLOOKUP(E299,'Copy of Mobile_ODK'!N:X,1,false)=E299,VLOOKUP(E299,'Copy of Mobile_ODK'!N:X,10,false),),if(VLOOKUP(E299,'Copy of Fixed_ODK'!N:Y,1,false)=E299,VLOOKUP(E299,'Copy of Fixed_ODK'!N:Y,11,false),)),)</f>
        <v/>
      </c>
      <c r="X299" t="str">
        <f>iferror(iferror(if(VLOOKUP(E299,'Copy of Mobile_ODK'!N:X,1,false)=E299,VLOOKUP(E299,'Copy of Mobile_ODK'!N:X,11,false),),if(VLOOKUP(E299,'Copy of Fixed_ODK'!N:Y,1,false)=E299,VLOOKUP(E299,'Copy of Fixed_ODK'!N:Y,12,false),)),)</f>
        <v/>
      </c>
      <c r="Y299" t="str">
        <f t="shared" si="3"/>
        <v/>
      </c>
      <c r="Z299" t="str">
        <f t="shared" si="4"/>
        <v>invalid</v>
      </c>
      <c r="AB299" s="2" t="str">
        <f t="shared" si="5"/>
        <v>no odk</v>
      </c>
      <c r="AC299" t="str">
        <f t="shared" si="6"/>
        <v/>
      </c>
    </row>
    <row r="300">
      <c r="A300" s="2">
        <v>299.0</v>
      </c>
      <c r="B300" s="2" t="s">
        <v>1365</v>
      </c>
      <c r="C300" s="2" t="s">
        <v>1438</v>
      </c>
      <c r="D300" s="2" t="s">
        <v>1461</v>
      </c>
      <c r="E300" s="2" t="str">
        <f t="shared" si="1"/>
        <v>KondugaJakanaKadamari</v>
      </c>
      <c r="F300" s="2">
        <f t="shared" si="2"/>
        <v>1</v>
      </c>
      <c r="G300" s="2" t="s">
        <v>1463</v>
      </c>
      <c r="H300" s="2">
        <v>11.93375</v>
      </c>
      <c r="I300" s="2">
        <v>12.68464</v>
      </c>
      <c r="J300" s="2" t="s">
        <v>38</v>
      </c>
      <c r="K300" s="2" t="s">
        <v>1462</v>
      </c>
      <c r="L300" s="2">
        <v>27.0</v>
      </c>
      <c r="M300" s="2">
        <v>17.0</v>
      </c>
      <c r="N300" s="2">
        <v>3.0</v>
      </c>
      <c r="O300" s="2" t="s">
        <v>40</v>
      </c>
      <c r="P300" s="2" t="s">
        <v>50</v>
      </c>
      <c r="Q300" s="2" t="s">
        <v>1460</v>
      </c>
      <c r="R300" s="2" t="s">
        <v>172</v>
      </c>
      <c r="T300" s="2" t="s">
        <v>53</v>
      </c>
      <c r="V300" t="str">
        <f>iferror(iferror(if(VLOOKUP(E300,'Copy of Mobile_ODK'!N:X,1,false)=E300,"mobile",),if(VLOOKUP(E300,'Copy of Fixed_ODK'!N:Y,1,false)=E300,"fixed",)),)</f>
        <v>mobile</v>
      </c>
      <c r="W300">
        <f>iferror(iferror(if(VLOOKUP(E300,'Copy of Mobile_ODK'!N:X,1,false)=E300,VLOOKUP(E300,'Copy of Mobile_ODK'!N:X,10,false),),if(VLOOKUP(E300,'Copy of Fixed_ODK'!N:Y,1,false)=E300,VLOOKUP(E300,'Copy of Fixed_ODK'!N:Y,11,false),)),)</f>
        <v>11.80295</v>
      </c>
      <c r="X300">
        <f>iferror(iferror(if(VLOOKUP(E300,'Copy of Mobile_ODK'!N:X,1,false)=E300,VLOOKUP(E300,'Copy of Mobile_ODK'!N:X,11,false),),if(VLOOKUP(E300,'Copy of Fixed_ODK'!N:Y,1,false)=E300,VLOOKUP(E300,'Copy of Fixed_ODK'!N:Y,12,false),)),)</f>
        <v>12.81761833</v>
      </c>
      <c r="Y300">
        <f t="shared" si="3"/>
        <v>20.51656697</v>
      </c>
      <c r="Z300" t="str">
        <f t="shared" si="4"/>
        <v>invalid</v>
      </c>
      <c r="AB300" s="2" t="str">
        <f t="shared" si="5"/>
        <v>session diff</v>
      </c>
      <c r="AC300" t="str">
        <f t="shared" si="6"/>
        <v>investigate</v>
      </c>
    </row>
    <row r="301">
      <c r="A301" s="2">
        <v>300.0</v>
      </c>
      <c r="B301" s="2" t="s">
        <v>1365</v>
      </c>
      <c r="C301" s="2" t="s">
        <v>1438</v>
      </c>
      <c r="D301" s="2" t="s">
        <v>1464</v>
      </c>
      <c r="E301" s="2" t="str">
        <f t="shared" si="1"/>
        <v>KondugaJakanaKadamari Boram</v>
      </c>
      <c r="F301" s="2">
        <f t="shared" si="2"/>
        <v>1</v>
      </c>
      <c r="G301" s="2" t="s">
        <v>1466</v>
      </c>
      <c r="H301" s="2">
        <v>11.79819763</v>
      </c>
      <c r="I301" s="2">
        <v>12.81505674</v>
      </c>
      <c r="J301" s="2" t="s">
        <v>38</v>
      </c>
      <c r="K301" s="2" t="s">
        <v>1465</v>
      </c>
      <c r="L301" s="2">
        <v>20.0</v>
      </c>
      <c r="M301" s="2">
        <v>13.0</v>
      </c>
      <c r="N301" s="2">
        <v>3.0</v>
      </c>
      <c r="O301" s="2" t="s">
        <v>40</v>
      </c>
      <c r="P301" s="2" t="s">
        <v>50</v>
      </c>
      <c r="Q301" s="2" t="s">
        <v>1460</v>
      </c>
      <c r="R301" s="2" t="s">
        <v>172</v>
      </c>
      <c r="T301" s="2" t="s">
        <v>53</v>
      </c>
      <c r="V301" t="str">
        <f>iferror(iferror(if(VLOOKUP(E301,'Copy of Mobile_ODK'!N:X,1,false)=E301,"mobile",),if(VLOOKUP(E301,'Copy of Fixed_ODK'!N:Y,1,false)=E301,"fixed",)),)</f>
        <v/>
      </c>
      <c r="W301" t="str">
        <f>iferror(iferror(if(VLOOKUP(E301,'Copy of Mobile_ODK'!N:X,1,false)=E301,VLOOKUP(E301,'Copy of Mobile_ODK'!N:X,10,false),),if(VLOOKUP(E301,'Copy of Fixed_ODK'!N:Y,1,false)=E301,VLOOKUP(E301,'Copy of Fixed_ODK'!N:Y,11,false),)),)</f>
        <v/>
      </c>
      <c r="X301" t="str">
        <f>iferror(iferror(if(VLOOKUP(E301,'Copy of Mobile_ODK'!N:X,1,false)=E301,VLOOKUP(E301,'Copy of Mobile_ODK'!N:X,11,false),),if(VLOOKUP(E301,'Copy of Fixed_ODK'!N:Y,1,false)=E301,VLOOKUP(E301,'Copy of Fixed_ODK'!N:Y,12,false),)),)</f>
        <v/>
      </c>
      <c r="Y301" t="str">
        <f t="shared" si="3"/>
        <v/>
      </c>
      <c r="Z301" t="str">
        <f t="shared" si="4"/>
        <v>invalid</v>
      </c>
      <c r="AB301" s="2" t="str">
        <f t="shared" si="5"/>
        <v>no odk</v>
      </c>
      <c r="AC301" t="str">
        <f t="shared" si="6"/>
        <v/>
      </c>
    </row>
    <row r="302">
      <c r="A302" s="2">
        <v>301.0</v>
      </c>
      <c r="B302" s="2" t="s">
        <v>1365</v>
      </c>
      <c r="C302" s="2" t="s">
        <v>1438</v>
      </c>
      <c r="D302" s="2" t="s">
        <v>1467</v>
      </c>
      <c r="E302" s="2" t="str">
        <f t="shared" si="1"/>
        <v>KondugaJakanaKadamuri Bulama Mairemi</v>
      </c>
      <c r="F302" s="2">
        <f t="shared" si="2"/>
        <v>1</v>
      </c>
      <c r="G302" s="2" t="s">
        <v>1469</v>
      </c>
      <c r="H302" s="2">
        <v>11.79724</v>
      </c>
      <c r="I302" s="2">
        <v>12.81611</v>
      </c>
      <c r="J302" s="2" t="s">
        <v>38</v>
      </c>
      <c r="K302" s="2" t="s">
        <v>1468</v>
      </c>
      <c r="L302" s="2">
        <v>24.0</v>
      </c>
      <c r="M302" s="2">
        <v>15.0</v>
      </c>
      <c r="N302" s="2">
        <v>3.0</v>
      </c>
      <c r="O302" s="2" t="s">
        <v>40</v>
      </c>
      <c r="P302" s="2" t="s">
        <v>50</v>
      </c>
      <c r="Q302" s="2" t="s">
        <v>1460</v>
      </c>
      <c r="R302" s="2" t="s">
        <v>172</v>
      </c>
      <c r="T302" s="2" t="s">
        <v>53</v>
      </c>
      <c r="V302" t="str">
        <f>iferror(iferror(if(VLOOKUP(E302,'Copy of Mobile_ODK'!N:X,1,false)=E302,"mobile",),if(VLOOKUP(E302,'Copy of Fixed_ODK'!N:Y,1,false)=E302,"fixed",)),)</f>
        <v/>
      </c>
      <c r="W302" t="str">
        <f>iferror(iferror(if(VLOOKUP(E302,'Copy of Mobile_ODK'!N:X,1,false)=E302,VLOOKUP(E302,'Copy of Mobile_ODK'!N:X,10,false),),if(VLOOKUP(E302,'Copy of Fixed_ODK'!N:Y,1,false)=E302,VLOOKUP(E302,'Copy of Fixed_ODK'!N:Y,11,false),)),)</f>
        <v/>
      </c>
      <c r="X302" t="str">
        <f>iferror(iferror(if(VLOOKUP(E302,'Copy of Mobile_ODK'!N:X,1,false)=E302,VLOOKUP(E302,'Copy of Mobile_ODK'!N:X,11,false),),if(VLOOKUP(E302,'Copy of Fixed_ODK'!N:Y,1,false)=E302,VLOOKUP(E302,'Copy of Fixed_ODK'!N:Y,12,false),)),)</f>
        <v/>
      </c>
      <c r="Y302" t="str">
        <f t="shared" si="3"/>
        <v/>
      </c>
      <c r="Z302" t="str">
        <f t="shared" si="4"/>
        <v>invalid</v>
      </c>
      <c r="AB302" s="2" t="str">
        <f t="shared" si="5"/>
        <v>no odk</v>
      </c>
      <c r="AC302" t="str">
        <f t="shared" si="6"/>
        <v/>
      </c>
    </row>
    <row r="303">
      <c r="A303" s="2">
        <v>302.0</v>
      </c>
      <c r="B303" s="2" t="s">
        <v>1365</v>
      </c>
      <c r="C303" s="2" t="s">
        <v>1438</v>
      </c>
      <c r="D303" s="2" t="s">
        <v>1470</v>
      </c>
      <c r="E303" s="2" t="str">
        <f t="shared" si="1"/>
        <v>KondugaJakanaKadauri</v>
      </c>
      <c r="F303" s="2">
        <f t="shared" si="2"/>
        <v>1</v>
      </c>
      <c r="G303" s="2" t="s">
        <v>1472</v>
      </c>
      <c r="H303" s="2">
        <v>11.92103</v>
      </c>
      <c r="I303" s="2">
        <v>12.69445</v>
      </c>
      <c r="J303" s="2" t="s">
        <v>38</v>
      </c>
      <c r="K303" s="2" t="s">
        <v>1471</v>
      </c>
      <c r="L303" s="2">
        <v>27.0</v>
      </c>
      <c r="M303" s="2">
        <v>17.0</v>
      </c>
      <c r="N303" s="2">
        <v>3.0</v>
      </c>
      <c r="O303" s="2" t="s">
        <v>40</v>
      </c>
      <c r="P303" s="2" t="s">
        <v>50</v>
      </c>
      <c r="Q303" s="2" t="s">
        <v>1473</v>
      </c>
      <c r="R303" s="2" t="s">
        <v>198</v>
      </c>
      <c r="T303" s="2" t="s">
        <v>53</v>
      </c>
      <c r="V303" t="str">
        <f>iferror(iferror(if(VLOOKUP(E303,'Copy of Mobile_ODK'!N:X,1,false)=E303,"mobile",),if(VLOOKUP(E303,'Copy of Fixed_ODK'!N:Y,1,false)=E303,"fixed",)),)</f>
        <v/>
      </c>
      <c r="W303" t="str">
        <f>iferror(iferror(if(VLOOKUP(E303,'Copy of Mobile_ODK'!N:X,1,false)=E303,VLOOKUP(E303,'Copy of Mobile_ODK'!N:X,10,false),),if(VLOOKUP(E303,'Copy of Fixed_ODK'!N:Y,1,false)=E303,VLOOKUP(E303,'Copy of Fixed_ODK'!N:Y,11,false),)),)</f>
        <v/>
      </c>
      <c r="X303" t="str">
        <f>iferror(iferror(if(VLOOKUP(E303,'Copy of Mobile_ODK'!N:X,1,false)=E303,VLOOKUP(E303,'Copy of Mobile_ODK'!N:X,11,false),),if(VLOOKUP(E303,'Copy of Fixed_ODK'!N:Y,1,false)=E303,VLOOKUP(E303,'Copy of Fixed_ODK'!N:Y,12,false),)),)</f>
        <v/>
      </c>
      <c r="Y303" t="str">
        <f t="shared" si="3"/>
        <v/>
      </c>
      <c r="Z303" t="str">
        <f t="shared" si="4"/>
        <v>invalid</v>
      </c>
      <c r="AB303" s="2" t="str">
        <f t="shared" si="5"/>
        <v>no odk</v>
      </c>
      <c r="AC303" t="str">
        <f t="shared" si="6"/>
        <v/>
      </c>
    </row>
    <row r="304">
      <c r="A304" s="2">
        <v>303.0</v>
      </c>
      <c r="B304" s="2" t="s">
        <v>1365</v>
      </c>
      <c r="C304" s="2" t="s">
        <v>1438</v>
      </c>
      <c r="D304" s="2" t="s">
        <v>1474</v>
      </c>
      <c r="E304" s="2" t="str">
        <f t="shared" si="1"/>
        <v>KondugaJakanaKadauri Bulama Modu</v>
      </c>
      <c r="F304" s="2">
        <f t="shared" si="2"/>
        <v>1</v>
      </c>
      <c r="G304" s="2" t="s">
        <v>1476</v>
      </c>
      <c r="H304" s="2">
        <v>11.81203877</v>
      </c>
      <c r="I304" s="2">
        <v>12.7585386</v>
      </c>
      <c r="J304" s="2" t="s">
        <v>38</v>
      </c>
      <c r="K304" s="2" t="s">
        <v>1475</v>
      </c>
      <c r="L304" s="2">
        <v>20.0</v>
      </c>
      <c r="M304" s="2">
        <v>13.0</v>
      </c>
      <c r="N304" s="2">
        <v>3.0</v>
      </c>
      <c r="O304" s="2" t="s">
        <v>40</v>
      </c>
      <c r="P304" s="2" t="s">
        <v>50</v>
      </c>
      <c r="Q304" s="2" t="s">
        <v>1473</v>
      </c>
      <c r="R304" s="2" t="s">
        <v>198</v>
      </c>
      <c r="T304" s="2" t="s">
        <v>53</v>
      </c>
      <c r="V304" t="str">
        <f>iferror(iferror(if(VLOOKUP(E304,'Copy of Mobile_ODK'!N:X,1,false)=E304,"mobile",),if(VLOOKUP(E304,'Copy of Fixed_ODK'!N:Y,1,false)=E304,"fixed",)),)</f>
        <v/>
      </c>
      <c r="W304" t="str">
        <f>iferror(iferror(if(VLOOKUP(E304,'Copy of Mobile_ODK'!N:X,1,false)=E304,VLOOKUP(E304,'Copy of Mobile_ODK'!N:X,10,false),),if(VLOOKUP(E304,'Copy of Fixed_ODK'!N:Y,1,false)=E304,VLOOKUP(E304,'Copy of Fixed_ODK'!N:Y,11,false),)),)</f>
        <v/>
      </c>
      <c r="X304" t="str">
        <f>iferror(iferror(if(VLOOKUP(E304,'Copy of Mobile_ODK'!N:X,1,false)=E304,VLOOKUP(E304,'Copy of Mobile_ODK'!N:X,11,false),),if(VLOOKUP(E304,'Copy of Fixed_ODK'!N:Y,1,false)=E304,VLOOKUP(E304,'Copy of Fixed_ODK'!N:Y,12,false),)),)</f>
        <v/>
      </c>
      <c r="Y304" t="str">
        <f t="shared" si="3"/>
        <v/>
      </c>
      <c r="Z304" t="str">
        <f t="shared" si="4"/>
        <v>invalid</v>
      </c>
      <c r="AB304" s="2" t="str">
        <f t="shared" si="5"/>
        <v>no odk</v>
      </c>
      <c r="AC304" t="str">
        <f t="shared" si="6"/>
        <v/>
      </c>
    </row>
    <row r="305">
      <c r="A305" s="2">
        <v>304.0</v>
      </c>
      <c r="B305" s="2" t="s">
        <v>1365</v>
      </c>
      <c r="C305" s="2" t="s">
        <v>1438</v>
      </c>
      <c r="D305" s="2" t="s">
        <v>1477</v>
      </c>
      <c r="E305" s="2" t="str">
        <f t="shared" si="1"/>
        <v>KondugaJakanaKadauri Bulama Mustapha</v>
      </c>
      <c r="F305" s="2">
        <f t="shared" si="2"/>
        <v>1</v>
      </c>
      <c r="G305" s="2" t="s">
        <v>1479</v>
      </c>
      <c r="H305" s="2">
        <v>11.80762</v>
      </c>
      <c r="I305" s="2">
        <v>12.75633</v>
      </c>
      <c r="J305" s="2" t="s">
        <v>38</v>
      </c>
      <c r="K305" s="2" t="s">
        <v>1478</v>
      </c>
      <c r="L305" s="2">
        <v>21.0</v>
      </c>
      <c r="M305" s="2">
        <v>14.0</v>
      </c>
      <c r="N305" s="2">
        <v>3.0</v>
      </c>
      <c r="O305" s="2" t="s">
        <v>40</v>
      </c>
      <c r="P305" s="2" t="s">
        <v>50</v>
      </c>
      <c r="Q305" s="2" t="s">
        <v>1473</v>
      </c>
      <c r="R305" s="2" t="s">
        <v>198</v>
      </c>
      <c r="T305" s="2" t="s">
        <v>53</v>
      </c>
      <c r="V305" t="str">
        <f>iferror(iferror(if(VLOOKUP(E305,'Copy of Mobile_ODK'!N:X,1,false)=E305,"mobile",),if(VLOOKUP(E305,'Copy of Fixed_ODK'!N:Y,1,false)=E305,"fixed",)),)</f>
        <v>mobile</v>
      </c>
      <c r="W305">
        <f>iferror(iferror(if(VLOOKUP(E305,'Copy of Mobile_ODK'!N:X,1,false)=E305,VLOOKUP(E305,'Copy of Mobile_ODK'!N:X,10,false),),if(VLOOKUP(E305,'Copy of Fixed_ODK'!N:Y,1,false)=E305,VLOOKUP(E305,'Copy of Fixed_ODK'!N:Y,11,false),)),)</f>
        <v>11.812015</v>
      </c>
      <c r="X305">
        <f>iferror(iferror(if(VLOOKUP(E305,'Copy of Mobile_ODK'!N:X,1,false)=E305,VLOOKUP(E305,'Copy of Mobile_ODK'!N:X,11,false),),if(VLOOKUP(E305,'Copy of Fixed_ODK'!N:Y,1,false)=E305,VLOOKUP(E305,'Copy of Fixed_ODK'!N:Y,12,false),)),)</f>
        <v>12.76199167</v>
      </c>
      <c r="Y305">
        <f t="shared" si="3"/>
        <v>0.7864858599</v>
      </c>
      <c r="Z305" t="str">
        <f t="shared" si="4"/>
        <v>invalid</v>
      </c>
      <c r="AB305" s="2" t="str">
        <f t="shared" si="5"/>
        <v>session diff</v>
      </c>
      <c r="AC305" t="str">
        <f t="shared" si="6"/>
        <v>investigate</v>
      </c>
    </row>
    <row r="306">
      <c r="A306" s="2">
        <v>305.0</v>
      </c>
      <c r="B306" s="2" t="s">
        <v>1365</v>
      </c>
      <c r="C306" s="2" t="s">
        <v>1438</v>
      </c>
      <c r="D306" s="2" t="s">
        <v>1480</v>
      </c>
      <c r="E306" s="2" t="str">
        <f t="shared" si="1"/>
        <v>KondugaJakanaKadiamari Bulama Ngari</v>
      </c>
      <c r="F306" s="2">
        <f t="shared" si="2"/>
        <v>1</v>
      </c>
      <c r="G306" s="2" t="s">
        <v>1482</v>
      </c>
      <c r="H306" s="2">
        <v>11.79946595</v>
      </c>
      <c r="I306" s="2">
        <v>12.81447805</v>
      </c>
      <c r="J306" s="2" t="s">
        <v>38</v>
      </c>
      <c r="K306" s="2" t="s">
        <v>1481</v>
      </c>
      <c r="L306" s="2">
        <v>20.0</v>
      </c>
      <c r="M306" s="2">
        <v>13.0</v>
      </c>
      <c r="N306" s="2">
        <v>3.0</v>
      </c>
      <c r="O306" s="2" t="s">
        <v>40</v>
      </c>
      <c r="P306" s="2" t="s">
        <v>50</v>
      </c>
      <c r="Q306" s="2" t="s">
        <v>1473</v>
      </c>
      <c r="R306" s="2" t="s">
        <v>198</v>
      </c>
      <c r="T306" s="2" t="s">
        <v>53</v>
      </c>
      <c r="V306" t="str">
        <f>iferror(iferror(if(VLOOKUP(E306,'Copy of Mobile_ODK'!N:X,1,false)=E306,"mobile",),if(VLOOKUP(E306,'Copy of Fixed_ODK'!N:Y,1,false)=E306,"fixed",)),)</f>
        <v/>
      </c>
      <c r="W306" t="str">
        <f>iferror(iferror(if(VLOOKUP(E306,'Copy of Mobile_ODK'!N:X,1,false)=E306,VLOOKUP(E306,'Copy of Mobile_ODK'!N:X,10,false),),if(VLOOKUP(E306,'Copy of Fixed_ODK'!N:Y,1,false)=E306,VLOOKUP(E306,'Copy of Fixed_ODK'!N:Y,11,false),)),)</f>
        <v/>
      </c>
      <c r="X306" t="str">
        <f>iferror(iferror(if(VLOOKUP(E306,'Copy of Mobile_ODK'!N:X,1,false)=E306,VLOOKUP(E306,'Copy of Mobile_ODK'!N:X,11,false),),if(VLOOKUP(E306,'Copy of Fixed_ODK'!N:Y,1,false)=E306,VLOOKUP(E306,'Copy of Fixed_ODK'!N:Y,12,false),)),)</f>
        <v/>
      </c>
      <c r="Y306" t="str">
        <f t="shared" si="3"/>
        <v/>
      </c>
      <c r="Z306" t="str">
        <f t="shared" si="4"/>
        <v>invalid</v>
      </c>
      <c r="AB306" s="2" t="str">
        <f t="shared" si="5"/>
        <v>no odk</v>
      </c>
      <c r="AC306" t="str">
        <f t="shared" si="6"/>
        <v/>
      </c>
    </row>
    <row r="307">
      <c r="A307" s="2">
        <v>306.0</v>
      </c>
      <c r="B307" s="2" t="s">
        <v>1365</v>
      </c>
      <c r="C307" s="2" t="s">
        <v>1438</v>
      </c>
      <c r="D307" s="2" t="s">
        <v>1483</v>
      </c>
      <c r="E307" s="2" t="str">
        <f t="shared" si="1"/>
        <v>KondugaJakanaMallam Abbari</v>
      </c>
      <c r="F307" s="2">
        <f t="shared" si="2"/>
        <v>1</v>
      </c>
      <c r="G307" s="2" t="s">
        <v>1485</v>
      </c>
      <c r="H307" s="2">
        <v>11.84244</v>
      </c>
      <c r="I307" s="2">
        <v>12.68646</v>
      </c>
      <c r="J307" s="2" t="s">
        <v>38</v>
      </c>
      <c r="K307" s="2" t="s">
        <v>1484</v>
      </c>
      <c r="L307" s="2">
        <v>30.0</v>
      </c>
      <c r="M307" s="2">
        <v>19.0</v>
      </c>
      <c r="N307" s="2">
        <v>3.0</v>
      </c>
      <c r="O307" s="2" t="s">
        <v>40</v>
      </c>
      <c r="P307" s="2" t="s">
        <v>50</v>
      </c>
      <c r="Q307" s="2" t="s">
        <v>1486</v>
      </c>
      <c r="R307" s="2" t="s">
        <v>231</v>
      </c>
      <c r="T307" s="2" t="s">
        <v>53</v>
      </c>
      <c r="V307" t="str">
        <f>iferror(iferror(if(VLOOKUP(E307,'Copy of Mobile_ODK'!N:X,1,false)=E307,"mobile",),if(VLOOKUP(E307,'Copy of Fixed_ODK'!N:Y,1,false)=E307,"fixed",)),)</f>
        <v/>
      </c>
      <c r="W307" t="str">
        <f>iferror(iferror(if(VLOOKUP(E307,'Copy of Mobile_ODK'!N:X,1,false)=E307,VLOOKUP(E307,'Copy of Mobile_ODK'!N:X,10,false),),if(VLOOKUP(E307,'Copy of Fixed_ODK'!N:Y,1,false)=E307,VLOOKUP(E307,'Copy of Fixed_ODK'!N:Y,11,false),)),)</f>
        <v/>
      </c>
      <c r="X307" t="str">
        <f>iferror(iferror(if(VLOOKUP(E307,'Copy of Mobile_ODK'!N:X,1,false)=E307,VLOOKUP(E307,'Copy of Mobile_ODK'!N:X,11,false),),if(VLOOKUP(E307,'Copy of Fixed_ODK'!N:Y,1,false)=E307,VLOOKUP(E307,'Copy of Fixed_ODK'!N:Y,12,false),)),)</f>
        <v/>
      </c>
      <c r="Y307" t="str">
        <f t="shared" si="3"/>
        <v/>
      </c>
      <c r="Z307" t="str">
        <f t="shared" si="4"/>
        <v>invalid</v>
      </c>
      <c r="AB307" s="2" t="str">
        <f t="shared" si="5"/>
        <v>no odk</v>
      </c>
      <c r="AC307" t="str">
        <f t="shared" si="6"/>
        <v/>
      </c>
    </row>
    <row r="308">
      <c r="A308" s="2">
        <v>307.0</v>
      </c>
      <c r="B308" s="2" t="s">
        <v>1365</v>
      </c>
      <c r="C308" s="2" t="s">
        <v>1438</v>
      </c>
      <c r="D308" s="2" t="s">
        <v>1487</v>
      </c>
      <c r="E308" s="2" t="str">
        <f t="shared" si="1"/>
        <v>KondugaJakanaNomadic Village</v>
      </c>
      <c r="F308" s="2">
        <f t="shared" si="2"/>
        <v>1</v>
      </c>
      <c r="G308" s="2" t="s">
        <v>1489</v>
      </c>
      <c r="H308" s="2">
        <v>11.938778</v>
      </c>
      <c r="I308" s="2">
        <v>12.686787</v>
      </c>
      <c r="J308" s="2" t="s">
        <v>38</v>
      </c>
      <c r="K308" s="2" t="s">
        <v>1488</v>
      </c>
      <c r="L308" s="2">
        <v>18.0</v>
      </c>
      <c r="M308" s="2">
        <v>12.0</v>
      </c>
      <c r="N308" s="2">
        <v>3.0</v>
      </c>
      <c r="O308" s="2" t="s">
        <v>40</v>
      </c>
      <c r="P308" s="2" t="s">
        <v>50</v>
      </c>
      <c r="Q308" s="2" t="s">
        <v>1486</v>
      </c>
      <c r="R308" s="2" t="s">
        <v>231</v>
      </c>
      <c r="T308" s="2" t="s">
        <v>53</v>
      </c>
      <c r="V308" t="str">
        <f>iferror(iferror(if(VLOOKUP(E308,'Copy of Mobile_ODK'!N:X,1,false)=E308,"mobile",),if(VLOOKUP(E308,'Copy of Fixed_ODK'!N:Y,1,false)=E308,"fixed",)),)</f>
        <v/>
      </c>
      <c r="W308" t="str">
        <f>iferror(iferror(if(VLOOKUP(E308,'Copy of Mobile_ODK'!N:X,1,false)=E308,VLOOKUP(E308,'Copy of Mobile_ODK'!N:X,10,false),),if(VLOOKUP(E308,'Copy of Fixed_ODK'!N:Y,1,false)=E308,VLOOKUP(E308,'Copy of Fixed_ODK'!N:Y,11,false),)),)</f>
        <v/>
      </c>
      <c r="X308" t="str">
        <f>iferror(iferror(if(VLOOKUP(E308,'Copy of Mobile_ODK'!N:X,1,false)=E308,VLOOKUP(E308,'Copy of Mobile_ODK'!N:X,11,false),),if(VLOOKUP(E308,'Copy of Fixed_ODK'!N:Y,1,false)=E308,VLOOKUP(E308,'Copy of Fixed_ODK'!N:Y,12,false),)),)</f>
        <v/>
      </c>
      <c r="Y308" t="str">
        <f t="shared" si="3"/>
        <v/>
      </c>
      <c r="Z308" t="str">
        <f t="shared" si="4"/>
        <v>invalid</v>
      </c>
      <c r="AB308" s="2" t="str">
        <f t="shared" si="5"/>
        <v>no odk</v>
      </c>
      <c r="AC308" t="str">
        <f t="shared" si="6"/>
        <v/>
      </c>
    </row>
    <row r="309">
      <c r="A309" s="2">
        <v>308.0</v>
      </c>
      <c r="B309" s="2" t="s">
        <v>1365</v>
      </c>
      <c r="C309" s="2" t="s">
        <v>1438</v>
      </c>
      <c r="D309" s="2" t="s">
        <v>1490</v>
      </c>
      <c r="E309" s="2" t="str">
        <f t="shared" si="1"/>
        <v>KondugaJakanaNormadic</v>
      </c>
      <c r="F309" s="2">
        <f t="shared" si="2"/>
        <v>1</v>
      </c>
      <c r="G309" s="2" t="s">
        <v>1492</v>
      </c>
      <c r="H309" s="2">
        <v>11.79234</v>
      </c>
      <c r="I309" s="2">
        <v>12.76539</v>
      </c>
      <c r="J309" s="2" t="s">
        <v>38</v>
      </c>
      <c r="K309" s="2" t="s">
        <v>1491</v>
      </c>
      <c r="L309" s="2">
        <v>47.0</v>
      </c>
      <c r="M309" s="2">
        <v>30.0</v>
      </c>
      <c r="N309" s="2">
        <v>3.0</v>
      </c>
      <c r="O309" s="2" t="s">
        <v>40</v>
      </c>
      <c r="P309" s="2" t="s">
        <v>41</v>
      </c>
      <c r="T309" s="2" t="s">
        <v>42</v>
      </c>
      <c r="V309" t="str">
        <f>iferror(iferror(if(VLOOKUP(E309,'Copy of Mobile_ODK'!N:X,1,false)=E309,"mobile",),if(VLOOKUP(E309,'Copy of Fixed_ODK'!N:Y,1,false)=E309,"fixed",)),)</f>
        <v/>
      </c>
      <c r="W309" t="str">
        <f>iferror(iferror(if(VLOOKUP(E309,'Copy of Mobile_ODK'!N:X,1,false)=E309,VLOOKUP(E309,'Copy of Mobile_ODK'!N:X,10,false),),if(VLOOKUP(E309,'Copy of Fixed_ODK'!N:Y,1,false)=E309,VLOOKUP(E309,'Copy of Fixed_ODK'!N:Y,11,false),)),)</f>
        <v/>
      </c>
      <c r="X309" t="str">
        <f>iferror(iferror(if(VLOOKUP(E309,'Copy of Mobile_ODK'!N:X,1,false)=E309,VLOOKUP(E309,'Copy of Mobile_ODK'!N:X,11,false),),if(VLOOKUP(E309,'Copy of Fixed_ODK'!N:Y,1,false)=E309,VLOOKUP(E309,'Copy of Fixed_ODK'!N:Y,12,false),)),)</f>
        <v/>
      </c>
      <c r="Y309" t="str">
        <f t="shared" si="3"/>
        <v/>
      </c>
      <c r="Z309" t="str">
        <f t="shared" si="4"/>
        <v>invalid</v>
      </c>
      <c r="AB309" s="2" t="str">
        <f t="shared" si="5"/>
        <v>no odk</v>
      </c>
      <c r="AC309" t="str">
        <f t="shared" si="6"/>
        <v/>
      </c>
    </row>
    <row r="310">
      <c r="A310" s="2">
        <v>309.0</v>
      </c>
      <c r="B310" s="2" t="s">
        <v>1496</v>
      </c>
      <c r="C310" s="2" t="s">
        <v>1497</v>
      </c>
      <c r="D310" s="2" t="s">
        <v>1498</v>
      </c>
      <c r="E310" s="2" t="str">
        <f t="shared" si="1"/>
        <v>MagumeriArdoramChingowa Alhajiri</v>
      </c>
      <c r="F310" s="2">
        <f t="shared" si="2"/>
        <v>1</v>
      </c>
      <c r="G310" s="2" t="s">
        <v>1500</v>
      </c>
      <c r="H310" s="2">
        <v>12.25462</v>
      </c>
      <c r="I310" s="2">
        <v>12.69632</v>
      </c>
      <c r="J310" s="2" t="s">
        <v>38</v>
      </c>
      <c r="K310" s="2" t="s">
        <v>1499</v>
      </c>
      <c r="L310" s="2">
        <v>18.0</v>
      </c>
      <c r="M310" s="2">
        <v>12.0</v>
      </c>
      <c r="N310" s="2">
        <v>1.0</v>
      </c>
      <c r="O310" s="2" t="s">
        <v>337</v>
      </c>
      <c r="P310" s="2" t="s">
        <v>41</v>
      </c>
      <c r="T310" s="2" t="s">
        <v>42</v>
      </c>
      <c r="V310" t="str">
        <f>iferror(iferror(if(VLOOKUP(E310,'Copy of Mobile_ODK'!N:X,1,false)=E310,"mobile",),if(VLOOKUP(E310,'Copy of Fixed_ODK'!N:Y,1,false)=E310,"fixed",)),)</f>
        <v/>
      </c>
      <c r="W310" t="str">
        <f>iferror(iferror(if(VLOOKUP(E310,'Copy of Mobile_ODK'!N:X,1,false)=E310,VLOOKUP(E310,'Copy of Mobile_ODK'!N:X,10,false),),if(VLOOKUP(E310,'Copy of Fixed_ODK'!N:Y,1,false)=E310,VLOOKUP(E310,'Copy of Fixed_ODK'!N:Y,11,false),)),)</f>
        <v/>
      </c>
      <c r="X310" t="str">
        <f>iferror(iferror(if(VLOOKUP(E310,'Copy of Mobile_ODK'!N:X,1,false)=E310,VLOOKUP(E310,'Copy of Mobile_ODK'!N:X,11,false),),if(VLOOKUP(E310,'Copy of Fixed_ODK'!N:Y,1,false)=E310,VLOOKUP(E310,'Copy of Fixed_ODK'!N:Y,12,false),)),)</f>
        <v/>
      </c>
      <c r="Y310" t="str">
        <f t="shared" si="3"/>
        <v/>
      </c>
      <c r="Z310" t="str">
        <f t="shared" si="4"/>
        <v>invalid</v>
      </c>
      <c r="AB310" s="2" t="str">
        <f t="shared" si="5"/>
        <v>no odk</v>
      </c>
      <c r="AC310" t="str">
        <f t="shared" si="6"/>
        <v/>
      </c>
    </row>
    <row r="311">
      <c r="A311" s="2">
        <v>310.0</v>
      </c>
      <c r="B311" s="2" t="s">
        <v>1496</v>
      </c>
      <c r="C311" s="2" t="s">
        <v>1497</v>
      </c>
      <c r="D311" s="2" t="s">
        <v>1501</v>
      </c>
      <c r="E311" s="2" t="str">
        <f t="shared" si="1"/>
        <v>MagumeriArdoramKunduriri</v>
      </c>
      <c r="F311" s="2">
        <f t="shared" si="2"/>
        <v>1</v>
      </c>
      <c r="G311" s="2" t="s">
        <v>1503</v>
      </c>
      <c r="H311" s="2">
        <v>12.23138055</v>
      </c>
      <c r="I311" s="2">
        <v>12.71681376</v>
      </c>
      <c r="J311" s="2" t="s">
        <v>38</v>
      </c>
      <c r="K311" s="2" t="s">
        <v>1502</v>
      </c>
      <c r="L311" s="2">
        <v>19.0</v>
      </c>
      <c r="M311" s="2">
        <v>12.0</v>
      </c>
      <c r="N311" s="2">
        <v>2.0</v>
      </c>
      <c r="O311" s="2" t="s">
        <v>337</v>
      </c>
      <c r="P311" s="2" t="s">
        <v>41</v>
      </c>
      <c r="T311" s="2" t="s">
        <v>42</v>
      </c>
      <c r="V311" t="str">
        <f>iferror(iferror(if(VLOOKUP(E311,'Copy of Mobile_ODK'!N:X,1,false)=E311,"mobile",),if(VLOOKUP(E311,'Copy of Fixed_ODK'!N:Y,1,false)=E311,"fixed",)),)</f>
        <v>fixed</v>
      </c>
      <c r="W311">
        <f>iferror(iferror(if(VLOOKUP(E311,'Copy of Mobile_ODK'!N:X,1,false)=E311,VLOOKUP(E311,'Copy of Mobile_ODK'!N:X,10,false),),if(VLOOKUP(E311,'Copy of Fixed_ODK'!N:Y,1,false)=E311,VLOOKUP(E311,'Copy of Fixed_ODK'!N:Y,11,false),)),)</f>
        <v>12.365955</v>
      </c>
      <c r="X311">
        <f>iferror(iferror(if(VLOOKUP(E311,'Copy of Mobile_ODK'!N:X,1,false)=E311,VLOOKUP(E311,'Copy of Mobile_ODK'!N:X,11,false),),if(VLOOKUP(E311,'Copy of Fixed_ODK'!N:Y,1,false)=E311,VLOOKUP(E311,'Copy of Fixed_ODK'!N:Y,12,false),)),)</f>
        <v>12.72328667</v>
      </c>
      <c r="Y311">
        <f t="shared" si="3"/>
        <v>14.98051137</v>
      </c>
      <c r="Z311" t="str">
        <f t="shared" si="4"/>
        <v>invalid</v>
      </c>
      <c r="AB311" s="2" t="str">
        <f t="shared" si="5"/>
        <v>session diff</v>
      </c>
      <c r="AC311" t="str">
        <f t="shared" si="6"/>
        <v>investigate</v>
      </c>
    </row>
    <row r="312">
      <c r="A312" s="2">
        <v>311.0</v>
      </c>
      <c r="B312" s="2" t="s">
        <v>1496</v>
      </c>
      <c r="C312" s="2" t="s">
        <v>1497</v>
      </c>
      <c r="D312" s="2" t="s">
        <v>1504</v>
      </c>
      <c r="E312" s="2" t="str">
        <f t="shared" si="1"/>
        <v>MagumeriArdoramKurshri</v>
      </c>
      <c r="F312" s="2">
        <f t="shared" si="2"/>
        <v>1</v>
      </c>
      <c r="G312" s="2" t="s">
        <v>1506</v>
      </c>
      <c r="H312" s="2">
        <v>12.21037</v>
      </c>
      <c r="I312" s="2">
        <v>12.71381</v>
      </c>
      <c r="J312" s="2" t="s">
        <v>38</v>
      </c>
      <c r="K312" s="2" t="s">
        <v>1505</v>
      </c>
      <c r="L312" s="2">
        <v>46.0</v>
      </c>
      <c r="M312" s="2">
        <v>29.0</v>
      </c>
      <c r="N312" s="2">
        <v>1.0</v>
      </c>
      <c r="O312" s="2" t="s">
        <v>337</v>
      </c>
      <c r="P312" s="2" t="s">
        <v>50</v>
      </c>
      <c r="Q312" s="2" t="s">
        <v>1507</v>
      </c>
      <c r="R312" s="2" t="s">
        <v>52</v>
      </c>
      <c r="T312" s="2" t="s">
        <v>53</v>
      </c>
      <c r="V312" t="str">
        <f>iferror(iferror(if(VLOOKUP(E312,'Copy of Mobile_ODK'!N:X,1,false)=E312,"mobile",),if(VLOOKUP(E312,'Copy of Fixed_ODK'!N:Y,1,false)=E312,"fixed",)),)</f>
        <v/>
      </c>
      <c r="W312" t="str">
        <f>iferror(iferror(if(VLOOKUP(E312,'Copy of Mobile_ODK'!N:X,1,false)=E312,VLOOKUP(E312,'Copy of Mobile_ODK'!N:X,10,false),),if(VLOOKUP(E312,'Copy of Fixed_ODK'!N:Y,1,false)=E312,VLOOKUP(E312,'Copy of Fixed_ODK'!N:Y,11,false),)),)</f>
        <v/>
      </c>
      <c r="X312" t="str">
        <f>iferror(iferror(if(VLOOKUP(E312,'Copy of Mobile_ODK'!N:X,1,false)=E312,VLOOKUP(E312,'Copy of Mobile_ODK'!N:X,11,false),),if(VLOOKUP(E312,'Copy of Fixed_ODK'!N:Y,1,false)=E312,VLOOKUP(E312,'Copy of Fixed_ODK'!N:Y,12,false),)),)</f>
        <v/>
      </c>
      <c r="Y312" t="str">
        <f t="shared" si="3"/>
        <v/>
      </c>
      <c r="Z312" t="str">
        <f t="shared" si="4"/>
        <v>invalid</v>
      </c>
      <c r="AB312" s="2" t="str">
        <f t="shared" si="5"/>
        <v>no odk</v>
      </c>
      <c r="AC312" t="str">
        <f t="shared" si="6"/>
        <v/>
      </c>
    </row>
    <row r="313">
      <c r="A313" s="2">
        <v>312.0</v>
      </c>
      <c r="B313" s="2" t="s">
        <v>1496</v>
      </c>
      <c r="C313" s="2" t="s">
        <v>1508</v>
      </c>
      <c r="D313" s="2" t="s">
        <v>1509</v>
      </c>
      <c r="E313" s="2" t="str">
        <f t="shared" si="1"/>
        <v>MagumeriFurramKadarra</v>
      </c>
      <c r="F313" s="2">
        <f t="shared" si="2"/>
        <v>1</v>
      </c>
      <c r="G313" s="2" t="s">
        <v>1511</v>
      </c>
      <c r="H313" s="2">
        <v>12.31879</v>
      </c>
      <c r="I313" s="2">
        <v>12.7621</v>
      </c>
      <c r="J313" s="2" t="s">
        <v>38</v>
      </c>
      <c r="K313" s="2" t="s">
        <v>1510</v>
      </c>
      <c r="L313" s="2">
        <v>31.0</v>
      </c>
      <c r="M313" s="2">
        <v>20.0</v>
      </c>
      <c r="N313" s="2">
        <v>1.0</v>
      </c>
      <c r="O313" s="2" t="s">
        <v>337</v>
      </c>
      <c r="P313" s="2" t="s">
        <v>50</v>
      </c>
      <c r="Q313" s="2" t="s">
        <v>1507</v>
      </c>
      <c r="R313" s="2" t="s">
        <v>52</v>
      </c>
      <c r="T313" s="2" t="s">
        <v>53</v>
      </c>
      <c r="V313" t="str">
        <f>iferror(iferror(if(VLOOKUP(E313,'Copy of Mobile_ODK'!N:X,1,false)=E313,"mobile",),if(VLOOKUP(E313,'Copy of Fixed_ODK'!N:Y,1,false)=E313,"fixed",)),)</f>
        <v/>
      </c>
      <c r="W313" t="str">
        <f>iferror(iferror(if(VLOOKUP(E313,'Copy of Mobile_ODK'!N:X,1,false)=E313,VLOOKUP(E313,'Copy of Mobile_ODK'!N:X,10,false),),if(VLOOKUP(E313,'Copy of Fixed_ODK'!N:Y,1,false)=E313,VLOOKUP(E313,'Copy of Fixed_ODK'!N:Y,11,false),)),)</f>
        <v/>
      </c>
      <c r="X313" t="str">
        <f>iferror(iferror(if(VLOOKUP(E313,'Copy of Mobile_ODK'!N:X,1,false)=E313,VLOOKUP(E313,'Copy of Mobile_ODK'!N:X,11,false),),if(VLOOKUP(E313,'Copy of Fixed_ODK'!N:Y,1,false)=E313,VLOOKUP(E313,'Copy of Fixed_ODK'!N:Y,12,false),)),)</f>
        <v/>
      </c>
      <c r="Y313" t="str">
        <f t="shared" si="3"/>
        <v/>
      </c>
      <c r="Z313" t="str">
        <f t="shared" si="4"/>
        <v>invalid</v>
      </c>
      <c r="AB313" s="2" t="str">
        <f t="shared" si="5"/>
        <v>no odk</v>
      </c>
      <c r="AC313" t="str">
        <f t="shared" si="6"/>
        <v/>
      </c>
    </row>
    <row r="314">
      <c r="A314" s="2">
        <v>313.0</v>
      </c>
      <c r="B314" s="2" t="s">
        <v>1496</v>
      </c>
      <c r="C314" s="2" t="s">
        <v>1508</v>
      </c>
      <c r="D314" s="2" t="s">
        <v>1512</v>
      </c>
      <c r="E314" s="2" t="str">
        <f t="shared" si="1"/>
        <v>MagumeriFurramMallam Aminari</v>
      </c>
      <c r="F314" s="2">
        <f t="shared" si="2"/>
        <v>1</v>
      </c>
      <c r="G314" s="2" t="s">
        <v>1514</v>
      </c>
      <c r="H314" s="2">
        <v>12.25158</v>
      </c>
      <c r="I314" s="2">
        <v>12.77080297</v>
      </c>
      <c r="J314" s="2" t="s">
        <v>38</v>
      </c>
      <c r="K314" s="2" t="s">
        <v>1513</v>
      </c>
      <c r="L314" s="2">
        <v>1.0</v>
      </c>
      <c r="M314" s="2">
        <v>1.0</v>
      </c>
      <c r="N314" s="2">
        <v>2.0</v>
      </c>
      <c r="O314" s="2" t="s">
        <v>337</v>
      </c>
      <c r="P314" s="2" t="s">
        <v>41</v>
      </c>
      <c r="T314" s="2" t="s">
        <v>42</v>
      </c>
      <c r="V314" t="str">
        <f>iferror(iferror(if(VLOOKUP(E314,'Copy of Mobile_ODK'!N:X,1,false)=E314,"mobile",),if(VLOOKUP(E314,'Copy of Fixed_ODK'!N:Y,1,false)=E314,"fixed",)),)</f>
        <v/>
      </c>
      <c r="W314" t="str">
        <f>iferror(iferror(if(VLOOKUP(E314,'Copy of Mobile_ODK'!N:X,1,false)=E314,VLOOKUP(E314,'Copy of Mobile_ODK'!N:X,10,false),),if(VLOOKUP(E314,'Copy of Fixed_ODK'!N:Y,1,false)=E314,VLOOKUP(E314,'Copy of Fixed_ODK'!N:Y,11,false),)),)</f>
        <v/>
      </c>
      <c r="X314" t="str">
        <f>iferror(iferror(if(VLOOKUP(E314,'Copy of Mobile_ODK'!N:X,1,false)=E314,VLOOKUP(E314,'Copy of Mobile_ODK'!N:X,11,false),),if(VLOOKUP(E314,'Copy of Fixed_ODK'!N:Y,1,false)=E314,VLOOKUP(E314,'Copy of Fixed_ODK'!N:Y,12,false),)),)</f>
        <v/>
      </c>
      <c r="Y314" t="str">
        <f t="shared" si="3"/>
        <v/>
      </c>
      <c r="Z314" t="str">
        <f t="shared" si="4"/>
        <v>invalid</v>
      </c>
      <c r="AB314" s="2" t="str">
        <f t="shared" si="5"/>
        <v>no odk</v>
      </c>
      <c r="AC314" t="str">
        <f t="shared" si="6"/>
        <v/>
      </c>
    </row>
    <row r="315">
      <c r="A315" s="2">
        <v>314.0</v>
      </c>
      <c r="B315" s="2" t="s">
        <v>1496</v>
      </c>
      <c r="C315" s="2" t="s">
        <v>1508</v>
      </c>
      <c r="D315" s="2" t="s">
        <v>1515</v>
      </c>
      <c r="E315" s="2" t="str">
        <f t="shared" si="1"/>
        <v>MagumeriFurramMallam Kaleri</v>
      </c>
      <c r="F315" s="2">
        <f t="shared" si="2"/>
        <v>1</v>
      </c>
      <c r="G315" s="2" t="s">
        <v>1517</v>
      </c>
      <c r="H315" s="2">
        <v>12.236967</v>
      </c>
      <c r="I315" s="2">
        <v>12.80598</v>
      </c>
      <c r="J315" s="2" t="s">
        <v>38</v>
      </c>
      <c r="K315" s="2" t="s">
        <v>1516</v>
      </c>
      <c r="L315" s="2">
        <v>11.0</v>
      </c>
      <c r="M315" s="2">
        <v>7.0</v>
      </c>
      <c r="N315" s="2">
        <v>2.0</v>
      </c>
      <c r="O315" s="2" t="s">
        <v>337</v>
      </c>
      <c r="P315" s="2" t="s">
        <v>41</v>
      </c>
      <c r="T315" s="2" t="s">
        <v>42</v>
      </c>
      <c r="V315" t="str">
        <f>iferror(iferror(if(VLOOKUP(E315,'Copy of Mobile_ODK'!N:X,1,false)=E315,"mobile",),if(VLOOKUP(E315,'Copy of Fixed_ODK'!N:Y,1,false)=E315,"fixed",)),)</f>
        <v/>
      </c>
      <c r="W315" t="str">
        <f>iferror(iferror(if(VLOOKUP(E315,'Copy of Mobile_ODK'!N:X,1,false)=E315,VLOOKUP(E315,'Copy of Mobile_ODK'!N:X,10,false),),if(VLOOKUP(E315,'Copy of Fixed_ODK'!N:Y,1,false)=E315,VLOOKUP(E315,'Copy of Fixed_ODK'!N:Y,11,false),)),)</f>
        <v/>
      </c>
      <c r="X315" t="str">
        <f>iferror(iferror(if(VLOOKUP(E315,'Copy of Mobile_ODK'!N:X,1,false)=E315,VLOOKUP(E315,'Copy of Mobile_ODK'!N:X,11,false),),if(VLOOKUP(E315,'Copy of Fixed_ODK'!N:Y,1,false)=E315,VLOOKUP(E315,'Copy of Fixed_ODK'!N:Y,12,false),)),)</f>
        <v/>
      </c>
      <c r="Y315" t="str">
        <f t="shared" si="3"/>
        <v/>
      </c>
      <c r="Z315" t="str">
        <f t="shared" si="4"/>
        <v>invalid</v>
      </c>
      <c r="AB315" s="2" t="str">
        <f t="shared" si="5"/>
        <v>no odk</v>
      </c>
      <c r="AC315" t="str">
        <f t="shared" si="6"/>
        <v/>
      </c>
    </row>
    <row r="316">
      <c r="A316" s="2">
        <v>315.0</v>
      </c>
      <c r="B316" s="2" t="s">
        <v>1496</v>
      </c>
      <c r="C316" s="2" t="s">
        <v>1508</v>
      </c>
      <c r="D316" s="2" t="s">
        <v>1518</v>
      </c>
      <c r="E316" s="2" t="str">
        <f t="shared" si="1"/>
        <v>MagumeriFurramNgalari</v>
      </c>
      <c r="F316" s="2">
        <f t="shared" si="2"/>
        <v>1</v>
      </c>
      <c r="G316" s="2" t="s">
        <v>1520</v>
      </c>
      <c r="H316" s="2">
        <v>12.34272</v>
      </c>
      <c r="I316" s="2">
        <v>12.81481</v>
      </c>
      <c r="J316" s="2" t="s">
        <v>38</v>
      </c>
      <c r="K316" s="2" t="s">
        <v>1519</v>
      </c>
      <c r="L316" s="2">
        <v>30.0</v>
      </c>
      <c r="M316" s="2">
        <v>19.0</v>
      </c>
      <c r="N316" s="2">
        <v>1.0</v>
      </c>
      <c r="O316" s="2" t="s">
        <v>337</v>
      </c>
      <c r="P316" s="2" t="s">
        <v>50</v>
      </c>
      <c r="Q316" s="2" t="s">
        <v>1521</v>
      </c>
      <c r="R316" s="2" t="s">
        <v>74</v>
      </c>
      <c r="T316" s="2" t="s">
        <v>53</v>
      </c>
      <c r="V316" t="str">
        <f>iferror(iferror(if(VLOOKUP(E316,'Copy of Mobile_ODK'!N:X,1,false)=E316,"mobile",),if(VLOOKUP(E316,'Copy of Fixed_ODK'!N:Y,1,false)=E316,"fixed",)),)</f>
        <v/>
      </c>
      <c r="W316" t="str">
        <f>iferror(iferror(if(VLOOKUP(E316,'Copy of Mobile_ODK'!N:X,1,false)=E316,VLOOKUP(E316,'Copy of Mobile_ODK'!N:X,10,false),),if(VLOOKUP(E316,'Copy of Fixed_ODK'!N:Y,1,false)=E316,VLOOKUP(E316,'Copy of Fixed_ODK'!N:Y,11,false),)),)</f>
        <v/>
      </c>
      <c r="X316" t="str">
        <f>iferror(iferror(if(VLOOKUP(E316,'Copy of Mobile_ODK'!N:X,1,false)=E316,VLOOKUP(E316,'Copy of Mobile_ODK'!N:X,11,false),),if(VLOOKUP(E316,'Copy of Fixed_ODK'!N:Y,1,false)=E316,VLOOKUP(E316,'Copy of Fixed_ODK'!N:Y,12,false),)),)</f>
        <v/>
      </c>
      <c r="Y316" t="str">
        <f t="shared" si="3"/>
        <v/>
      </c>
      <c r="Z316" t="str">
        <f t="shared" si="4"/>
        <v>invalid</v>
      </c>
      <c r="AB316" s="2" t="str">
        <f t="shared" si="5"/>
        <v>no odk</v>
      </c>
      <c r="AC316" t="str">
        <f t="shared" si="6"/>
        <v/>
      </c>
    </row>
    <row r="317">
      <c r="A317" s="2">
        <v>316.0</v>
      </c>
      <c r="B317" s="2" t="s">
        <v>1496</v>
      </c>
      <c r="C317" s="2" t="s">
        <v>1508</v>
      </c>
      <c r="D317" s="2" t="s">
        <v>1522</v>
      </c>
      <c r="E317" s="2" t="str">
        <f t="shared" si="1"/>
        <v>MagumeriFurramSaleri</v>
      </c>
      <c r="F317" s="2">
        <f t="shared" si="2"/>
        <v>1</v>
      </c>
      <c r="G317" s="2" t="s">
        <v>1524</v>
      </c>
      <c r="H317" s="2">
        <v>12.26287</v>
      </c>
      <c r="I317" s="2">
        <v>12.81449</v>
      </c>
      <c r="J317" s="2" t="s">
        <v>38</v>
      </c>
      <c r="K317" s="2" t="s">
        <v>1523</v>
      </c>
      <c r="L317" s="2">
        <v>1.0</v>
      </c>
      <c r="M317" s="2">
        <v>1.0</v>
      </c>
      <c r="N317" s="2">
        <v>1.0</v>
      </c>
      <c r="O317" s="2" t="s">
        <v>337</v>
      </c>
      <c r="P317" s="2" t="s">
        <v>50</v>
      </c>
      <c r="Q317" s="2" t="s">
        <v>1521</v>
      </c>
      <c r="R317" s="2" t="s">
        <v>74</v>
      </c>
      <c r="T317" s="2" t="s">
        <v>53</v>
      </c>
      <c r="V317" t="str">
        <f>iferror(iferror(if(VLOOKUP(E317,'Copy of Mobile_ODK'!N:X,1,false)=E317,"mobile",),if(VLOOKUP(E317,'Copy of Fixed_ODK'!N:Y,1,false)=E317,"fixed",)),)</f>
        <v/>
      </c>
      <c r="W317" t="str">
        <f>iferror(iferror(if(VLOOKUP(E317,'Copy of Mobile_ODK'!N:X,1,false)=E317,VLOOKUP(E317,'Copy of Mobile_ODK'!N:X,10,false),),if(VLOOKUP(E317,'Copy of Fixed_ODK'!N:Y,1,false)=E317,VLOOKUP(E317,'Copy of Fixed_ODK'!N:Y,11,false),)),)</f>
        <v/>
      </c>
      <c r="X317" t="str">
        <f>iferror(iferror(if(VLOOKUP(E317,'Copy of Mobile_ODK'!N:X,1,false)=E317,VLOOKUP(E317,'Copy of Mobile_ODK'!N:X,11,false),),if(VLOOKUP(E317,'Copy of Fixed_ODK'!N:Y,1,false)=E317,VLOOKUP(E317,'Copy of Fixed_ODK'!N:Y,12,false),)),)</f>
        <v/>
      </c>
      <c r="Y317" t="str">
        <f t="shared" si="3"/>
        <v/>
      </c>
      <c r="Z317" t="str">
        <f t="shared" si="4"/>
        <v>invalid</v>
      </c>
      <c r="AB317" s="2" t="str">
        <f t="shared" si="5"/>
        <v>no odk</v>
      </c>
      <c r="AC317" t="str">
        <f t="shared" si="6"/>
        <v/>
      </c>
    </row>
    <row r="318">
      <c r="A318" s="2">
        <v>317.0</v>
      </c>
      <c r="B318" s="4" t="s">
        <v>1496</v>
      </c>
      <c r="C318" s="4" t="s">
        <v>1508</v>
      </c>
      <c r="D318" s="4" t="s">
        <v>1818</v>
      </c>
      <c r="E318" s="2" t="str">
        <f t="shared" si="1"/>
        <v>MagumeriFurramSayari</v>
      </c>
      <c r="F318" s="2">
        <f t="shared" si="2"/>
        <v>1</v>
      </c>
      <c r="G318" s="4" t="e">
        <v>#N/A</v>
      </c>
      <c r="H318" s="4" t="e">
        <v>#N/A</v>
      </c>
      <c r="I318" s="4" t="e">
        <v>#N/A</v>
      </c>
      <c r="J318" s="4" t="s">
        <v>38</v>
      </c>
      <c r="K318" s="4" t="s">
        <v>1819</v>
      </c>
      <c r="L318" s="4">
        <v>22.0</v>
      </c>
      <c r="M318" s="4">
        <v>14.0</v>
      </c>
      <c r="N318" s="4">
        <v>2.0</v>
      </c>
      <c r="O318" s="4" t="s">
        <v>337</v>
      </c>
      <c r="P318" s="4" t="s">
        <v>41</v>
      </c>
      <c r="T318" s="2" t="s">
        <v>42</v>
      </c>
      <c r="V318" t="str">
        <f>iferror(iferror(if(VLOOKUP(E318,'Copy of Mobile_ODK'!N:X,1,false)=E318,"mobile",),if(VLOOKUP(E318,'Copy of Fixed_ODK'!N:Y,1,false)=E318,"fixed",)),)</f>
        <v/>
      </c>
      <c r="W318" t="str">
        <f>iferror(iferror(if(VLOOKUP(E318,'Copy of Mobile_ODK'!N:X,1,false)=E318,VLOOKUP(E318,'Copy of Mobile_ODK'!N:X,10,false),),if(VLOOKUP(E318,'Copy of Fixed_ODK'!N:Y,1,false)=E318,VLOOKUP(E318,'Copy of Fixed_ODK'!N:Y,11,false),)),)</f>
        <v/>
      </c>
      <c r="X318" t="str">
        <f>iferror(iferror(if(VLOOKUP(E318,'Copy of Mobile_ODK'!N:X,1,false)=E318,VLOOKUP(E318,'Copy of Mobile_ODK'!N:X,11,false),),if(VLOOKUP(E318,'Copy of Fixed_ODK'!N:Y,1,false)=E318,VLOOKUP(E318,'Copy of Fixed_ODK'!N:Y,12,false),)),)</f>
        <v/>
      </c>
      <c r="Y318" t="str">
        <f t="shared" si="3"/>
        <v/>
      </c>
      <c r="Z318" t="str">
        <f t="shared" si="4"/>
        <v>invalid</v>
      </c>
      <c r="AB318" s="2" t="str">
        <f t="shared" si="5"/>
        <v>no odk</v>
      </c>
      <c r="AC318" t="str">
        <f t="shared" si="6"/>
        <v/>
      </c>
    </row>
    <row r="319">
      <c r="A319" s="2">
        <v>318.0</v>
      </c>
      <c r="B319" s="2" t="s">
        <v>1496</v>
      </c>
      <c r="C319" s="2" t="s">
        <v>1508</v>
      </c>
      <c r="D319" s="2" t="s">
        <v>576</v>
      </c>
      <c r="E319" s="2" t="str">
        <f t="shared" si="1"/>
        <v>MagumeriFurramSheruri</v>
      </c>
      <c r="F319" s="2">
        <f t="shared" si="2"/>
        <v>1</v>
      </c>
      <c r="G319" s="2" t="s">
        <v>1526</v>
      </c>
      <c r="H319" s="2">
        <v>12.33960693</v>
      </c>
      <c r="I319" s="2">
        <v>12.81616179</v>
      </c>
      <c r="J319" s="2" t="s">
        <v>38</v>
      </c>
      <c r="K319" s="2" t="s">
        <v>1525</v>
      </c>
      <c r="L319" s="2">
        <v>2.0</v>
      </c>
      <c r="M319" s="2">
        <v>2.0</v>
      </c>
      <c r="N319" s="2">
        <v>2.0</v>
      </c>
      <c r="O319" s="2" t="s">
        <v>337</v>
      </c>
      <c r="P319" s="2" t="s">
        <v>41</v>
      </c>
      <c r="T319" s="2" t="s">
        <v>42</v>
      </c>
      <c r="V319" t="str">
        <f>iferror(iferror(if(VLOOKUP(E319,'Copy of Mobile_ODK'!N:X,1,false)=E319,"mobile",),if(VLOOKUP(E319,'Copy of Fixed_ODK'!N:Y,1,false)=E319,"fixed",)),)</f>
        <v/>
      </c>
      <c r="W319" t="str">
        <f>iferror(iferror(if(VLOOKUP(E319,'Copy of Mobile_ODK'!N:X,1,false)=E319,VLOOKUP(E319,'Copy of Mobile_ODK'!N:X,10,false),),if(VLOOKUP(E319,'Copy of Fixed_ODK'!N:Y,1,false)=E319,VLOOKUP(E319,'Copy of Fixed_ODK'!N:Y,11,false),)),)</f>
        <v/>
      </c>
      <c r="X319" t="str">
        <f>iferror(iferror(if(VLOOKUP(E319,'Copy of Mobile_ODK'!N:X,1,false)=E319,VLOOKUP(E319,'Copy of Mobile_ODK'!N:X,11,false),),if(VLOOKUP(E319,'Copy of Fixed_ODK'!N:Y,1,false)=E319,VLOOKUP(E319,'Copy of Fixed_ODK'!N:Y,12,false),)),)</f>
        <v/>
      </c>
      <c r="Y319" t="str">
        <f t="shared" si="3"/>
        <v/>
      </c>
      <c r="Z319" t="str">
        <f t="shared" si="4"/>
        <v>invalid</v>
      </c>
      <c r="AB319" s="2" t="str">
        <f t="shared" si="5"/>
        <v>no odk</v>
      </c>
      <c r="AC319" t="str">
        <f t="shared" si="6"/>
        <v/>
      </c>
    </row>
    <row r="320">
      <c r="A320" s="2">
        <v>319.0</v>
      </c>
      <c r="B320" s="2" t="s">
        <v>1496</v>
      </c>
      <c r="C320" s="2" t="s">
        <v>1508</v>
      </c>
      <c r="D320" s="2" t="s">
        <v>1527</v>
      </c>
      <c r="E320" s="2" t="str">
        <f t="shared" si="1"/>
        <v>MagumeriFurramSheruri Bulama Matta</v>
      </c>
      <c r="F320" s="2">
        <f t="shared" si="2"/>
        <v>1</v>
      </c>
      <c r="G320" s="2" t="s">
        <v>1529</v>
      </c>
      <c r="H320" s="2">
        <v>12.26837</v>
      </c>
      <c r="I320" s="2">
        <v>12.83855</v>
      </c>
      <c r="J320" s="2" t="s">
        <v>38</v>
      </c>
      <c r="K320" s="2" t="s">
        <v>1528</v>
      </c>
      <c r="L320" s="2">
        <v>8.0</v>
      </c>
      <c r="M320" s="2">
        <v>5.0</v>
      </c>
      <c r="N320" s="2">
        <v>2.0</v>
      </c>
      <c r="O320" s="2" t="s">
        <v>337</v>
      </c>
      <c r="P320" s="2" t="s">
        <v>41</v>
      </c>
      <c r="T320" s="2" t="s">
        <v>42</v>
      </c>
      <c r="V320" t="str">
        <f>iferror(iferror(if(VLOOKUP(E320,'Copy of Mobile_ODK'!N:X,1,false)=E320,"mobile",),if(VLOOKUP(E320,'Copy of Fixed_ODK'!N:Y,1,false)=E320,"fixed",)),)</f>
        <v/>
      </c>
      <c r="W320" t="str">
        <f>iferror(iferror(if(VLOOKUP(E320,'Copy of Mobile_ODK'!N:X,1,false)=E320,VLOOKUP(E320,'Copy of Mobile_ODK'!N:X,10,false),),if(VLOOKUP(E320,'Copy of Fixed_ODK'!N:Y,1,false)=E320,VLOOKUP(E320,'Copy of Fixed_ODK'!N:Y,11,false),)),)</f>
        <v/>
      </c>
      <c r="X320" t="str">
        <f>iferror(iferror(if(VLOOKUP(E320,'Copy of Mobile_ODK'!N:X,1,false)=E320,VLOOKUP(E320,'Copy of Mobile_ODK'!N:X,11,false),),if(VLOOKUP(E320,'Copy of Fixed_ODK'!N:Y,1,false)=E320,VLOOKUP(E320,'Copy of Fixed_ODK'!N:Y,12,false),)),)</f>
        <v/>
      </c>
      <c r="Y320" t="str">
        <f t="shared" si="3"/>
        <v/>
      </c>
      <c r="Z320" t="str">
        <f t="shared" si="4"/>
        <v>invalid</v>
      </c>
      <c r="AB320" s="2" t="str">
        <f t="shared" si="5"/>
        <v>no odk</v>
      </c>
      <c r="AC320" t="str">
        <f t="shared" si="6"/>
        <v/>
      </c>
    </row>
    <row r="321">
      <c r="A321" s="2">
        <v>320.0</v>
      </c>
      <c r="B321" s="2" t="s">
        <v>1496</v>
      </c>
      <c r="C321" s="2" t="s">
        <v>1508</v>
      </c>
      <c r="D321" s="2" t="s">
        <v>1691</v>
      </c>
      <c r="E321" s="2" t="str">
        <f t="shared" si="1"/>
        <v>MagumeriFurramTasha Kasimri</v>
      </c>
      <c r="F321" s="2">
        <f t="shared" si="2"/>
        <v>1</v>
      </c>
      <c r="G321" s="2" t="s">
        <v>1693</v>
      </c>
      <c r="H321" s="2">
        <v>12.31484513</v>
      </c>
      <c r="I321" s="2">
        <v>12.78276978</v>
      </c>
      <c r="J321" s="2" t="s">
        <v>38</v>
      </c>
      <c r="K321" s="2" t="s">
        <v>1692</v>
      </c>
      <c r="M321" s="2">
        <v>0.0</v>
      </c>
      <c r="N321" s="2">
        <v>1.0</v>
      </c>
      <c r="O321" s="2" t="s">
        <v>337</v>
      </c>
      <c r="P321" s="2" t="s">
        <v>41</v>
      </c>
      <c r="T321" s="2" t="s">
        <v>42</v>
      </c>
      <c r="V321" t="str">
        <f>iferror(iferror(if(VLOOKUP(E321,'Copy of Mobile_ODK'!N:X,1,false)=E321,"mobile",),if(VLOOKUP(E321,'Copy of Fixed_ODK'!N:Y,1,false)=E321,"fixed",)),)</f>
        <v/>
      </c>
      <c r="W321" t="str">
        <f>iferror(iferror(if(VLOOKUP(E321,'Copy of Mobile_ODK'!N:X,1,false)=E321,VLOOKUP(E321,'Copy of Mobile_ODK'!N:X,10,false),),if(VLOOKUP(E321,'Copy of Fixed_ODK'!N:Y,1,false)=E321,VLOOKUP(E321,'Copy of Fixed_ODK'!N:Y,11,false),)),)</f>
        <v/>
      </c>
      <c r="X321" t="str">
        <f>iferror(iferror(if(VLOOKUP(E321,'Copy of Mobile_ODK'!N:X,1,false)=E321,VLOOKUP(E321,'Copy of Mobile_ODK'!N:X,11,false),),if(VLOOKUP(E321,'Copy of Fixed_ODK'!N:Y,1,false)=E321,VLOOKUP(E321,'Copy of Fixed_ODK'!N:Y,12,false),)),)</f>
        <v/>
      </c>
      <c r="Y321" t="str">
        <f t="shared" si="3"/>
        <v/>
      </c>
      <c r="Z321" t="str">
        <f t="shared" si="4"/>
        <v>invalid</v>
      </c>
      <c r="AB321" s="2" t="str">
        <f t="shared" si="5"/>
        <v>no odk</v>
      </c>
      <c r="AC321" t="str">
        <f t="shared" si="6"/>
        <v/>
      </c>
    </row>
    <row r="322">
      <c r="A322" s="2">
        <v>321.0</v>
      </c>
      <c r="B322" s="2" t="s">
        <v>1496</v>
      </c>
      <c r="C322" s="2" t="s">
        <v>1508</v>
      </c>
      <c r="D322" s="2" t="s">
        <v>357</v>
      </c>
      <c r="E322" s="2" t="str">
        <f t="shared" si="1"/>
        <v>MagumeriFurramUmarari</v>
      </c>
      <c r="F322" s="2">
        <f t="shared" si="2"/>
        <v>1</v>
      </c>
      <c r="G322" s="2" t="s">
        <v>1531</v>
      </c>
      <c r="H322" s="2">
        <v>12.24223</v>
      </c>
      <c r="I322" s="2">
        <v>12.78515</v>
      </c>
      <c r="J322" s="2" t="s">
        <v>38</v>
      </c>
      <c r="K322" s="2" t="s">
        <v>1530</v>
      </c>
      <c r="L322" s="2">
        <v>9.0</v>
      </c>
      <c r="M322" s="2">
        <v>6.0</v>
      </c>
      <c r="N322" s="2">
        <v>2.0</v>
      </c>
      <c r="O322" s="2" t="s">
        <v>337</v>
      </c>
      <c r="P322" s="2" t="s">
        <v>41</v>
      </c>
      <c r="T322" s="2" t="s">
        <v>42</v>
      </c>
      <c r="V322" t="str">
        <f>iferror(iferror(if(VLOOKUP(E322,'Copy of Mobile_ODK'!N:X,1,false)=E322,"mobile",),if(VLOOKUP(E322,'Copy of Fixed_ODK'!N:Y,1,false)=E322,"fixed",)),)</f>
        <v/>
      </c>
      <c r="W322" t="str">
        <f>iferror(iferror(if(VLOOKUP(E322,'Copy of Mobile_ODK'!N:X,1,false)=E322,VLOOKUP(E322,'Copy of Mobile_ODK'!N:X,10,false),),if(VLOOKUP(E322,'Copy of Fixed_ODK'!N:Y,1,false)=E322,VLOOKUP(E322,'Copy of Fixed_ODK'!N:Y,11,false),)),)</f>
        <v/>
      </c>
      <c r="X322" t="str">
        <f>iferror(iferror(if(VLOOKUP(E322,'Copy of Mobile_ODK'!N:X,1,false)=E322,VLOOKUP(E322,'Copy of Mobile_ODK'!N:X,11,false),),if(VLOOKUP(E322,'Copy of Fixed_ODK'!N:Y,1,false)=E322,VLOOKUP(E322,'Copy of Fixed_ODK'!N:Y,12,false),)),)</f>
        <v/>
      </c>
      <c r="Y322" t="str">
        <f t="shared" si="3"/>
        <v/>
      </c>
      <c r="Z322" t="str">
        <f t="shared" si="4"/>
        <v>invalid</v>
      </c>
      <c r="AB322" s="2" t="str">
        <f t="shared" si="5"/>
        <v>no odk</v>
      </c>
      <c r="AC322" t="str">
        <f t="shared" si="6"/>
        <v/>
      </c>
    </row>
    <row r="323">
      <c r="A323" s="2">
        <v>322.0</v>
      </c>
      <c r="B323" s="2" t="s">
        <v>1496</v>
      </c>
      <c r="C323" s="2" t="s">
        <v>1508</v>
      </c>
      <c r="D323" s="2" t="s">
        <v>1140</v>
      </c>
      <c r="E323" s="2" t="str">
        <f t="shared" si="1"/>
        <v>MagumeriFurramUsmanti</v>
      </c>
      <c r="F323" s="2">
        <f t="shared" si="2"/>
        <v>1</v>
      </c>
      <c r="G323" s="2" t="s">
        <v>1533</v>
      </c>
      <c r="H323" s="2">
        <v>12.25136</v>
      </c>
      <c r="I323" s="2">
        <v>12.80017</v>
      </c>
      <c r="J323" s="2" t="s">
        <v>38</v>
      </c>
      <c r="K323" s="2" t="s">
        <v>1532</v>
      </c>
      <c r="L323" s="2">
        <v>6.0</v>
      </c>
      <c r="M323" s="2">
        <v>4.0</v>
      </c>
      <c r="N323" s="2">
        <v>2.0</v>
      </c>
      <c r="O323" s="2" t="s">
        <v>337</v>
      </c>
      <c r="P323" s="2" t="s">
        <v>41</v>
      </c>
      <c r="T323" s="2" t="s">
        <v>42</v>
      </c>
      <c r="V323" t="str">
        <f>iferror(iferror(if(VLOOKUP(E323,'Copy of Mobile_ODK'!N:X,1,false)=E323,"mobile",),if(VLOOKUP(E323,'Copy of Fixed_ODK'!N:Y,1,false)=E323,"fixed",)),)</f>
        <v/>
      </c>
      <c r="W323" t="str">
        <f>iferror(iferror(if(VLOOKUP(E323,'Copy of Mobile_ODK'!N:X,1,false)=E323,VLOOKUP(E323,'Copy of Mobile_ODK'!N:X,10,false),),if(VLOOKUP(E323,'Copy of Fixed_ODK'!N:Y,1,false)=E323,VLOOKUP(E323,'Copy of Fixed_ODK'!N:Y,11,false),)),)</f>
        <v/>
      </c>
      <c r="X323" t="str">
        <f>iferror(iferror(if(VLOOKUP(E323,'Copy of Mobile_ODK'!N:X,1,false)=E323,VLOOKUP(E323,'Copy of Mobile_ODK'!N:X,11,false),),if(VLOOKUP(E323,'Copy of Fixed_ODK'!N:Y,1,false)=E323,VLOOKUP(E323,'Copy of Fixed_ODK'!N:Y,12,false),)),)</f>
        <v/>
      </c>
      <c r="Y323" t="str">
        <f t="shared" si="3"/>
        <v/>
      </c>
      <c r="Z323" t="str">
        <f t="shared" si="4"/>
        <v>invalid</v>
      </c>
      <c r="AB323" s="2" t="str">
        <f t="shared" si="5"/>
        <v>no odk</v>
      </c>
      <c r="AC323" t="str">
        <f t="shared" si="6"/>
        <v/>
      </c>
    </row>
    <row r="324">
      <c r="A324" s="2">
        <v>323.0</v>
      </c>
      <c r="B324" s="4" t="s">
        <v>1496</v>
      </c>
      <c r="C324" s="4" t="s">
        <v>1534</v>
      </c>
      <c r="D324" s="4" t="s">
        <v>1820</v>
      </c>
      <c r="E324" s="2" t="str">
        <f t="shared" si="1"/>
        <v>MagumeriKalizoramAutetel</v>
      </c>
      <c r="F324" s="2">
        <f t="shared" si="2"/>
        <v>1</v>
      </c>
      <c r="G324" s="4" t="e">
        <v>#N/A</v>
      </c>
      <c r="H324" s="4" t="e">
        <v>#N/A</v>
      </c>
      <c r="I324" s="4" t="e">
        <v>#N/A</v>
      </c>
      <c r="J324" s="4" t="s">
        <v>38</v>
      </c>
      <c r="K324" s="4" t="s">
        <v>1821</v>
      </c>
      <c r="M324" s="4">
        <v>0.0</v>
      </c>
      <c r="N324" s="4">
        <v>2.0</v>
      </c>
      <c r="O324" s="4" t="s">
        <v>337</v>
      </c>
      <c r="P324" s="4" t="s">
        <v>41</v>
      </c>
      <c r="T324" s="2" t="s">
        <v>42</v>
      </c>
      <c r="V324" t="str">
        <f>iferror(iferror(if(VLOOKUP(E324,'Copy of Mobile_ODK'!N:X,1,false)=E324,"mobile",),if(VLOOKUP(E324,'Copy of Fixed_ODK'!N:Y,1,false)=E324,"fixed",)),)</f>
        <v>fixed</v>
      </c>
      <c r="W324">
        <f>iferror(iferror(if(VLOOKUP(E324,'Copy of Mobile_ODK'!N:X,1,false)=E324,VLOOKUP(E324,'Copy of Mobile_ODK'!N:X,10,false),),if(VLOOKUP(E324,'Copy of Fixed_ODK'!N:Y,1,false)=E324,VLOOKUP(E324,'Copy of Fixed_ODK'!N:Y,11,false),)),)</f>
        <v>12.008755</v>
      </c>
      <c r="X324">
        <f>iferror(iferror(if(VLOOKUP(E324,'Copy of Mobile_ODK'!N:X,1,false)=E324,VLOOKUP(E324,'Copy of Mobile_ODK'!N:X,11,false),),if(VLOOKUP(E324,'Copy of Fixed_ODK'!N:Y,1,false)=E324,VLOOKUP(E324,'Copy of Fixed_ODK'!N:Y,12,false),)),)</f>
        <v>12.78565</v>
      </c>
      <c r="Y324" t="str">
        <f t="shared" si="3"/>
        <v>#N/A</v>
      </c>
      <c r="Z324" t="str">
        <f t="shared" si="4"/>
        <v>investigate</v>
      </c>
      <c r="AB324" s="2" t="str">
        <f t="shared" si="5"/>
        <v>session diff</v>
      </c>
      <c r="AC324" t="str">
        <f t="shared" si="6"/>
        <v>investigate</v>
      </c>
    </row>
    <row r="325">
      <c r="A325" s="2">
        <v>324.0</v>
      </c>
      <c r="B325" s="2" t="s">
        <v>1496</v>
      </c>
      <c r="C325" s="2" t="s">
        <v>1534</v>
      </c>
      <c r="D325" s="2" t="s">
        <v>1535</v>
      </c>
      <c r="E325" s="2" t="str">
        <f t="shared" si="1"/>
        <v>MagumeriKalizoramBalleri</v>
      </c>
      <c r="F325" s="2">
        <f t="shared" si="2"/>
        <v>1</v>
      </c>
      <c r="G325" s="2" t="s">
        <v>1537</v>
      </c>
      <c r="H325" s="2">
        <v>12.00943</v>
      </c>
      <c r="I325" s="2">
        <v>12.83553</v>
      </c>
      <c r="J325" s="2" t="s">
        <v>38</v>
      </c>
      <c r="K325" s="2" t="s">
        <v>1536</v>
      </c>
      <c r="L325" s="2">
        <v>21.0</v>
      </c>
      <c r="M325" s="2">
        <v>14.0</v>
      </c>
      <c r="N325" s="2">
        <v>1.0</v>
      </c>
      <c r="O325" s="2" t="s">
        <v>337</v>
      </c>
      <c r="P325" s="2" t="s">
        <v>41</v>
      </c>
      <c r="T325" s="2" t="s">
        <v>42</v>
      </c>
      <c r="V325" t="str">
        <f>iferror(iferror(if(VLOOKUP(E325,'Copy of Mobile_ODK'!N:X,1,false)=E325,"mobile",),if(VLOOKUP(E325,'Copy of Fixed_ODK'!N:Y,1,false)=E325,"fixed",)),)</f>
        <v>fixed</v>
      </c>
      <c r="W325">
        <f>iferror(iferror(if(VLOOKUP(E325,'Copy of Mobile_ODK'!N:X,1,false)=E325,VLOOKUP(E325,'Copy of Mobile_ODK'!N:X,10,false),),if(VLOOKUP(E325,'Copy of Fixed_ODK'!N:Y,1,false)=E325,VLOOKUP(E325,'Copy of Fixed_ODK'!N:Y,11,false),)),)</f>
        <v>12.001375</v>
      </c>
      <c r="X325">
        <f>iferror(iferror(if(VLOOKUP(E325,'Copy of Mobile_ODK'!N:X,1,false)=E325,VLOOKUP(E325,'Copy of Mobile_ODK'!N:X,11,false),),if(VLOOKUP(E325,'Copy of Fixed_ODK'!N:Y,1,false)=E325,VLOOKUP(E325,'Copy of Fixed_ODK'!N:Y,12,false),)),)</f>
        <v>12.79450167</v>
      </c>
      <c r="Y325">
        <f t="shared" si="3"/>
        <v>4.551360361</v>
      </c>
      <c r="Z325" t="str">
        <f t="shared" si="4"/>
        <v>invalid</v>
      </c>
      <c r="AB325" s="2" t="str">
        <f t="shared" si="5"/>
        <v>session diff</v>
      </c>
      <c r="AC325" t="str">
        <f t="shared" si="6"/>
        <v>investigate</v>
      </c>
    </row>
    <row r="326">
      <c r="A326" s="2">
        <v>325.0</v>
      </c>
      <c r="B326" s="2" t="s">
        <v>1496</v>
      </c>
      <c r="C326" s="2" t="s">
        <v>1534</v>
      </c>
      <c r="D326" s="2" t="s">
        <v>1538</v>
      </c>
      <c r="E326" s="2" t="str">
        <f t="shared" si="1"/>
        <v>MagumeriKalizoramBukar Busamiri</v>
      </c>
      <c r="F326" s="2">
        <f t="shared" si="2"/>
        <v>1</v>
      </c>
      <c r="G326" s="2" t="s">
        <v>1540</v>
      </c>
      <c r="H326" s="2">
        <v>12.02773</v>
      </c>
      <c r="I326" s="2">
        <v>12.68905</v>
      </c>
      <c r="J326" s="2" t="s">
        <v>38</v>
      </c>
      <c r="K326" s="2" t="s">
        <v>1539</v>
      </c>
      <c r="L326" s="2">
        <v>86.0</v>
      </c>
      <c r="M326" s="2">
        <v>54.0</v>
      </c>
      <c r="N326" s="2">
        <v>2.0</v>
      </c>
      <c r="O326" s="2" t="s">
        <v>337</v>
      </c>
      <c r="P326" s="2" t="s">
        <v>41</v>
      </c>
      <c r="T326" s="2" t="s">
        <v>42</v>
      </c>
      <c r="V326" t="str">
        <f>iferror(iferror(if(VLOOKUP(E326,'Copy of Mobile_ODK'!N:X,1,false)=E326,"mobile",),if(VLOOKUP(E326,'Copy of Fixed_ODK'!N:Y,1,false)=E326,"fixed",)),)</f>
        <v/>
      </c>
      <c r="W326" t="str">
        <f>iferror(iferror(if(VLOOKUP(E326,'Copy of Mobile_ODK'!N:X,1,false)=E326,VLOOKUP(E326,'Copy of Mobile_ODK'!N:X,10,false),),if(VLOOKUP(E326,'Copy of Fixed_ODK'!N:Y,1,false)=E326,VLOOKUP(E326,'Copy of Fixed_ODK'!N:Y,11,false),)),)</f>
        <v/>
      </c>
      <c r="X326" t="str">
        <f>iferror(iferror(if(VLOOKUP(E326,'Copy of Mobile_ODK'!N:X,1,false)=E326,VLOOKUP(E326,'Copy of Mobile_ODK'!N:X,11,false),),if(VLOOKUP(E326,'Copy of Fixed_ODK'!N:Y,1,false)=E326,VLOOKUP(E326,'Copy of Fixed_ODK'!N:Y,12,false),)),)</f>
        <v/>
      </c>
      <c r="Y326" t="str">
        <f t="shared" si="3"/>
        <v/>
      </c>
      <c r="Z326" t="str">
        <f t="shared" si="4"/>
        <v>invalid</v>
      </c>
      <c r="AB326" s="2" t="str">
        <f t="shared" si="5"/>
        <v>no odk</v>
      </c>
      <c r="AC326" t="str">
        <f t="shared" si="6"/>
        <v/>
      </c>
    </row>
    <row r="327">
      <c r="A327" s="2">
        <v>326.0</v>
      </c>
      <c r="B327" s="4" t="s">
        <v>1496</v>
      </c>
      <c r="C327" s="4" t="s">
        <v>1534</v>
      </c>
      <c r="D327" s="4" t="s">
        <v>1346</v>
      </c>
      <c r="E327" s="2" t="str">
        <f t="shared" si="1"/>
        <v>MagumeriKalizoramBulabulin</v>
      </c>
      <c r="F327" s="2">
        <f t="shared" si="2"/>
        <v>1</v>
      </c>
      <c r="G327" s="4" t="e">
        <v>#N/A</v>
      </c>
      <c r="H327" s="4" t="e">
        <v>#N/A</v>
      </c>
      <c r="I327" s="4" t="e">
        <v>#N/A</v>
      </c>
      <c r="J327" s="4" t="s">
        <v>38</v>
      </c>
      <c r="K327" s="4" t="s">
        <v>1822</v>
      </c>
      <c r="M327" s="4">
        <v>0.0</v>
      </c>
      <c r="N327" s="4">
        <v>2.0</v>
      </c>
      <c r="O327" s="4" t="s">
        <v>337</v>
      </c>
      <c r="P327" s="4" t="s">
        <v>41</v>
      </c>
      <c r="T327" s="2" t="s">
        <v>42</v>
      </c>
      <c r="V327" t="str">
        <f>iferror(iferror(if(VLOOKUP(E327,'Copy of Mobile_ODK'!N:X,1,false)=E327,"mobile",),if(VLOOKUP(E327,'Copy of Fixed_ODK'!N:Y,1,false)=E327,"fixed",)),)</f>
        <v>fixed</v>
      </c>
      <c r="W327">
        <f>iferror(iferror(if(VLOOKUP(E327,'Copy of Mobile_ODK'!N:X,1,false)=E327,VLOOKUP(E327,'Copy of Mobile_ODK'!N:X,10,false),),if(VLOOKUP(E327,'Copy of Fixed_ODK'!N:Y,1,false)=E327,VLOOKUP(E327,'Copy of Fixed_ODK'!N:Y,11,false),)),)</f>
        <v>12.00849</v>
      </c>
      <c r="X327">
        <f>iferror(iferror(if(VLOOKUP(E327,'Copy of Mobile_ODK'!N:X,1,false)=E327,VLOOKUP(E327,'Copy of Mobile_ODK'!N:X,11,false),),if(VLOOKUP(E327,'Copy of Fixed_ODK'!N:Y,1,false)=E327,VLOOKUP(E327,'Copy of Fixed_ODK'!N:Y,12,false),)),)</f>
        <v>12.79839333</v>
      </c>
      <c r="Y327" t="str">
        <f t="shared" si="3"/>
        <v>#N/A</v>
      </c>
      <c r="Z327" t="str">
        <f t="shared" si="4"/>
        <v>investigate</v>
      </c>
      <c r="AB327" s="2" t="str">
        <f t="shared" si="5"/>
        <v>session diff</v>
      </c>
      <c r="AC327" t="str">
        <f t="shared" si="6"/>
        <v>investigate</v>
      </c>
    </row>
    <row r="328">
      <c r="A328" s="2">
        <v>327.0</v>
      </c>
      <c r="B328" s="2" t="s">
        <v>1496</v>
      </c>
      <c r="C328" s="2" t="s">
        <v>1534</v>
      </c>
      <c r="D328" s="2" t="s">
        <v>1541</v>
      </c>
      <c r="E328" s="2" t="str">
        <f t="shared" si="1"/>
        <v>MagumeriKalizoramKairam</v>
      </c>
      <c r="F328" s="2">
        <f t="shared" si="2"/>
        <v>1</v>
      </c>
      <c r="G328" s="2" t="s">
        <v>1543</v>
      </c>
      <c r="H328" s="2">
        <v>12.01391436</v>
      </c>
      <c r="I328" s="2">
        <v>12.65707273</v>
      </c>
      <c r="J328" s="2" t="s">
        <v>38</v>
      </c>
      <c r="K328" s="2" t="s">
        <v>1542</v>
      </c>
      <c r="L328" s="2">
        <v>17.0</v>
      </c>
      <c r="M328" s="2">
        <v>11.0</v>
      </c>
      <c r="N328" s="2">
        <v>1.0</v>
      </c>
      <c r="O328" s="2" t="s">
        <v>337</v>
      </c>
      <c r="P328" s="2" t="s">
        <v>50</v>
      </c>
      <c r="Q328" s="2" t="s">
        <v>1544</v>
      </c>
      <c r="R328" s="2" t="s">
        <v>97</v>
      </c>
      <c r="T328" s="2" t="s">
        <v>53</v>
      </c>
      <c r="V328" t="str">
        <f>iferror(iferror(if(VLOOKUP(E328,'Copy of Mobile_ODK'!N:X,1,false)=E328,"mobile",),if(VLOOKUP(E328,'Copy of Fixed_ODK'!N:Y,1,false)=E328,"fixed",)),)</f>
        <v/>
      </c>
      <c r="W328" t="str">
        <f>iferror(iferror(if(VLOOKUP(E328,'Copy of Mobile_ODK'!N:X,1,false)=E328,VLOOKUP(E328,'Copy of Mobile_ODK'!N:X,10,false),),if(VLOOKUP(E328,'Copy of Fixed_ODK'!N:Y,1,false)=E328,VLOOKUP(E328,'Copy of Fixed_ODK'!N:Y,11,false),)),)</f>
        <v/>
      </c>
      <c r="X328" t="str">
        <f>iferror(iferror(if(VLOOKUP(E328,'Copy of Mobile_ODK'!N:X,1,false)=E328,VLOOKUP(E328,'Copy of Mobile_ODK'!N:X,11,false),),if(VLOOKUP(E328,'Copy of Fixed_ODK'!N:Y,1,false)=E328,VLOOKUP(E328,'Copy of Fixed_ODK'!N:Y,12,false),)),)</f>
        <v/>
      </c>
      <c r="Y328" t="str">
        <f t="shared" si="3"/>
        <v/>
      </c>
      <c r="Z328" t="str">
        <f t="shared" si="4"/>
        <v>invalid</v>
      </c>
      <c r="AB328" s="2" t="str">
        <f t="shared" si="5"/>
        <v>no odk</v>
      </c>
      <c r="AC328" t="str">
        <f t="shared" si="6"/>
        <v/>
      </c>
    </row>
    <row r="329">
      <c r="A329" s="2">
        <v>328.0</v>
      </c>
      <c r="B329" s="4" t="s">
        <v>1496</v>
      </c>
      <c r="C329" s="4" t="s">
        <v>1534</v>
      </c>
      <c r="D329" s="4" t="s">
        <v>188</v>
      </c>
      <c r="E329" s="2" t="str">
        <f t="shared" si="1"/>
        <v>MagumeriKalizoramKairi</v>
      </c>
      <c r="F329" s="2">
        <f t="shared" si="2"/>
        <v>1</v>
      </c>
      <c r="G329" s="4" t="e">
        <v>#N/A</v>
      </c>
      <c r="H329" s="4" t="e">
        <v>#N/A</v>
      </c>
      <c r="I329" s="4" t="e">
        <v>#N/A</v>
      </c>
      <c r="J329" s="4" t="s">
        <v>38</v>
      </c>
      <c r="K329" s="4" t="s">
        <v>1823</v>
      </c>
      <c r="L329" s="4">
        <v>29.0</v>
      </c>
      <c r="M329" s="4">
        <v>19.0</v>
      </c>
      <c r="N329" s="4">
        <v>1.0</v>
      </c>
      <c r="O329" s="4" t="s">
        <v>337</v>
      </c>
      <c r="P329" s="4" t="s">
        <v>50</v>
      </c>
      <c r="Q329" s="4" t="s">
        <v>1544</v>
      </c>
      <c r="R329" s="4" t="s">
        <v>97</v>
      </c>
      <c r="T329" s="2" t="s">
        <v>53</v>
      </c>
      <c r="V329" t="str">
        <f>iferror(iferror(if(VLOOKUP(E329,'Copy of Mobile_ODK'!N:X,1,false)=E329,"mobile",),if(VLOOKUP(E329,'Copy of Fixed_ODK'!N:Y,1,false)=E329,"fixed",)),)</f>
        <v>fixed</v>
      </c>
      <c r="W329">
        <f>iferror(iferror(if(VLOOKUP(E329,'Copy of Mobile_ODK'!N:X,1,false)=E329,VLOOKUP(E329,'Copy of Mobile_ODK'!N:X,10,false),),if(VLOOKUP(E329,'Copy of Fixed_ODK'!N:Y,1,false)=E329,VLOOKUP(E329,'Copy of Fixed_ODK'!N:Y,11,false),)),)</f>
        <v>12.00472</v>
      </c>
      <c r="X329">
        <f>iferror(iferror(if(VLOOKUP(E329,'Copy of Mobile_ODK'!N:X,1,false)=E329,VLOOKUP(E329,'Copy of Mobile_ODK'!N:X,11,false),),if(VLOOKUP(E329,'Copy of Fixed_ODK'!N:Y,1,false)=E329,VLOOKUP(E329,'Copy of Fixed_ODK'!N:Y,12,false),)),)</f>
        <v>12.791985</v>
      </c>
      <c r="Y329" t="str">
        <f t="shared" si="3"/>
        <v>#N/A</v>
      </c>
      <c r="Z329" t="str">
        <f t="shared" si="4"/>
        <v>investigate</v>
      </c>
      <c r="AB329" s="2" t="str">
        <f t="shared" si="5"/>
        <v>session ok</v>
      </c>
      <c r="AC329" t="str">
        <f t="shared" si="6"/>
        <v>investigate</v>
      </c>
    </row>
    <row r="330">
      <c r="A330" s="2">
        <v>329.0</v>
      </c>
      <c r="B330" s="2" t="s">
        <v>1496</v>
      </c>
      <c r="C330" s="2" t="s">
        <v>1534</v>
      </c>
      <c r="D330" s="2" t="s">
        <v>1545</v>
      </c>
      <c r="E330" s="2" t="str">
        <f t="shared" si="1"/>
        <v>MagumeriKalizoramKalizorom</v>
      </c>
      <c r="F330" s="2">
        <f t="shared" si="2"/>
        <v>1</v>
      </c>
      <c r="G330" s="2" t="s">
        <v>1547</v>
      </c>
      <c r="H330" s="2">
        <v>12.08534</v>
      </c>
      <c r="I330" s="2">
        <v>12.81739</v>
      </c>
      <c r="J330" s="2" t="s">
        <v>38</v>
      </c>
      <c r="K330" s="2" t="s">
        <v>1546</v>
      </c>
      <c r="L330" s="2">
        <v>32.0</v>
      </c>
      <c r="M330" s="2">
        <v>20.0</v>
      </c>
      <c r="N330" s="2">
        <v>1.0</v>
      </c>
      <c r="O330" s="2" t="s">
        <v>337</v>
      </c>
      <c r="P330" s="2" t="s">
        <v>50</v>
      </c>
      <c r="T330" s="2" t="s">
        <v>53</v>
      </c>
      <c r="V330" t="str">
        <f>iferror(iferror(if(VLOOKUP(E330,'Copy of Mobile_ODK'!N:X,1,false)=E330,"mobile",),if(VLOOKUP(E330,'Copy of Fixed_ODK'!N:Y,1,false)=E330,"fixed",)),)</f>
        <v>fixed</v>
      </c>
      <c r="W330">
        <f>iferror(iferror(if(VLOOKUP(E330,'Copy of Mobile_ODK'!N:X,1,false)=E330,VLOOKUP(E330,'Copy of Mobile_ODK'!N:X,10,false),),if(VLOOKUP(E330,'Copy of Fixed_ODK'!N:Y,1,false)=E330,VLOOKUP(E330,'Copy of Fixed_ODK'!N:Y,11,false),)),)</f>
        <v>12.00124667</v>
      </c>
      <c r="X330">
        <f>iferror(iferror(if(VLOOKUP(E330,'Copy of Mobile_ODK'!N:X,1,false)=E330,VLOOKUP(E330,'Copy of Mobile_ODK'!N:X,11,false),),if(VLOOKUP(E330,'Copy of Fixed_ODK'!N:Y,1,false)=E330,VLOOKUP(E330,'Copy of Fixed_ODK'!N:Y,12,false),)),)</f>
        <v>12.79451</v>
      </c>
      <c r="Y330">
        <f t="shared" si="3"/>
        <v>9.676126071</v>
      </c>
      <c r="Z330" t="str">
        <f t="shared" si="4"/>
        <v>invalid</v>
      </c>
      <c r="AB330" s="2" t="str">
        <f t="shared" si="5"/>
        <v>session ok</v>
      </c>
      <c r="AC330" t="str">
        <f t="shared" si="6"/>
        <v>investigate</v>
      </c>
    </row>
    <row r="331">
      <c r="A331" s="2">
        <v>330.0</v>
      </c>
      <c r="B331" s="2" t="s">
        <v>1496</v>
      </c>
      <c r="C331" s="2" t="s">
        <v>1534</v>
      </c>
      <c r="D331" s="2" t="s">
        <v>1548</v>
      </c>
      <c r="E331" s="2" t="str">
        <f t="shared" si="1"/>
        <v>MagumeriKalizoramKannomari</v>
      </c>
      <c r="F331" s="2">
        <f t="shared" si="2"/>
        <v>1</v>
      </c>
      <c r="G331" s="2" t="s">
        <v>1550</v>
      </c>
      <c r="H331" s="2">
        <v>12.0159</v>
      </c>
      <c r="I331" s="2">
        <v>12.34642</v>
      </c>
      <c r="J331" s="2" t="s">
        <v>38</v>
      </c>
      <c r="K331" s="2" t="s">
        <v>1549</v>
      </c>
      <c r="L331" s="2">
        <v>29.0</v>
      </c>
      <c r="M331" s="2">
        <v>19.0</v>
      </c>
      <c r="N331" s="2">
        <v>2.0</v>
      </c>
      <c r="O331" s="2" t="s">
        <v>337</v>
      </c>
      <c r="P331" s="2" t="s">
        <v>41</v>
      </c>
      <c r="T331" s="2" t="s">
        <v>42</v>
      </c>
      <c r="V331" t="str">
        <f>iferror(iferror(if(VLOOKUP(E331,'Copy of Mobile_ODK'!N:X,1,false)=E331,"mobile",),if(VLOOKUP(E331,'Copy of Fixed_ODK'!N:Y,1,false)=E331,"fixed",)),)</f>
        <v/>
      </c>
      <c r="W331" t="str">
        <f>iferror(iferror(if(VLOOKUP(E331,'Copy of Mobile_ODK'!N:X,1,false)=E331,VLOOKUP(E331,'Copy of Mobile_ODK'!N:X,10,false),),if(VLOOKUP(E331,'Copy of Fixed_ODK'!N:Y,1,false)=E331,VLOOKUP(E331,'Copy of Fixed_ODK'!N:Y,11,false),)),)</f>
        <v/>
      </c>
      <c r="X331" t="str">
        <f>iferror(iferror(if(VLOOKUP(E331,'Copy of Mobile_ODK'!N:X,1,false)=E331,VLOOKUP(E331,'Copy of Mobile_ODK'!N:X,11,false),),if(VLOOKUP(E331,'Copy of Fixed_ODK'!N:Y,1,false)=E331,VLOOKUP(E331,'Copy of Fixed_ODK'!N:Y,12,false),)),)</f>
        <v/>
      </c>
      <c r="Y331" t="str">
        <f t="shared" si="3"/>
        <v/>
      </c>
      <c r="Z331" t="str">
        <f t="shared" si="4"/>
        <v>invalid</v>
      </c>
      <c r="AB331" s="2" t="str">
        <f t="shared" si="5"/>
        <v>no odk</v>
      </c>
      <c r="AC331" t="str">
        <f t="shared" si="6"/>
        <v/>
      </c>
    </row>
    <row r="332">
      <c r="A332" s="2">
        <v>331.0</v>
      </c>
      <c r="B332" s="2" t="s">
        <v>1496</v>
      </c>
      <c r="C332" s="2" t="s">
        <v>1534</v>
      </c>
      <c r="D332" s="2" t="s">
        <v>1551</v>
      </c>
      <c r="E332" s="2" t="str">
        <f t="shared" si="1"/>
        <v>MagumeriKalizoramKanyiram</v>
      </c>
      <c r="F332" s="2">
        <f t="shared" si="2"/>
        <v>1</v>
      </c>
      <c r="G332" s="2" t="s">
        <v>1553</v>
      </c>
      <c r="H332" s="2">
        <v>12.01131523</v>
      </c>
      <c r="I332" s="2">
        <v>12.65558643</v>
      </c>
      <c r="J332" s="2" t="s">
        <v>38</v>
      </c>
      <c r="K332" s="2" t="s">
        <v>1552</v>
      </c>
      <c r="L332" s="2">
        <v>17.0</v>
      </c>
      <c r="M332" s="2">
        <v>11.0</v>
      </c>
      <c r="N332" s="2">
        <v>2.0</v>
      </c>
      <c r="O332" s="2" t="s">
        <v>337</v>
      </c>
      <c r="P332" s="2" t="s">
        <v>41</v>
      </c>
      <c r="T332" s="2" t="s">
        <v>42</v>
      </c>
      <c r="V332" t="str">
        <f>iferror(iferror(if(VLOOKUP(E332,'Copy of Mobile_ODK'!N:X,1,false)=E332,"mobile",),if(VLOOKUP(E332,'Copy of Fixed_ODK'!N:Y,1,false)=E332,"fixed",)),)</f>
        <v/>
      </c>
      <c r="W332" t="str">
        <f>iferror(iferror(if(VLOOKUP(E332,'Copy of Mobile_ODK'!N:X,1,false)=E332,VLOOKUP(E332,'Copy of Mobile_ODK'!N:X,10,false),),if(VLOOKUP(E332,'Copy of Fixed_ODK'!N:Y,1,false)=E332,VLOOKUP(E332,'Copy of Fixed_ODK'!N:Y,11,false),)),)</f>
        <v/>
      </c>
      <c r="X332" t="str">
        <f>iferror(iferror(if(VLOOKUP(E332,'Copy of Mobile_ODK'!N:X,1,false)=E332,VLOOKUP(E332,'Copy of Mobile_ODK'!N:X,11,false),),if(VLOOKUP(E332,'Copy of Fixed_ODK'!N:Y,1,false)=E332,VLOOKUP(E332,'Copy of Fixed_ODK'!N:Y,12,false),)),)</f>
        <v/>
      </c>
      <c r="Y332" t="str">
        <f t="shared" si="3"/>
        <v/>
      </c>
      <c r="Z332" t="str">
        <f t="shared" si="4"/>
        <v>invalid</v>
      </c>
      <c r="AB332" s="2" t="str">
        <f t="shared" si="5"/>
        <v>no odk</v>
      </c>
      <c r="AC332" t="str">
        <f t="shared" si="6"/>
        <v/>
      </c>
    </row>
    <row r="333">
      <c r="A333" s="2">
        <v>332.0</v>
      </c>
      <c r="B333" s="4" t="s">
        <v>1496</v>
      </c>
      <c r="C333" s="4" t="s">
        <v>1534</v>
      </c>
      <c r="D333" s="4" t="s">
        <v>1824</v>
      </c>
      <c r="E333" s="2" t="str">
        <f t="shared" si="1"/>
        <v>MagumeriKalizoramKasatcha</v>
      </c>
      <c r="F333" s="2">
        <f t="shared" si="2"/>
        <v>1</v>
      </c>
      <c r="G333" s="4" t="e">
        <v>#N/A</v>
      </c>
      <c r="H333" s="4" t="e">
        <v>#N/A</v>
      </c>
      <c r="I333" s="4" t="e">
        <v>#N/A</v>
      </c>
      <c r="J333" s="4" t="s">
        <v>38</v>
      </c>
      <c r="K333" s="4" t="s">
        <v>1825</v>
      </c>
      <c r="L333" s="4">
        <v>8.0</v>
      </c>
      <c r="M333" s="4">
        <v>5.0</v>
      </c>
      <c r="N333" s="4">
        <v>2.0</v>
      </c>
      <c r="O333" s="4" t="s">
        <v>337</v>
      </c>
      <c r="P333" s="4" t="s">
        <v>41</v>
      </c>
      <c r="T333" s="2" t="s">
        <v>42</v>
      </c>
      <c r="V333" t="str">
        <f>iferror(iferror(if(VLOOKUP(E333,'Copy of Mobile_ODK'!N:X,1,false)=E333,"mobile",),if(VLOOKUP(E333,'Copy of Fixed_ODK'!N:Y,1,false)=E333,"fixed",)),)</f>
        <v>fixed</v>
      </c>
      <c r="W333">
        <f>iferror(iferror(if(VLOOKUP(E333,'Copy of Mobile_ODK'!N:X,1,false)=E333,VLOOKUP(E333,'Copy of Mobile_ODK'!N:X,10,false),),if(VLOOKUP(E333,'Copy of Fixed_ODK'!N:Y,1,false)=E333,VLOOKUP(E333,'Copy of Fixed_ODK'!N:Y,11,false),)),)</f>
        <v>12.01689333</v>
      </c>
      <c r="X333">
        <f>iferror(iferror(if(VLOOKUP(E333,'Copy of Mobile_ODK'!N:X,1,false)=E333,VLOOKUP(E333,'Copy of Mobile_ODK'!N:X,11,false),),if(VLOOKUP(E333,'Copy of Fixed_ODK'!N:Y,1,false)=E333,VLOOKUP(E333,'Copy of Fixed_ODK'!N:Y,12,false),)),)</f>
        <v>12.81265667</v>
      </c>
      <c r="Y333" t="str">
        <f t="shared" si="3"/>
        <v>#N/A</v>
      </c>
      <c r="Z333" t="str">
        <f t="shared" si="4"/>
        <v>investigate</v>
      </c>
      <c r="AB333" s="2" t="str">
        <f t="shared" si="5"/>
        <v>session diff</v>
      </c>
      <c r="AC333" t="str">
        <f t="shared" si="6"/>
        <v>investigate</v>
      </c>
    </row>
    <row r="334">
      <c r="A334" s="2">
        <v>333.0</v>
      </c>
      <c r="B334" s="2" t="s">
        <v>1496</v>
      </c>
      <c r="C334" s="2" t="s">
        <v>1534</v>
      </c>
      <c r="D334" s="2" t="s">
        <v>1554</v>
      </c>
      <c r="E334" s="2" t="str">
        <f t="shared" si="1"/>
        <v>MagumeriKalizoramKelea Bulama Goni</v>
      </c>
      <c r="F334" s="2">
        <f t="shared" si="2"/>
        <v>1</v>
      </c>
      <c r="G334" s="2" t="s">
        <v>1556</v>
      </c>
      <c r="H334" s="2">
        <v>12.03247</v>
      </c>
      <c r="I334" s="2">
        <v>12.52758</v>
      </c>
      <c r="J334" s="2" t="s">
        <v>38</v>
      </c>
      <c r="K334" s="2" t="s">
        <v>1555</v>
      </c>
      <c r="L334" s="2">
        <v>16.0</v>
      </c>
      <c r="M334" s="2">
        <v>10.0</v>
      </c>
      <c r="N334" s="2">
        <v>2.0</v>
      </c>
      <c r="O334" s="2" t="s">
        <v>337</v>
      </c>
      <c r="P334" s="2" t="s">
        <v>41</v>
      </c>
      <c r="T334" s="2" t="s">
        <v>42</v>
      </c>
      <c r="V334" t="str">
        <f>iferror(iferror(if(VLOOKUP(E334,'Copy of Mobile_ODK'!N:X,1,false)=E334,"mobile",),if(VLOOKUP(E334,'Copy of Fixed_ODK'!N:Y,1,false)=E334,"fixed",)),)</f>
        <v>fixed</v>
      </c>
      <c r="W334">
        <f>iferror(iferror(if(VLOOKUP(E334,'Copy of Mobile_ODK'!N:X,1,false)=E334,VLOOKUP(E334,'Copy of Mobile_ODK'!N:X,10,false),),if(VLOOKUP(E334,'Copy of Fixed_ODK'!N:Y,1,false)=E334,VLOOKUP(E334,'Copy of Fixed_ODK'!N:Y,11,false),)),)</f>
        <v>11.9511</v>
      </c>
      <c r="X334">
        <f>iferror(iferror(if(VLOOKUP(E334,'Copy of Mobile_ODK'!N:X,1,false)=E334,VLOOKUP(E334,'Copy of Mobile_ODK'!N:X,11,false),),if(VLOOKUP(E334,'Copy of Fixed_ODK'!N:Y,1,false)=E334,VLOOKUP(E334,'Copy of Fixed_ODK'!N:Y,12,false),)),)</f>
        <v>12.777835</v>
      </c>
      <c r="Y334">
        <f t="shared" si="3"/>
        <v>28.68420906</v>
      </c>
      <c r="Z334" t="str">
        <f t="shared" si="4"/>
        <v>invalid</v>
      </c>
      <c r="AB334" s="2" t="str">
        <f t="shared" si="5"/>
        <v>session diff</v>
      </c>
      <c r="AC334" t="str">
        <f t="shared" si="6"/>
        <v>investigate</v>
      </c>
    </row>
    <row r="335">
      <c r="A335" s="2">
        <v>334.0</v>
      </c>
      <c r="B335" s="2" t="s">
        <v>1496</v>
      </c>
      <c r="C335" s="2" t="s">
        <v>1534</v>
      </c>
      <c r="D335" s="2" t="s">
        <v>1557</v>
      </c>
      <c r="E335" s="2" t="str">
        <f t="shared" si="1"/>
        <v>MagumeriKalizoramKelea Bulama Ma'Ara</v>
      </c>
      <c r="F335" s="2">
        <f t="shared" si="2"/>
        <v>1</v>
      </c>
      <c r="G335" s="2" t="s">
        <v>1559</v>
      </c>
      <c r="H335" s="2">
        <v>12.037976</v>
      </c>
      <c r="I335" s="2">
        <v>12.523859</v>
      </c>
      <c r="J335" s="2" t="s">
        <v>38</v>
      </c>
      <c r="K335" s="2" t="s">
        <v>1558</v>
      </c>
      <c r="L335" s="2">
        <v>23.0</v>
      </c>
      <c r="M335" s="2">
        <v>15.0</v>
      </c>
      <c r="N335" s="2">
        <v>2.0</v>
      </c>
      <c r="O335" s="2" t="s">
        <v>337</v>
      </c>
      <c r="P335" s="2" t="s">
        <v>41</v>
      </c>
      <c r="T335" s="2" t="s">
        <v>42</v>
      </c>
      <c r="V335" t="str">
        <f>iferror(iferror(if(VLOOKUP(E335,'Copy of Mobile_ODK'!N:X,1,false)=E335,"mobile",),if(VLOOKUP(E335,'Copy of Fixed_ODK'!N:Y,1,false)=E335,"fixed",)),)</f>
        <v/>
      </c>
      <c r="W335" t="str">
        <f>iferror(iferror(if(VLOOKUP(E335,'Copy of Mobile_ODK'!N:X,1,false)=E335,VLOOKUP(E335,'Copy of Mobile_ODK'!N:X,10,false),),if(VLOOKUP(E335,'Copy of Fixed_ODK'!N:Y,1,false)=E335,VLOOKUP(E335,'Copy of Fixed_ODK'!N:Y,11,false),)),)</f>
        <v/>
      </c>
      <c r="X335" t="str">
        <f>iferror(iferror(if(VLOOKUP(E335,'Copy of Mobile_ODK'!N:X,1,false)=E335,VLOOKUP(E335,'Copy of Mobile_ODK'!N:X,11,false),),if(VLOOKUP(E335,'Copy of Fixed_ODK'!N:Y,1,false)=E335,VLOOKUP(E335,'Copy of Fixed_ODK'!N:Y,12,false),)),)</f>
        <v/>
      </c>
      <c r="Y335" t="str">
        <f t="shared" si="3"/>
        <v/>
      </c>
      <c r="Z335" t="str">
        <f t="shared" si="4"/>
        <v>invalid</v>
      </c>
      <c r="AB335" s="2" t="str">
        <f t="shared" si="5"/>
        <v>no odk</v>
      </c>
      <c r="AC335" t="str">
        <f t="shared" si="6"/>
        <v/>
      </c>
    </row>
    <row r="336">
      <c r="A336" s="2">
        <v>335.0</v>
      </c>
      <c r="B336" s="2" t="s">
        <v>1496</v>
      </c>
      <c r="C336" s="2" t="s">
        <v>1534</v>
      </c>
      <c r="D336" s="2" t="s">
        <v>1560</v>
      </c>
      <c r="E336" s="2" t="str">
        <f t="shared" si="1"/>
        <v>MagumeriKalizoramKelea Lawan Kur</v>
      </c>
      <c r="F336" s="2">
        <f t="shared" si="2"/>
        <v>1</v>
      </c>
      <c r="G336" s="2" t="s">
        <v>1562</v>
      </c>
      <c r="H336" s="2">
        <v>12.03531829</v>
      </c>
      <c r="I336" s="2">
        <v>12.5254192</v>
      </c>
      <c r="J336" s="2" t="s">
        <v>38</v>
      </c>
      <c r="K336" s="2" t="s">
        <v>1561</v>
      </c>
      <c r="L336" s="2">
        <v>18.0</v>
      </c>
      <c r="M336" s="2">
        <v>12.0</v>
      </c>
      <c r="N336" s="2">
        <v>2.0</v>
      </c>
      <c r="O336" s="2" t="s">
        <v>337</v>
      </c>
      <c r="P336" s="2" t="s">
        <v>41</v>
      </c>
      <c r="T336" s="2" t="s">
        <v>42</v>
      </c>
      <c r="V336" t="str">
        <f>iferror(iferror(if(VLOOKUP(E336,'Copy of Mobile_ODK'!N:X,1,false)=E336,"mobile",),if(VLOOKUP(E336,'Copy of Fixed_ODK'!N:Y,1,false)=E336,"fixed",)),)</f>
        <v>fixed</v>
      </c>
      <c r="W336">
        <f>iferror(iferror(if(VLOOKUP(E336,'Copy of Mobile_ODK'!N:X,1,false)=E336,VLOOKUP(E336,'Copy of Mobile_ODK'!N:X,10,false),),if(VLOOKUP(E336,'Copy of Fixed_ODK'!N:Y,1,false)=E336,VLOOKUP(E336,'Copy of Fixed_ODK'!N:Y,11,false),)),)</f>
        <v>11.99442333</v>
      </c>
      <c r="X336">
        <f>iferror(iferror(if(VLOOKUP(E336,'Copy of Mobile_ODK'!N:X,1,false)=E336,VLOOKUP(E336,'Copy of Mobile_ODK'!N:X,11,false),),if(VLOOKUP(E336,'Copy of Fixed_ODK'!N:Y,1,false)=E336,VLOOKUP(E336,'Copy of Fixed_ODK'!N:Y,12,false),)),)</f>
        <v>12.774325</v>
      </c>
      <c r="Y336">
        <f t="shared" si="3"/>
        <v>27.45002505</v>
      </c>
      <c r="Z336" t="str">
        <f t="shared" si="4"/>
        <v>invalid</v>
      </c>
      <c r="AB336" s="2" t="str">
        <f t="shared" si="5"/>
        <v>session diff</v>
      </c>
      <c r="AC336" t="str">
        <f t="shared" si="6"/>
        <v>investigate</v>
      </c>
    </row>
    <row r="337">
      <c r="A337" s="2">
        <v>336.0</v>
      </c>
      <c r="B337" s="2" t="s">
        <v>1496</v>
      </c>
      <c r="C337" s="2" t="s">
        <v>1563</v>
      </c>
      <c r="D337" s="2" t="s">
        <v>1564</v>
      </c>
      <c r="E337" s="2" t="str">
        <f t="shared" si="1"/>
        <v>MagumeriKareramAidari</v>
      </c>
      <c r="F337" s="2">
        <f t="shared" si="2"/>
        <v>1</v>
      </c>
      <c r="G337" s="2" t="s">
        <v>1566</v>
      </c>
      <c r="H337" s="2">
        <v>12.17870995</v>
      </c>
      <c r="I337" s="2">
        <v>12.76073487</v>
      </c>
      <c r="J337" s="2" t="s">
        <v>38</v>
      </c>
      <c r="K337" s="2" t="s">
        <v>1565</v>
      </c>
      <c r="L337" s="2">
        <v>19.0</v>
      </c>
      <c r="M337" s="2">
        <v>12.0</v>
      </c>
      <c r="N337" s="2">
        <v>1.0</v>
      </c>
      <c r="O337" s="2" t="s">
        <v>337</v>
      </c>
      <c r="P337" s="2" t="s">
        <v>41</v>
      </c>
      <c r="T337" s="2" t="s">
        <v>42</v>
      </c>
      <c r="V337" t="str">
        <f>iferror(iferror(if(VLOOKUP(E337,'Copy of Mobile_ODK'!N:X,1,false)=E337,"mobile",),if(VLOOKUP(E337,'Copy of Fixed_ODK'!N:Y,1,false)=E337,"fixed",)),)</f>
        <v>mobile</v>
      </c>
      <c r="W337">
        <f>iferror(iferror(if(VLOOKUP(E337,'Copy of Mobile_ODK'!N:X,1,false)=E337,VLOOKUP(E337,'Copy of Mobile_ODK'!N:X,10,false),),if(VLOOKUP(E337,'Copy of Fixed_ODK'!N:Y,1,false)=E337,VLOOKUP(E337,'Copy of Fixed_ODK'!N:Y,11,false),)),)</f>
        <v>12.19383167</v>
      </c>
      <c r="X337">
        <f>iferror(iferror(if(VLOOKUP(E337,'Copy of Mobile_ODK'!N:X,1,false)=E337,VLOOKUP(E337,'Copy of Mobile_ODK'!N:X,11,false),),if(VLOOKUP(E337,'Copy of Fixed_ODK'!N:Y,1,false)=E337,VLOOKUP(E337,'Copy of Fixed_ODK'!N:Y,12,false),)),)</f>
        <v>12.73953333</v>
      </c>
      <c r="Y337">
        <f t="shared" si="3"/>
        <v>2.852625819</v>
      </c>
      <c r="Z337" t="str">
        <f t="shared" si="4"/>
        <v>invalid</v>
      </c>
      <c r="AB337" s="2" t="str">
        <f t="shared" si="5"/>
        <v>session ok</v>
      </c>
      <c r="AC337" t="str">
        <f t="shared" si="6"/>
        <v>investigate</v>
      </c>
    </row>
    <row r="338">
      <c r="A338" s="2">
        <v>337.0</v>
      </c>
      <c r="B338" s="2" t="s">
        <v>1496</v>
      </c>
      <c r="C338" s="2" t="s">
        <v>1563</v>
      </c>
      <c r="D338" s="2" t="s">
        <v>1567</v>
      </c>
      <c r="E338" s="2" t="str">
        <f t="shared" si="1"/>
        <v>MagumeriKareramBirimari</v>
      </c>
      <c r="F338" s="2">
        <f t="shared" si="2"/>
        <v>1</v>
      </c>
      <c r="G338" s="2" t="s">
        <v>1569</v>
      </c>
      <c r="H338" s="2">
        <v>12.17057077</v>
      </c>
      <c r="I338" s="2">
        <v>12.78827618</v>
      </c>
      <c r="J338" s="2" t="s">
        <v>38</v>
      </c>
      <c r="K338" s="2" t="s">
        <v>1568</v>
      </c>
      <c r="L338" s="2">
        <v>57.0</v>
      </c>
      <c r="M338" s="2">
        <v>36.0</v>
      </c>
      <c r="N338" s="2">
        <v>2.0</v>
      </c>
      <c r="O338" s="2" t="s">
        <v>337</v>
      </c>
      <c r="P338" s="2" t="s">
        <v>41</v>
      </c>
      <c r="T338" s="2" t="s">
        <v>42</v>
      </c>
      <c r="U338" s="2" t="s">
        <v>53</v>
      </c>
      <c r="V338" t="str">
        <f>iferror(iferror(if(VLOOKUP(E338,'Copy of Mobile_ODK'!N:X,1,false)=E338,"mobile",),if(VLOOKUP(E338,'Copy of Fixed_ODK'!N:Y,1,false)=E338,"fixed",)),)</f>
        <v>fixed</v>
      </c>
      <c r="W338">
        <f>iferror(iferror(if(VLOOKUP(E338,'Copy of Mobile_ODK'!N:X,1,false)=E338,VLOOKUP(E338,'Copy of Mobile_ODK'!N:X,10,false),),if(VLOOKUP(E338,'Copy of Fixed_ODK'!N:Y,1,false)=E338,VLOOKUP(E338,'Copy of Fixed_ODK'!N:Y,11,false),)),)</f>
        <v>12.190475</v>
      </c>
      <c r="X338">
        <f>iferror(iferror(if(VLOOKUP(E338,'Copy of Mobile_ODK'!N:X,1,false)=E338,VLOOKUP(E338,'Copy of Mobile_ODK'!N:X,11,false),),if(VLOOKUP(E338,'Copy of Fixed_ODK'!N:Y,1,false)=E338,VLOOKUP(E338,'Copy of Fixed_ODK'!N:Y,12,false),)),)</f>
        <v>12.73912833</v>
      </c>
      <c r="Y338">
        <f t="shared" si="3"/>
        <v>5.782303135</v>
      </c>
      <c r="Z338" t="str">
        <f t="shared" si="4"/>
        <v>invalid</v>
      </c>
      <c r="AB338" s="2" t="str">
        <f t="shared" si="5"/>
        <v>session diff</v>
      </c>
      <c r="AC338" t="str">
        <f t="shared" si="6"/>
        <v>investigate</v>
      </c>
    </row>
    <row r="339">
      <c r="A339" s="2">
        <v>338.0</v>
      </c>
      <c r="B339" s="2" t="s">
        <v>1496</v>
      </c>
      <c r="C339" s="2" t="s">
        <v>1563</v>
      </c>
      <c r="D339" s="2" t="s">
        <v>1570</v>
      </c>
      <c r="E339" s="2" t="str">
        <f t="shared" si="1"/>
        <v>MagumeriKareramBukar Sulumti</v>
      </c>
      <c r="F339" s="2">
        <f t="shared" si="2"/>
        <v>1</v>
      </c>
      <c r="G339" s="2" t="s">
        <v>1572</v>
      </c>
      <c r="H339" s="2">
        <v>12.16309</v>
      </c>
      <c r="I339" s="2">
        <v>12.75941</v>
      </c>
      <c r="J339" s="2" t="s">
        <v>38</v>
      </c>
      <c r="K339" s="2" t="s">
        <v>1571</v>
      </c>
      <c r="L339" s="2">
        <v>15.0</v>
      </c>
      <c r="M339" s="2">
        <v>10.0</v>
      </c>
      <c r="N339" s="2">
        <v>1.0</v>
      </c>
      <c r="O339" s="2" t="s">
        <v>337</v>
      </c>
      <c r="P339" s="2" t="s">
        <v>41</v>
      </c>
      <c r="T339" s="2" t="s">
        <v>42</v>
      </c>
      <c r="V339" t="str">
        <f>iferror(iferror(if(VLOOKUP(E339,'Copy of Mobile_ODK'!N:X,1,false)=E339,"mobile",),if(VLOOKUP(E339,'Copy of Fixed_ODK'!N:Y,1,false)=E339,"fixed",)),)</f>
        <v>fixed</v>
      </c>
      <c r="W339">
        <f>iferror(iferror(if(VLOOKUP(E339,'Copy of Mobile_ODK'!N:X,1,false)=E339,VLOOKUP(E339,'Copy of Mobile_ODK'!N:X,10,false),),if(VLOOKUP(E339,'Copy of Fixed_ODK'!N:Y,1,false)=E339,VLOOKUP(E339,'Copy of Fixed_ODK'!N:Y,11,false),)),)</f>
        <v>12.18534167</v>
      </c>
      <c r="X339">
        <f>iferror(iferror(if(VLOOKUP(E339,'Copy of Mobile_ODK'!N:X,1,false)=E339,VLOOKUP(E339,'Copy of Mobile_ODK'!N:X,11,false),),if(VLOOKUP(E339,'Copy of Fixed_ODK'!N:Y,1,false)=E339,VLOOKUP(E339,'Copy of Fixed_ODK'!N:Y,12,false),)),)</f>
        <v>12.73694167</v>
      </c>
      <c r="Y339">
        <f t="shared" si="3"/>
        <v>3.476530003</v>
      </c>
      <c r="Z339" t="str">
        <f t="shared" si="4"/>
        <v>invalid</v>
      </c>
      <c r="AB339" s="2" t="str">
        <f t="shared" si="5"/>
        <v>session diff</v>
      </c>
      <c r="AC339" t="str">
        <f t="shared" si="6"/>
        <v>investigate</v>
      </c>
    </row>
    <row r="340">
      <c r="A340" s="2">
        <v>339.0</v>
      </c>
      <c r="B340" s="2" t="s">
        <v>1496</v>
      </c>
      <c r="C340" s="2" t="s">
        <v>1563</v>
      </c>
      <c r="D340" s="2" t="s">
        <v>1573</v>
      </c>
      <c r="E340" s="2" t="str">
        <f t="shared" si="1"/>
        <v>MagumeriKareramBulabulin Ali Fantari</v>
      </c>
      <c r="F340" s="2">
        <f t="shared" si="2"/>
        <v>1</v>
      </c>
      <c r="G340" s="2" t="s">
        <v>1575</v>
      </c>
      <c r="H340" s="2">
        <v>12.19628</v>
      </c>
      <c r="I340" s="2">
        <v>12.77116</v>
      </c>
      <c r="J340" s="2" t="s">
        <v>38</v>
      </c>
      <c r="K340" s="2" t="s">
        <v>1574</v>
      </c>
      <c r="L340" s="2">
        <v>27.0</v>
      </c>
      <c r="M340" s="2">
        <v>17.0</v>
      </c>
      <c r="N340" s="2">
        <v>2.0</v>
      </c>
      <c r="O340" s="2" t="s">
        <v>337</v>
      </c>
      <c r="P340" s="2" t="s">
        <v>41</v>
      </c>
      <c r="T340" s="2" t="s">
        <v>42</v>
      </c>
      <c r="V340" t="str">
        <f>iferror(iferror(if(VLOOKUP(E340,'Copy of Mobile_ODK'!N:X,1,false)=E340,"mobile",),if(VLOOKUP(E340,'Copy of Fixed_ODK'!N:Y,1,false)=E340,"fixed",)),)</f>
        <v>mobile</v>
      </c>
      <c r="W340">
        <f>iferror(iferror(if(VLOOKUP(E340,'Copy of Mobile_ODK'!N:X,1,false)=E340,VLOOKUP(E340,'Copy of Mobile_ODK'!N:X,10,false),),if(VLOOKUP(E340,'Copy of Fixed_ODK'!N:Y,1,false)=E340,VLOOKUP(E340,'Copy of Fixed_ODK'!N:Y,11,false),)),)</f>
        <v>12.18567</v>
      </c>
      <c r="X340">
        <f>iferror(iferror(if(VLOOKUP(E340,'Copy of Mobile_ODK'!N:X,1,false)=E340,VLOOKUP(E340,'Copy of Mobile_ODK'!N:X,11,false),),if(VLOOKUP(E340,'Copy of Fixed_ODK'!N:Y,1,false)=E340,VLOOKUP(E340,'Copy of Fixed_ODK'!N:Y,12,false),)),)</f>
        <v>12.73699333</v>
      </c>
      <c r="Y340">
        <f t="shared" si="3"/>
        <v>3.896390099</v>
      </c>
      <c r="Z340" t="str">
        <f t="shared" si="4"/>
        <v>invalid</v>
      </c>
      <c r="AB340" s="2" t="str">
        <f t="shared" si="5"/>
        <v>session ok</v>
      </c>
      <c r="AC340" t="str">
        <f t="shared" si="6"/>
        <v>investigate</v>
      </c>
    </row>
    <row r="341">
      <c r="A341" s="2">
        <v>340.0</v>
      </c>
      <c r="B341" s="2" t="s">
        <v>1496</v>
      </c>
      <c r="C341" s="2" t="s">
        <v>1563</v>
      </c>
      <c r="D341" s="2" t="s">
        <v>1576</v>
      </c>
      <c r="E341" s="2" t="str">
        <f t="shared" si="1"/>
        <v>MagumeriKareramBurimari</v>
      </c>
      <c r="F341" s="2">
        <f t="shared" si="2"/>
        <v>1</v>
      </c>
      <c r="G341" s="2" t="s">
        <v>1578</v>
      </c>
      <c r="H341" s="2">
        <v>12.17317</v>
      </c>
      <c r="I341" s="2">
        <v>12.78697</v>
      </c>
      <c r="J341" s="2" t="s">
        <v>38</v>
      </c>
      <c r="K341" s="2" t="s">
        <v>1577</v>
      </c>
      <c r="L341" s="2">
        <v>57.0</v>
      </c>
      <c r="M341" s="2">
        <v>36.0</v>
      </c>
      <c r="N341" s="2">
        <v>2.0</v>
      </c>
      <c r="O341" s="2" t="s">
        <v>337</v>
      </c>
      <c r="P341" s="2" t="s">
        <v>41</v>
      </c>
      <c r="T341" s="2" t="s">
        <v>42</v>
      </c>
      <c r="V341" t="str">
        <f>iferror(iferror(if(VLOOKUP(E341,'Copy of Mobile_ODK'!N:X,1,false)=E341,"mobile",),if(VLOOKUP(E341,'Copy of Fixed_ODK'!N:Y,1,false)=E341,"fixed",)),)</f>
        <v>fixed</v>
      </c>
      <c r="W341">
        <f>iferror(iferror(if(VLOOKUP(E341,'Copy of Mobile_ODK'!N:X,1,false)=E341,VLOOKUP(E341,'Copy of Mobile_ODK'!N:X,10,false),),if(VLOOKUP(E341,'Copy of Fixed_ODK'!N:Y,1,false)=E341,VLOOKUP(E341,'Copy of Fixed_ODK'!N:Y,11,false),)),)</f>
        <v>12.19347833</v>
      </c>
      <c r="X341">
        <f>iferror(iferror(if(VLOOKUP(E341,'Copy of Mobile_ODK'!N:X,1,false)=E341,VLOOKUP(E341,'Copy of Mobile_ODK'!N:X,11,false),),if(VLOOKUP(E341,'Copy of Fixed_ODK'!N:Y,1,false)=E341,VLOOKUP(E341,'Copy of Fixed_ODK'!N:Y,12,false),)),)</f>
        <v>12.73012833</v>
      </c>
      <c r="Y341">
        <f t="shared" si="3"/>
        <v>6.577912967</v>
      </c>
      <c r="Z341" t="str">
        <f t="shared" si="4"/>
        <v>invalid</v>
      </c>
      <c r="AB341" s="2" t="str">
        <f t="shared" si="5"/>
        <v>session diff</v>
      </c>
      <c r="AC341" t="str">
        <f t="shared" si="6"/>
        <v>investigate</v>
      </c>
    </row>
    <row r="342">
      <c r="A342" s="2">
        <v>341.0</v>
      </c>
      <c r="B342" s="2" t="s">
        <v>1496</v>
      </c>
      <c r="C342" s="2" t="s">
        <v>1563</v>
      </c>
      <c r="D342" s="2" t="s">
        <v>1579</v>
      </c>
      <c r="E342" s="2" t="str">
        <f t="shared" si="1"/>
        <v>MagumeriKareramGasauwamari</v>
      </c>
      <c r="F342" s="2">
        <f t="shared" si="2"/>
        <v>1</v>
      </c>
      <c r="G342" s="2" t="s">
        <v>1581</v>
      </c>
      <c r="H342" s="2">
        <v>12.19011</v>
      </c>
      <c r="I342" s="2">
        <v>12.73967</v>
      </c>
      <c r="J342" s="2" t="s">
        <v>38</v>
      </c>
      <c r="K342" s="2" t="s">
        <v>1580</v>
      </c>
      <c r="L342" s="2">
        <v>74.0</v>
      </c>
      <c r="M342" s="2">
        <v>47.0</v>
      </c>
      <c r="N342" s="2">
        <v>1.0</v>
      </c>
      <c r="O342" s="2" t="s">
        <v>337</v>
      </c>
      <c r="P342" s="2" t="s">
        <v>50</v>
      </c>
      <c r="Q342" s="2" t="s">
        <v>1582</v>
      </c>
      <c r="R342" s="2" t="s">
        <v>132</v>
      </c>
      <c r="T342" s="2" t="s">
        <v>53</v>
      </c>
      <c r="U342" s="2" t="s">
        <v>1826</v>
      </c>
      <c r="V342" t="str">
        <f>iferror(iferror(if(VLOOKUP(E342,'Copy of Mobile_ODK'!N:X,1,false)=E342,"mobile",),if(VLOOKUP(E342,'Copy of Fixed_ODK'!N:Y,1,false)=E342,"fixed",)),)</f>
        <v>fixed</v>
      </c>
      <c r="W342">
        <f>iferror(iferror(if(VLOOKUP(E342,'Copy of Mobile_ODK'!N:X,1,false)=E342,VLOOKUP(E342,'Copy of Mobile_ODK'!N:X,10,false),),if(VLOOKUP(E342,'Copy of Fixed_ODK'!N:Y,1,false)=E342,VLOOKUP(E342,'Copy of Fixed_ODK'!N:Y,11,false),)),)</f>
        <v>12.186765</v>
      </c>
      <c r="X342">
        <f>iferror(iferror(if(VLOOKUP(E342,'Copy of Mobile_ODK'!N:X,1,false)=E342,VLOOKUP(E342,'Copy of Mobile_ODK'!N:X,11,false),),if(VLOOKUP(E342,'Copy of Fixed_ODK'!N:Y,1,false)=E342,VLOOKUP(E342,'Copy of Fixed_ODK'!N:Y,12,false),)),)</f>
        <v>12.72750833</v>
      </c>
      <c r="Y342">
        <f t="shared" si="3"/>
        <v>1.373166613</v>
      </c>
      <c r="Z342" t="str">
        <f t="shared" si="4"/>
        <v>invalid</v>
      </c>
      <c r="AB342" s="2" t="str">
        <f t="shared" si="5"/>
        <v>session ok</v>
      </c>
      <c r="AC342" t="str">
        <f t="shared" si="6"/>
        <v>investigate</v>
      </c>
    </row>
    <row r="343">
      <c r="A343" s="2">
        <v>342.0</v>
      </c>
      <c r="B343" s="2" t="s">
        <v>1496</v>
      </c>
      <c r="C343" s="2" t="s">
        <v>1563</v>
      </c>
      <c r="D343" s="2" t="s">
        <v>1584</v>
      </c>
      <c r="E343" s="2" t="str">
        <f t="shared" si="1"/>
        <v>MagumeriKareramGwori</v>
      </c>
      <c r="F343" s="2">
        <f t="shared" si="2"/>
        <v>1</v>
      </c>
      <c r="G343" s="2" t="s">
        <v>1586</v>
      </c>
      <c r="H343" s="2">
        <v>12.17809</v>
      </c>
      <c r="I343" s="2">
        <v>12.77014</v>
      </c>
      <c r="J343" s="2" t="s">
        <v>38</v>
      </c>
      <c r="K343" s="2" t="s">
        <v>1585</v>
      </c>
      <c r="L343" s="2">
        <v>24.0</v>
      </c>
      <c r="M343" s="2">
        <v>15.0</v>
      </c>
      <c r="N343" s="2">
        <v>1.0</v>
      </c>
      <c r="O343" s="2" t="s">
        <v>337</v>
      </c>
      <c r="P343" s="2" t="s">
        <v>50</v>
      </c>
      <c r="Q343" s="2" t="s">
        <v>1582</v>
      </c>
      <c r="R343" s="2" t="s">
        <v>132</v>
      </c>
      <c r="T343" s="2" t="s">
        <v>53</v>
      </c>
      <c r="V343" t="str">
        <f>iferror(iferror(if(VLOOKUP(E343,'Copy of Mobile_ODK'!N:X,1,false)=E343,"mobile",),if(VLOOKUP(E343,'Copy of Fixed_ODK'!N:Y,1,false)=E343,"fixed",)),)</f>
        <v/>
      </c>
      <c r="W343" t="str">
        <f>iferror(iferror(if(VLOOKUP(E343,'Copy of Mobile_ODK'!N:X,1,false)=E343,VLOOKUP(E343,'Copy of Mobile_ODK'!N:X,10,false),),if(VLOOKUP(E343,'Copy of Fixed_ODK'!N:Y,1,false)=E343,VLOOKUP(E343,'Copy of Fixed_ODK'!N:Y,11,false),)),)</f>
        <v/>
      </c>
      <c r="X343" t="str">
        <f>iferror(iferror(if(VLOOKUP(E343,'Copy of Mobile_ODK'!N:X,1,false)=E343,VLOOKUP(E343,'Copy of Mobile_ODK'!N:X,11,false),),if(VLOOKUP(E343,'Copy of Fixed_ODK'!N:Y,1,false)=E343,VLOOKUP(E343,'Copy of Fixed_ODK'!N:Y,12,false),)),)</f>
        <v/>
      </c>
      <c r="Y343" t="str">
        <f t="shared" si="3"/>
        <v/>
      </c>
      <c r="Z343" t="str">
        <f t="shared" si="4"/>
        <v>invalid</v>
      </c>
      <c r="AB343" s="2" t="str">
        <f t="shared" si="5"/>
        <v>no odk</v>
      </c>
      <c r="AC343" t="str">
        <f t="shared" si="6"/>
        <v/>
      </c>
    </row>
    <row r="344">
      <c r="A344" s="2">
        <v>343.0</v>
      </c>
      <c r="B344" s="2" t="s">
        <v>1496</v>
      </c>
      <c r="C344" s="2" t="s">
        <v>1563</v>
      </c>
      <c r="D344" s="2" t="s">
        <v>1587</v>
      </c>
      <c r="E344" s="2" t="str">
        <f t="shared" si="1"/>
        <v>MagumeriKareramKallura Mallam Mitti</v>
      </c>
      <c r="F344" s="2">
        <f t="shared" si="2"/>
        <v>1</v>
      </c>
      <c r="G344" s="2" t="s">
        <v>1589</v>
      </c>
      <c r="H344" s="2">
        <v>12.175369</v>
      </c>
      <c r="I344" s="2">
        <v>12.756608</v>
      </c>
      <c r="J344" s="2" t="s">
        <v>38</v>
      </c>
      <c r="K344" s="2" t="s">
        <v>1588</v>
      </c>
      <c r="L344" s="2">
        <v>4.0</v>
      </c>
      <c r="M344" s="2">
        <v>3.0</v>
      </c>
      <c r="N344" s="2">
        <v>1.0</v>
      </c>
      <c r="O344" s="2" t="s">
        <v>337</v>
      </c>
      <c r="P344" s="2" t="s">
        <v>50</v>
      </c>
      <c r="Q344" s="2" t="s">
        <v>1590</v>
      </c>
      <c r="R344" s="2" t="s">
        <v>143</v>
      </c>
      <c r="T344" s="2" t="s">
        <v>53</v>
      </c>
      <c r="U344" s="2" t="s">
        <v>1826</v>
      </c>
      <c r="V344" t="str">
        <f>iferror(iferror(if(VLOOKUP(E344,'Copy of Mobile_ODK'!N:X,1,false)=E344,"mobile",),if(VLOOKUP(E344,'Copy of Fixed_ODK'!N:Y,1,false)=E344,"fixed",)),)</f>
        <v>fixed</v>
      </c>
      <c r="W344">
        <f>iferror(iferror(if(VLOOKUP(E344,'Copy of Mobile_ODK'!N:X,1,false)=E344,VLOOKUP(E344,'Copy of Mobile_ODK'!N:X,10,false),),if(VLOOKUP(E344,'Copy of Fixed_ODK'!N:Y,1,false)=E344,VLOOKUP(E344,'Copy of Fixed_ODK'!N:Y,11,false),)),)</f>
        <v>12.17780167</v>
      </c>
      <c r="X344">
        <f>iferror(iferror(if(VLOOKUP(E344,'Copy of Mobile_ODK'!N:X,1,false)=E344,VLOOKUP(E344,'Copy of Mobile_ODK'!N:X,11,false),),if(VLOOKUP(E344,'Copy of Fixed_ODK'!N:Y,1,false)=E344,VLOOKUP(E344,'Copy of Fixed_ODK'!N:Y,12,false),)),)</f>
        <v>12.74774167</v>
      </c>
      <c r="Y344">
        <f t="shared" si="3"/>
        <v>1.000953799</v>
      </c>
      <c r="Z344" t="str">
        <f t="shared" si="4"/>
        <v>invalid</v>
      </c>
      <c r="AB344" s="2" t="str">
        <f t="shared" si="5"/>
        <v>session ok</v>
      </c>
      <c r="AC344" t="str">
        <f t="shared" si="6"/>
        <v>investigate</v>
      </c>
    </row>
    <row r="345">
      <c r="A345" s="2">
        <v>344.0</v>
      </c>
      <c r="B345" s="2" t="s">
        <v>1496</v>
      </c>
      <c r="C345" s="2" t="s">
        <v>1563</v>
      </c>
      <c r="D345" s="2" t="s">
        <v>1591</v>
      </c>
      <c r="E345" s="2" t="str">
        <f t="shared" si="1"/>
        <v>MagumeriKareramKalura Ali Wadiri</v>
      </c>
      <c r="F345" s="2">
        <f t="shared" si="2"/>
        <v>1</v>
      </c>
      <c r="G345" s="2" t="s">
        <v>1593</v>
      </c>
      <c r="H345" s="2">
        <v>12.17919</v>
      </c>
      <c r="I345" s="2">
        <v>12.74821</v>
      </c>
      <c r="J345" s="2" t="s">
        <v>38</v>
      </c>
      <c r="K345" s="2" t="s">
        <v>1592</v>
      </c>
      <c r="L345" s="2">
        <v>9.0</v>
      </c>
      <c r="M345" s="2">
        <v>6.0</v>
      </c>
      <c r="N345" s="2">
        <v>1.0</v>
      </c>
      <c r="O345" s="2" t="s">
        <v>337</v>
      </c>
      <c r="P345" s="2" t="s">
        <v>50</v>
      </c>
      <c r="Q345" s="2" t="s">
        <v>1590</v>
      </c>
      <c r="R345" s="2" t="s">
        <v>143</v>
      </c>
      <c r="T345" s="2" t="s">
        <v>53</v>
      </c>
      <c r="U345" s="2" t="s">
        <v>1826</v>
      </c>
      <c r="V345" t="str">
        <f>iferror(iferror(if(VLOOKUP(E345,'Copy of Mobile_ODK'!N:X,1,false)=E345,"mobile",),if(VLOOKUP(E345,'Copy of Fixed_ODK'!N:Y,1,false)=E345,"fixed",)),)</f>
        <v>fixed</v>
      </c>
      <c r="W345">
        <f>iferror(iferror(if(VLOOKUP(E345,'Copy of Mobile_ODK'!N:X,1,false)=E345,VLOOKUP(E345,'Copy of Mobile_ODK'!N:X,10,false),),if(VLOOKUP(E345,'Copy of Fixed_ODK'!N:Y,1,false)=E345,VLOOKUP(E345,'Copy of Fixed_ODK'!N:Y,11,false),)),)</f>
        <v>12.17888667</v>
      </c>
      <c r="X345">
        <f>iferror(iferror(if(VLOOKUP(E345,'Copy of Mobile_ODK'!N:X,1,false)=E345,VLOOKUP(E345,'Copy of Mobile_ODK'!N:X,11,false),),if(VLOOKUP(E345,'Copy of Fixed_ODK'!N:Y,1,false)=E345,VLOOKUP(E345,'Copy of Fixed_ODK'!N:Y,12,false),)),)</f>
        <v>12.74802833</v>
      </c>
      <c r="Y345">
        <f t="shared" si="3"/>
        <v>0.03908372187</v>
      </c>
      <c r="Z345" t="str">
        <f t="shared" si="4"/>
        <v>valid</v>
      </c>
      <c r="AA345" t="str">
        <f>CONCATENATE(Q345,"_primary")</f>
        <v>Magumeri_E_primary</v>
      </c>
      <c r="AB345" s="2" t="str">
        <f t="shared" si="5"/>
        <v>session ok</v>
      </c>
      <c r="AC345" t="str">
        <f t="shared" si="6"/>
        <v/>
      </c>
    </row>
    <row r="346">
      <c r="A346" s="2">
        <v>345.0</v>
      </c>
      <c r="B346" s="2" t="s">
        <v>1496</v>
      </c>
      <c r="C346" s="2" t="s">
        <v>1563</v>
      </c>
      <c r="D346" s="2" t="s">
        <v>1594</v>
      </c>
      <c r="E346" s="2" t="str">
        <f t="shared" si="1"/>
        <v>MagumeriKareramKwayamti Bukar Jolomi</v>
      </c>
      <c r="F346" s="2">
        <f t="shared" si="2"/>
        <v>1</v>
      </c>
      <c r="G346" s="2" t="s">
        <v>1596</v>
      </c>
      <c r="H346" s="2">
        <v>12.17593</v>
      </c>
      <c r="I346" s="2">
        <v>12.76817</v>
      </c>
      <c r="J346" s="2" t="s">
        <v>38</v>
      </c>
      <c r="K346" s="2" t="s">
        <v>1595</v>
      </c>
      <c r="L346" s="2">
        <v>16.0</v>
      </c>
      <c r="M346" s="2">
        <v>10.0</v>
      </c>
      <c r="N346" s="2">
        <v>1.0</v>
      </c>
      <c r="O346" s="2" t="s">
        <v>337</v>
      </c>
      <c r="P346" s="2" t="s">
        <v>50</v>
      </c>
      <c r="Q346" s="2" t="s">
        <v>1590</v>
      </c>
      <c r="R346" s="2" t="s">
        <v>143</v>
      </c>
      <c r="T346" s="2" t="s">
        <v>53</v>
      </c>
      <c r="V346" t="str">
        <f>iferror(iferror(if(VLOOKUP(E346,'Copy of Mobile_ODK'!N:X,1,false)=E346,"mobile",),if(VLOOKUP(E346,'Copy of Fixed_ODK'!N:Y,1,false)=E346,"fixed",)),)</f>
        <v>fixed</v>
      </c>
      <c r="W346">
        <f>iferror(iferror(if(VLOOKUP(E346,'Copy of Mobile_ODK'!N:X,1,false)=E346,VLOOKUP(E346,'Copy of Mobile_ODK'!N:X,10,false),),if(VLOOKUP(E346,'Copy of Fixed_ODK'!N:Y,1,false)=E346,VLOOKUP(E346,'Copy of Fixed_ODK'!N:Y,11,false),)),)</f>
        <v>12.17214833</v>
      </c>
      <c r="X346">
        <f>iferror(iferror(if(VLOOKUP(E346,'Copy of Mobile_ODK'!N:X,1,false)=E346,VLOOKUP(E346,'Copy of Mobile_ODK'!N:X,11,false),),if(VLOOKUP(E346,'Copy of Fixed_ODK'!N:Y,1,false)=E346,VLOOKUP(E346,'Copy of Fixed_ODK'!N:Y,12,false),)),)</f>
        <v>12.74740167</v>
      </c>
      <c r="Y346">
        <f t="shared" si="3"/>
        <v>2.29623068</v>
      </c>
      <c r="Z346" t="str">
        <f t="shared" si="4"/>
        <v>invalid</v>
      </c>
      <c r="AB346" s="2" t="str">
        <f t="shared" si="5"/>
        <v>session ok</v>
      </c>
      <c r="AC346" t="str">
        <f t="shared" si="6"/>
        <v>investigate</v>
      </c>
    </row>
    <row r="347">
      <c r="A347" s="2">
        <v>346.0</v>
      </c>
      <c r="B347" s="2" t="s">
        <v>1496</v>
      </c>
      <c r="C347" s="2" t="s">
        <v>1563</v>
      </c>
      <c r="D347" s="2" t="s">
        <v>1597</v>
      </c>
      <c r="E347" s="2" t="str">
        <f t="shared" si="1"/>
        <v>MagumeriKareramKwayamti Yuramti</v>
      </c>
      <c r="F347" s="2">
        <f t="shared" si="2"/>
        <v>1</v>
      </c>
      <c r="G347" s="2" t="s">
        <v>1599</v>
      </c>
      <c r="H347" s="2">
        <v>12.178623</v>
      </c>
      <c r="I347" s="2">
        <v>12.767104</v>
      </c>
      <c r="J347" s="2" t="s">
        <v>38</v>
      </c>
      <c r="K347" s="2" t="s">
        <v>1598</v>
      </c>
      <c r="L347" s="2">
        <v>24.0</v>
      </c>
      <c r="M347" s="2">
        <v>15.0</v>
      </c>
      <c r="N347" s="2">
        <v>1.0</v>
      </c>
      <c r="O347" s="2" t="s">
        <v>337</v>
      </c>
      <c r="P347" s="2" t="s">
        <v>50</v>
      </c>
      <c r="Q347" s="2" t="s">
        <v>1590</v>
      </c>
      <c r="R347" s="2" t="s">
        <v>143</v>
      </c>
      <c r="T347" s="2" t="s">
        <v>53</v>
      </c>
      <c r="V347" t="str">
        <f>iferror(iferror(if(VLOOKUP(E347,'Copy of Mobile_ODK'!N:X,1,false)=E347,"mobile",),if(VLOOKUP(E347,'Copy of Fixed_ODK'!N:Y,1,false)=E347,"fixed",)),)</f>
        <v>fixed</v>
      </c>
      <c r="W347">
        <f>iferror(iferror(if(VLOOKUP(E347,'Copy of Mobile_ODK'!N:X,1,false)=E347,VLOOKUP(E347,'Copy of Mobile_ODK'!N:X,10,false),),if(VLOOKUP(E347,'Copy of Fixed_ODK'!N:Y,1,false)=E347,VLOOKUP(E347,'Copy of Fixed_ODK'!N:Y,11,false),)),)</f>
        <v>12.174645</v>
      </c>
      <c r="X347">
        <f>iferror(iferror(if(VLOOKUP(E347,'Copy of Mobile_ODK'!N:X,1,false)=E347,VLOOKUP(E347,'Copy of Mobile_ODK'!N:X,11,false),),if(VLOOKUP(E347,'Copy of Fixed_ODK'!N:Y,1,false)=E347,VLOOKUP(E347,'Copy of Fixed_ODK'!N:Y,12,false),)),)</f>
        <v>12.75739667</v>
      </c>
      <c r="Y347">
        <f t="shared" si="3"/>
        <v>1.144089139</v>
      </c>
      <c r="Z347" t="str">
        <f t="shared" si="4"/>
        <v>invalid</v>
      </c>
      <c r="AB347" s="2" t="str">
        <f t="shared" si="5"/>
        <v>session ok</v>
      </c>
      <c r="AC347" t="str">
        <f t="shared" si="6"/>
        <v>investigate</v>
      </c>
    </row>
    <row r="348">
      <c r="A348" s="2">
        <v>347.0</v>
      </c>
      <c r="B348" s="2" t="s">
        <v>1496</v>
      </c>
      <c r="C348" s="2" t="s">
        <v>1563</v>
      </c>
      <c r="D348" s="2" t="s">
        <v>1694</v>
      </c>
      <c r="E348" s="2" t="str">
        <f t="shared" si="1"/>
        <v>MagumeriKareramMala Anari</v>
      </c>
      <c r="F348" s="2">
        <f t="shared" si="2"/>
        <v>1</v>
      </c>
      <c r="G348" s="2" t="s">
        <v>1696</v>
      </c>
      <c r="H348" s="2">
        <v>12.18921</v>
      </c>
      <c r="I348" s="2">
        <v>12.79472</v>
      </c>
      <c r="J348" s="2" t="s">
        <v>38</v>
      </c>
      <c r="K348" s="2" t="s">
        <v>1695</v>
      </c>
      <c r="M348" s="2">
        <v>0.0</v>
      </c>
      <c r="N348" s="2">
        <v>1.0</v>
      </c>
      <c r="O348" s="2" t="s">
        <v>337</v>
      </c>
      <c r="P348" s="2" t="s">
        <v>41</v>
      </c>
      <c r="T348" s="2" t="s">
        <v>42</v>
      </c>
      <c r="V348" t="str">
        <f>iferror(iferror(if(VLOOKUP(E348,'Copy of Mobile_ODK'!N:X,1,false)=E348,"mobile",),if(VLOOKUP(E348,'Copy of Fixed_ODK'!N:Y,1,false)=E348,"fixed",)),)</f>
        <v/>
      </c>
      <c r="W348" t="str">
        <f>iferror(iferror(if(VLOOKUP(E348,'Copy of Mobile_ODK'!N:X,1,false)=E348,VLOOKUP(E348,'Copy of Mobile_ODK'!N:X,10,false),),if(VLOOKUP(E348,'Copy of Fixed_ODK'!N:Y,1,false)=E348,VLOOKUP(E348,'Copy of Fixed_ODK'!N:Y,11,false),)),)</f>
        <v/>
      </c>
      <c r="X348" t="str">
        <f>iferror(iferror(if(VLOOKUP(E348,'Copy of Mobile_ODK'!N:X,1,false)=E348,VLOOKUP(E348,'Copy of Mobile_ODK'!N:X,11,false),),if(VLOOKUP(E348,'Copy of Fixed_ODK'!N:Y,1,false)=E348,VLOOKUP(E348,'Copy of Fixed_ODK'!N:Y,12,false),)),)</f>
        <v/>
      </c>
      <c r="Y348" t="str">
        <f t="shared" si="3"/>
        <v/>
      </c>
      <c r="Z348" t="str">
        <f t="shared" si="4"/>
        <v>invalid</v>
      </c>
      <c r="AB348" s="2" t="str">
        <f t="shared" si="5"/>
        <v>no odk</v>
      </c>
      <c r="AC348" t="str">
        <f t="shared" si="6"/>
        <v/>
      </c>
    </row>
    <row r="349">
      <c r="A349" s="2">
        <v>348.0</v>
      </c>
      <c r="B349" s="2" t="s">
        <v>1496</v>
      </c>
      <c r="C349" s="2" t="s">
        <v>1563</v>
      </c>
      <c r="D349" s="2" t="s">
        <v>1600</v>
      </c>
      <c r="E349" s="2" t="str">
        <f t="shared" si="1"/>
        <v>MagumeriKareramMalam Galtimari</v>
      </c>
      <c r="F349" s="2">
        <f t="shared" si="2"/>
        <v>1</v>
      </c>
      <c r="G349" s="2" t="s">
        <v>1602</v>
      </c>
      <c r="H349" s="2">
        <v>12.18249</v>
      </c>
      <c r="I349" s="2">
        <v>12.77167</v>
      </c>
      <c r="J349" s="2" t="s">
        <v>38</v>
      </c>
      <c r="K349" s="2" t="s">
        <v>1601</v>
      </c>
      <c r="L349" s="2">
        <v>17.0</v>
      </c>
      <c r="M349" s="2">
        <v>11.0</v>
      </c>
      <c r="N349" s="2">
        <v>1.0</v>
      </c>
      <c r="O349" s="2" t="s">
        <v>337</v>
      </c>
      <c r="P349" s="2" t="s">
        <v>50</v>
      </c>
      <c r="Q349" s="2" t="s">
        <v>1590</v>
      </c>
      <c r="R349" s="2" t="s">
        <v>143</v>
      </c>
      <c r="T349" s="2" t="s">
        <v>53</v>
      </c>
      <c r="V349" t="str">
        <f>iferror(iferror(if(VLOOKUP(E349,'Copy of Mobile_ODK'!N:X,1,false)=E349,"mobile",),if(VLOOKUP(E349,'Copy of Fixed_ODK'!N:Y,1,false)=E349,"fixed",)),)</f>
        <v>fixed</v>
      </c>
      <c r="W349">
        <f>iferror(iferror(if(VLOOKUP(E349,'Copy of Mobile_ODK'!N:X,1,false)=E349,VLOOKUP(E349,'Copy of Mobile_ODK'!N:X,10,false),),if(VLOOKUP(E349,'Copy of Fixed_ODK'!N:Y,1,false)=E349,VLOOKUP(E349,'Copy of Fixed_ODK'!N:Y,11,false),)),)</f>
        <v>12.17442167</v>
      </c>
      <c r="X349">
        <f>iferror(iferror(if(VLOOKUP(E349,'Copy of Mobile_ODK'!N:X,1,false)=E349,VLOOKUP(E349,'Copy of Mobile_ODK'!N:X,11,false),),if(VLOOKUP(E349,'Copy of Fixed_ODK'!N:Y,1,false)=E349,VLOOKUP(E349,'Copy of Fixed_ODK'!N:Y,12,false),)),)</f>
        <v>12.757255</v>
      </c>
      <c r="Y349">
        <f t="shared" si="3"/>
        <v>1.805481043</v>
      </c>
      <c r="Z349" t="str">
        <f t="shared" si="4"/>
        <v>invalid</v>
      </c>
      <c r="AB349" s="2" t="str">
        <f t="shared" si="5"/>
        <v>session ok</v>
      </c>
      <c r="AC349" t="str">
        <f t="shared" si="6"/>
        <v>investigate</v>
      </c>
    </row>
    <row r="350">
      <c r="A350" s="2">
        <v>349.0</v>
      </c>
      <c r="B350" s="2" t="s">
        <v>1496</v>
      </c>
      <c r="C350" s="2" t="s">
        <v>1563</v>
      </c>
      <c r="D350" s="2" t="s">
        <v>1603</v>
      </c>
      <c r="E350" s="2" t="str">
        <f t="shared" si="1"/>
        <v>MagumeriKareramMbatcha Wadari</v>
      </c>
      <c r="F350" s="2">
        <f t="shared" si="2"/>
        <v>1</v>
      </c>
      <c r="G350" s="2" t="s">
        <v>1605</v>
      </c>
      <c r="H350" s="2">
        <v>12.17232</v>
      </c>
      <c r="I350" s="2">
        <v>12.79718</v>
      </c>
      <c r="J350" s="2" t="s">
        <v>38</v>
      </c>
      <c r="K350" s="2" t="s">
        <v>1604</v>
      </c>
      <c r="L350" s="2">
        <v>85.0</v>
      </c>
      <c r="M350" s="2">
        <v>54.0</v>
      </c>
      <c r="N350" s="2">
        <v>1.0</v>
      </c>
      <c r="O350" s="2" t="s">
        <v>337</v>
      </c>
      <c r="P350" s="2" t="s">
        <v>50</v>
      </c>
      <c r="Q350" s="2" t="s">
        <v>1590</v>
      </c>
      <c r="R350" s="2" t="s">
        <v>143</v>
      </c>
      <c r="T350" s="2" t="s">
        <v>53</v>
      </c>
      <c r="V350" t="str">
        <f>iferror(iferror(if(VLOOKUP(E350,'Copy of Mobile_ODK'!N:X,1,false)=E350,"mobile",),if(VLOOKUP(E350,'Copy of Fixed_ODK'!N:Y,1,false)=E350,"fixed",)),)</f>
        <v>fixed</v>
      </c>
      <c r="W350">
        <f>iferror(iferror(if(VLOOKUP(E350,'Copy of Mobile_ODK'!N:X,1,false)=E350,VLOOKUP(E350,'Copy of Mobile_ODK'!N:X,10,false),),if(VLOOKUP(E350,'Copy of Fixed_ODK'!N:Y,1,false)=E350,VLOOKUP(E350,'Copy of Fixed_ODK'!N:Y,11,false),)),)</f>
        <v>12.17146167</v>
      </c>
      <c r="X350">
        <f>iferror(iferror(if(VLOOKUP(E350,'Copy of Mobile_ODK'!N:X,1,false)=E350,VLOOKUP(E350,'Copy of Mobile_ODK'!N:X,11,false),),if(VLOOKUP(E350,'Copy of Fixed_ODK'!N:Y,1,false)=E350,VLOOKUP(E350,'Copy of Fixed_ODK'!N:Y,12,false),)),)</f>
        <v>12.775315</v>
      </c>
      <c r="Y350">
        <f t="shared" si="3"/>
        <v>2.378536266</v>
      </c>
      <c r="Z350" t="str">
        <f t="shared" si="4"/>
        <v>invalid</v>
      </c>
      <c r="AB350" s="2" t="str">
        <f t="shared" si="5"/>
        <v>session ok</v>
      </c>
      <c r="AC350" t="str">
        <f t="shared" si="6"/>
        <v>investigate</v>
      </c>
    </row>
    <row r="351">
      <c r="A351" s="2">
        <v>350.0</v>
      </c>
      <c r="B351" s="2" t="s">
        <v>1496</v>
      </c>
      <c r="C351" s="2" t="s">
        <v>1563</v>
      </c>
      <c r="D351" s="2" t="s">
        <v>1606</v>
      </c>
      <c r="E351" s="2" t="str">
        <f t="shared" si="1"/>
        <v>MagumeriKareramMusanari</v>
      </c>
      <c r="F351" s="2">
        <f t="shared" si="2"/>
        <v>1</v>
      </c>
      <c r="G351" s="2" t="s">
        <v>1608</v>
      </c>
      <c r="H351" s="2">
        <v>12.18493</v>
      </c>
      <c r="I351" s="2">
        <v>12.7986</v>
      </c>
      <c r="J351" s="2" t="s">
        <v>38</v>
      </c>
      <c r="K351" s="2" t="s">
        <v>1607</v>
      </c>
      <c r="L351" s="2">
        <v>100.0</v>
      </c>
      <c r="M351" s="2">
        <v>63.0</v>
      </c>
      <c r="N351" s="2">
        <v>1.0</v>
      </c>
      <c r="O351" s="2" t="s">
        <v>337</v>
      </c>
      <c r="P351" s="2" t="s">
        <v>41</v>
      </c>
      <c r="T351" s="2" t="s">
        <v>42</v>
      </c>
      <c r="V351" t="str">
        <f>iferror(iferror(if(VLOOKUP(E351,'Copy of Mobile_ODK'!N:X,1,false)=E351,"mobile",),if(VLOOKUP(E351,'Copy of Fixed_ODK'!N:Y,1,false)=E351,"fixed",)),)</f>
        <v>fixed</v>
      </c>
      <c r="W351">
        <f>iferror(iferror(if(VLOOKUP(E351,'Copy of Mobile_ODK'!N:X,1,false)=E351,VLOOKUP(E351,'Copy of Mobile_ODK'!N:X,10,false),),if(VLOOKUP(E351,'Copy of Fixed_ODK'!N:Y,1,false)=E351,VLOOKUP(E351,'Copy of Fixed_ODK'!N:Y,11,false),)),)</f>
        <v>12.171255</v>
      </c>
      <c r="X351">
        <f>iferror(iferror(if(VLOOKUP(E351,'Copy of Mobile_ODK'!N:X,1,false)=E351,VLOOKUP(E351,'Copy of Mobile_ODK'!N:X,11,false),),if(VLOOKUP(E351,'Copy of Fixed_ODK'!N:Y,1,false)=E351,VLOOKUP(E351,'Copy of Fixed_ODK'!N:Y,12,false),)),)</f>
        <v>12.78698</v>
      </c>
      <c r="Y351">
        <f t="shared" si="3"/>
        <v>1.976711156</v>
      </c>
      <c r="Z351" t="str">
        <f t="shared" si="4"/>
        <v>invalid</v>
      </c>
      <c r="AB351" s="2" t="str">
        <f t="shared" si="5"/>
        <v>session diff</v>
      </c>
      <c r="AC351" t="str">
        <f t="shared" si="6"/>
        <v>investigate</v>
      </c>
    </row>
    <row r="352">
      <c r="A352" s="2">
        <v>351.0</v>
      </c>
      <c r="B352" s="2" t="s">
        <v>1496</v>
      </c>
      <c r="C352" s="2" t="s">
        <v>1563</v>
      </c>
      <c r="D352" s="2" t="s">
        <v>1609</v>
      </c>
      <c r="E352" s="2" t="str">
        <f t="shared" si="1"/>
        <v>MagumeriKareramWaleram</v>
      </c>
      <c r="F352" s="2">
        <f t="shared" si="2"/>
        <v>1</v>
      </c>
      <c r="G352" s="2" t="s">
        <v>1611</v>
      </c>
      <c r="H352" s="2">
        <v>12.16933</v>
      </c>
      <c r="I352" s="2">
        <v>12.76688</v>
      </c>
      <c r="J352" s="2" t="s">
        <v>38</v>
      </c>
      <c r="K352" s="2" t="s">
        <v>1610</v>
      </c>
      <c r="L352" s="2">
        <v>19.0</v>
      </c>
      <c r="M352" s="2">
        <v>12.0</v>
      </c>
      <c r="N352" s="2">
        <v>1.0</v>
      </c>
      <c r="O352" s="2" t="s">
        <v>337</v>
      </c>
      <c r="P352" s="2" t="s">
        <v>41</v>
      </c>
      <c r="T352" s="2" t="s">
        <v>42</v>
      </c>
      <c r="U352" s="2" t="s">
        <v>1826</v>
      </c>
      <c r="V352" t="str">
        <f>iferror(iferror(if(VLOOKUP(E352,'Copy of Mobile_ODK'!N:X,1,false)=E352,"mobile",),if(VLOOKUP(E352,'Copy of Fixed_ODK'!N:Y,1,false)=E352,"fixed",)),)</f>
        <v>fixed</v>
      </c>
      <c r="W352">
        <f>iferror(iferror(if(VLOOKUP(E352,'Copy of Mobile_ODK'!N:X,1,false)=E352,VLOOKUP(E352,'Copy of Mobile_ODK'!N:X,10,false),),if(VLOOKUP(E352,'Copy of Fixed_ODK'!N:Y,1,false)=E352,VLOOKUP(E352,'Copy of Fixed_ODK'!N:Y,11,false),)),)</f>
        <v>12.15509</v>
      </c>
      <c r="X352">
        <f>iferror(iferror(if(VLOOKUP(E352,'Copy of Mobile_ODK'!N:X,1,false)=E352,VLOOKUP(E352,'Copy of Mobile_ODK'!N:X,11,false),),if(VLOOKUP(E352,'Copy of Fixed_ODK'!N:Y,1,false)=E352,VLOOKUP(E352,'Copy of Fixed_ODK'!N:Y,12,false),)),)</f>
        <v>12.8083</v>
      </c>
      <c r="Y352">
        <f t="shared" si="3"/>
        <v>4.772639192</v>
      </c>
      <c r="Z352" t="str">
        <f t="shared" si="4"/>
        <v>invalid</v>
      </c>
      <c r="AB352" s="2" t="str">
        <f t="shared" si="5"/>
        <v>session diff</v>
      </c>
      <c r="AC352" t="str">
        <f t="shared" si="6"/>
        <v>investigate</v>
      </c>
    </row>
    <row r="353">
      <c r="A353" s="2">
        <v>352.0</v>
      </c>
      <c r="B353" s="2" t="s">
        <v>1496</v>
      </c>
      <c r="C353" s="2" t="s">
        <v>1496</v>
      </c>
      <c r="D353" s="2" t="s">
        <v>333</v>
      </c>
      <c r="E353" s="2" t="str">
        <f t="shared" si="1"/>
        <v>MagumeriMagumeriDalari</v>
      </c>
      <c r="F353" s="2">
        <f t="shared" si="2"/>
        <v>1</v>
      </c>
      <c r="G353" s="2" t="s">
        <v>1613</v>
      </c>
      <c r="H353" s="2">
        <v>12.05854</v>
      </c>
      <c r="I353" s="2">
        <v>12.81609</v>
      </c>
      <c r="J353" s="2" t="s">
        <v>38</v>
      </c>
      <c r="K353" s="2" t="s">
        <v>1612</v>
      </c>
      <c r="L353" s="2">
        <v>15.0</v>
      </c>
      <c r="M353" s="2">
        <v>10.0</v>
      </c>
      <c r="N353" s="2">
        <v>1.0</v>
      </c>
      <c r="O353" s="2" t="s">
        <v>337</v>
      </c>
      <c r="P353" s="2" t="s">
        <v>41</v>
      </c>
      <c r="T353" s="2" t="s">
        <v>42</v>
      </c>
      <c r="V353" t="str">
        <f>iferror(iferror(if(VLOOKUP(E353,'Copy of Mobile_ODK'!N:X,1,false)=E353,"mobile",),if(VLOOKUP(E353,'Copy of Fixed_ODK'!N:Y,1,false)=E353,"fixed",)),)</f>
        <v>mobile</v>
      </c>
      <c r="W353">
        <f>iferror(iferror(if(VLOOKUP(E353,'Copy of Mobile_ODK'!N:X,1,false)=E353,VLOOKUP(E353,'Copy of Mobile_ODK'!N:X,10,false),),if(VLOOKUP(E353,'Copy of Fixed_ODK'!N:Y,1,false)=E353,VLOOKUP(E353,'Copy of Fixed_ODK'!N:Y,11,false),)),)</f>
        <v>12.193905</v>
      </c>
      <c r="X353">
        <f>iferror(iferror(if(VLOOKUP(E353,'Copy of Mobile_ODK'!N:X,1,false)=E353,VLOOKUP(E353,'Copy of Mobile_ODK'!N:X,11,false),),if(VLOOKUP(E353,'Copy of Fixed_ODK'!N:Y,1,false)=E353,VLOOKUP(E353,'Copy of Fixed_ODK'!N:Y,12,false),)),)</f>
        <v>12.73953833</v>
      </c>
      <c r="Y353">
        <f t="shared" si="3"/>
        <v>17.19939419</v>
      </c>
      <c r="Z353" t="str">
        <f t="shared" si="4"/>
        <v>invalid</v>
      </c>
      <c r="AB353" s="2" t="str">
        <f t="shared" si="5"/>
        <v>session ok</v>
      </c>
      <c r="AC353" t="str">
        <f t="shared" si="6"/>
        <v>investigate</v>
      </c>
    </row>
    <row r="354">
      <c r="A354" s="2">
        <v>353.0</v>
      </c>
      <c r="B354" s="4" t="s">
        <v>1496</v>
      </c>
      <c r="C354" s="4" t="s">
        <v>1496</v>
      </c>
      <c r="D354" s="4" t="s">
        <v>1827</v>
      </c>
      <c r="E354" s="2" t="str">
        <f t="shared" si="1"/>
        <v>MagumeriMagumeriDamja Kiri</v>
      </c>
      <c r="F354" s="2">
        <f t="shared" si="2"/>
        <v>1</v>
      </c>
      <c r="G354" s="4" t="e">
        <v>#N/A</v>
      </c>
      <c r="H354" s="4" t="e">
        <v>#N/A</v>
      </c>
      <c r="I354" s="4" t="e">
        <v>#N/A</v>
      </c>
      <c r="J354" s="4" t="s">
        <v>38</v>
      </c>
      <c r="K354" s="4" t="s">
        <v>1828</v>
      </c>
      <c r="L354" s="4">
        <v>26.0</v>
      </c>
      <c r="M354" s="4">
        <v>17.0</v>
      </c>
      <c r="N354" s="4">
        <v>1.0</v>
      </c>
      <c r="O354" s="4" t="s">
        <v>337</v>
      </c>
      <c r="P354" s="4" t="s">
        <v>50</v>
      </c>
      <c r="Q354" s="4" t="s">
        <v>1617</v>
      </c>
      <c r="R354" s="4" t="s">
        <v>172</v>
      </c>
      <c r="T354" s="2" t="s">
        <v>53</v>
      </c>
      <c r="V354" t="str">
        <f>iferror(iferror(if(VLOOKUP(E354,'Copy of Mobile_ODK'!N:X,1,false)=E354,"mobile",),if(VLOOKUP(E354,'Copy of Fixed_ODK'!N:Y,1,false)=E354,"fixed",)),)</f>
        <v>mobile</v>
      </c>
      <c r="W354">
        <f>iferror(iferror(if(VLOOKUP(E354,'Copy of Mobile_ODK'!N:X,1,false)=E354,VLOOKUP(E354,'Copy of Mobile_ODK'!N:X,10,false),),if(VLOOKUP(E354,'Copy of Fixed_ODK'!N:Y,1,false)=E354,VLOOKUP(E354,'Copy of Fixed_ODK'!N:Y,11,false),)),)</f>
        <v>12.19057667</v>
      </c>
      <c r="X354">
        <f>iferror(iferror(if(VLOOKUP(E354,'Copy of Mobile_ODK'!N:X,1,false)=E354,VLOOKUP(E354,'Copy of Mobile_ODK'!N:X,11,false),),if(VLOOKUP(E354,'Copy of Fixed_ODK'!N:Y,1,false)=E354,VLOOKUP(E354,'Copy of Fixed_ODK'!N:Y,12,false),)),)</f>
        <v>12.738575</v>
      </c>
      <c r="Y354" t="str">
        <f t="shared" si="3"/>
        <v>#N/A</v>
      </c>
      <c r="Z354" t="str">
        <f t="shared" si="4"/>
        <v>investigate</v>
      </c>
      <c r="AB354" s="2" t="str">
        <f t="shared" si="5"/>
        <v>session diff</v>
      </c>
      <c r="AC354" t="str">
        <f t="shared" si="6"/>
        <v>investigate</v>
      </c>
    </row>
    <row r="355">
      <c r="A355" s="2">
        <v>354.0</v>
      </c>
      <c r="B355" s="2" t="s">
        <v>1496</v>
      </c>
      <c r="C355" s="2" t="s">
        <v>1496</v>
      </c>
      <c r="D355" s="2" t="s">
        <v>1614</v>
      </c>
      <c r="E355" s="2" t="str">
        <f t="shared" si="1"/>
        <v>MagumeriMagumeriDannari</v>
      </c>
      <c r="F355" s="2">
        <f t="shared" si="2"/>
        <v>1</v>
      </c>
      <c r="G355" s="2" t="s">
        <v>1616</v>
      </c>
      <c r="H355" s="2">
        <v>12.08439</v>
      </c>
      <c r="I355" s="2">
        <v>12.83153</v>
      </c>
      <c r="J355" s="2" t="s">
        <v>38</v>
      </c>
      <c r="K355" s="2" t="s">
        <v>1615</v>
      </c>
      <c r="L355" s="2">
        <v>23.0</v>
      </c>
      <c r="M355" s="2">
        <v>15.0</v>
      </c>
      <c r="N355" s="2">
        <v>1.0</v>
      </c>
      <c r="O355" s="2" t="s">
        <v>337</v>
      </c>
      <c r="P355" s="2" t="s">
        <v>50</v>
      </c>
      <c r="Q355" s="2" t="s">
        <v>1617</v>
      </c>
      <c r="R355" s="2" t="s">
        <v>172</v>
      </c>
      <c r="T355" s="2" t="s">
        <v>53</v>
      </c>
      <c r="V355" t="str">
        <f>iferror(iferror(if(VLOOKUP(E355,'Copy of Mobile_ODK'!N:X,1,false)=E355,"mobile",),if(VLOOKUP(E355,'Copy of Fixed_ODK'!N:Y,1,false)=E355,"fixed",)),)</f>
        <v>mobile</v>
      </c>
      <c r="W355">
        <f>iferror(iferror(if(VLOOKUP(E355,'Copy of Mobile_ODK'!N:X,1,false)=E355,VLOOKUP(E355,'Copy of Mobile_ODK'!N:X,10,false),),if(VLOOKUP(E355,'Copy of Fixed_ODK'!N:Y,1,false)=E355,VLOOKUP(E355,'Copy of Fixed_ODK'!N:Y,11,false),)),)</f>
        <v>12.18570333</v>
      </c>
      <c r="X355">
        <f>iferror(iferror(if(VLOOKUP(E355,'Copy of Mobile_ODK'!N:X,1,false)=E355,VLOOKUP(E355,'Copy of Mobile_ODK'!N:X,11,false),),if(VLOOKUP(E355,'Copy of Fixed_ODK'!N:Y,1,false)=E355,VLOOKUP(E355,'Copy of Fixed_ODK'!N:Y,12,false),)),)</f>
        <v>12.73699</v>
      </c>
      <c r="Y355">
        <f t="shared" si="3"/>
        <v>15.24921109</v>
      </c>
      <c r="Z355" t="str">
        <f t="shared" si="4"/>
        <v>invalid</v>
      </c>
      <c r="AB355" s="2" t="str">
        <f t="shared" si="5"/>
        <v>session diff</v>
      </c>
      <c r="AC355" t="str">
        <f t="shared" si="6"/>
        <v>investigate</v>
      </c>
    </row>
    <row r="356">
      <c r="A356" s="2">
        <v>355.0</v>
      </c>
      <c r="B356" s="2" t="s">
        <v>1496</v>
      </c>
      <c r="C356" s="2" t="s">
        <v>1496</v>
      </c>
      <c r="D356" s="2" t="s">
        <v>1618</v>
      </c>
      <c r="E356" s="2" t="str">
        <f t="shared" si="1"/>
        <v>MagumeriMagumeriDowo</v>
      </c>
      <c r="F356" s="2">
        <f t="shared" si="2"/>
        <v>1</v>
      </c>
      <c r="G356" s="2" t="s">
        <v>1620</v>
      </c>
      <c r="H356" s="2">
        <v>12.04834</v>
      </c>
      <c r="I356" s="2">
        <v>12.73484</v>
      </c>
      <c r="J356" s="2" t="s">
        <v>38</v>
      </c>
      <c r="K356" s="2" t="s">
        <v>1619</v>
      </c>
      <c r="L356" s="2">
        <v>36.0</v>
      </c>
      <c r="M356" s="2">
        <v>23.0</v>
      </c>
      <c r="N356" s="2">
        <v>1.0</v>
      </c>
      <c r="O356" s="2" t="s">
        <v>337</v>
      </c>
      <c r="P356" s="2" t="s">
        <v>50</v>
      </c>
      <c r="Q356" s="2" t="s">
        <v>1617</v>
      </c>
      <c r="R356" s="2" t="s">
        <v>172</v>
      </c>
      <c r="T356" s="2" t="s">
        <v>53</v>
      </c>
      <c r="V356" t="str">
        <f>iferror(iferror(if(VLOOKUP(E356,'Copy of Mobile_ODK'!N:X,1,false)=E356,"mobile",),if(VLOOKUP(E356,'Copy of Fixed_ODK'!N:Y,1,false)=E356,"fixed",)),)</f>
        <v>mobile</v>
      </c>
      <c r="W356">
        <f>iferror(iferror(if(VLOOKUP(E356,'Copy of Mobile_ODK'!N:X,1,false)=E356,VLOOKUP(E356,'Copy of Mobile_ODK'!N:X,10,false),),if(VLOOKUP(E356,'Copy of Fixed_ODK'!N:Y,1,false)=E356,VLOOKUP(E356,'Copy of Fixed_ODK'!N:Y,11,false),)),)</f>
        <v>12.19349167</v>
      </c>
      <c r="X356">
        <f>iferror(iferror(if(VLOOKUP(E356,'Copy of Mobile_ODK'!N:X,1,false)=E356,VLOOKUP(E356,'Copy of Mobile_ODK'!N:X,11,false),),if(VLOOKUP(E356,'Copy of Fixed_ODK'!N:Y,1,false)=E356,VLOOKUP(E356,'Copy of Fixed_ODK'!N:Y,12,false),)),)</f>
        <v>12.73012333</v>
      </c>
      <c r="Y356">
        <f t="shared" si="3"/>
        <v>16.1482728</v>
      </c>
      <c r="Z356" t="str">
        <f t="shared" si="4"/>
        <v>invalid</v>
      </c>
      <c r="AB356" s="2" t="str">
        <f t="shared" si="5"/>
        <v>session diff</v>
      </c>
      <c r="AC356" t="str">
        <f t="shared" si="6"/>
        <v>investigate</v>
      </c>
    </row>
    <row r="357">
      <c r="A357" s="2">
        <v>356.0</v>
      </c>
      <c r="B357" s="2" t="s">
        <v>1496</v>
      </c>
      <c r="C357" s="2" t="s">
        <v>1496</v>
      </c>
      <c r="D357" s="2" t="s">
        <v>1697</v>
      </c>
      <c r="E357" s="2" t="str">
        <f t="shared" si="1"/>
        <v>MagumeriMagumeriGoni Abduri</v>
      </c>
      <c r="F357" s="2">
        <f t="shared" si="2"/>
        <v>1</v>
      </c>
      <c r="G357" s="2" t="s">
        <v>1699</v>
      </c>
      <c r="H357" s="2">
        <v>12.13063679</v>
      </c>
      <c r="I357" s="2">
        <v>12.7714642</v>
      </c>
      <c r="J357" s="2" t="s">
        <v>38</v>
      </c>
      <c r="K357" s="2" t="s">
        <v>1698</v>
      </c>
      <c r="M357" s="2">
        <v>0.0</v>
      </c>
      <c r="N357" s="2">
        <v>1.0</v>
      </c>
      <c r="O357" s="2" t="s">
        <v>337</v>
      </c>
      <c r="P357" s="2" t="s">
        <v>41</v>
      </c>
      <c r="T357" s="2" t="s">
        <v>42</v>
      </c>
      <c r="V357" t="str">
        <f>iferror(iferror(if(VLOOKUP(E357,'Copy of Mobile_ODK'!N:X,1,false)=E357,"mobile",),if(VLOOKUP(E357,'Copy of Fixed_ODK'!N:Y,1,false)=E357,"fixed",)),)</f>
        <v>mobile</v>
      </c>
      <c r="W357">
        <f>iferror(iferror(if(VLOOKUP(E357,'Copy of Mobile_ODK'!N:X,1,false)=E357,VLOOKUP(E357,'Copy of Mobile_ODK'!N:X,10,false),),if(VLOOKUP(E357,'Copy of Fixed_ODK'!N:Y,1,false)=E357,VLOOKUP(E357,'Copy of Fixed_ODK'!N:Y,11,false),)),)</f>
        <v>12.18703833</v>
      </c>
      <c r="X357">
        <f>iferror(iferror(if(VLOOKUP(E357,'Copy of Mobile_ODK'!N:X,1,false)=E357,VLOOKUP(E357,'Copy of Mobile_ODK'!N:X,11,false),),if(VLOOKUP(E357,'Copy of Fixed_ODK'!N:Y,1,false)=E357,VLOOKUP(E357,'Copy of Fixed_ODK'!N:Y,12,false),)),)</f>
        <v>12.72758</v>
      </c>
      <c r="Y357">
        <f t="shared" si="3"/>
        <v>7.879573681</v>
      </c>
      <c r="Z357" t="str">
        <f t="shared" si="4"/>
        <v>invalid</v>
      </c>
      <c r="AB357" s="2" t="str">
        <f t="shared" si="5"/>
        <v>session ok</v>
      </c>
      <c r="AC357" t="str">
        <f t="shared" si="6"/>
        <v>investigate</v>
      </c>
    </row>
    <row r="358">
      <c r="A358" s="2">
        <v>357.0</v>
      </c>
      <c r="B358" s="2" t="s">
        <v>1496</v>
      </c>
      <c r="C358" s="2" t="s">
        <v>1496</v>
      </c>
      <c r="D358" s="2" t="s">
        <v>1621</v>
      </c>
      <c r="E358" s="2" t="str">
        <f t="shared" si="1"/>
        <v>MagumeriMagumeriKaulamari</v>
      </c>
      <c r="F358" s="2">
        <f t="shared" si="2"/>
        <v>1</v>
      </c>
      <c r="G358" s="2" t="s">
        <v>1623</v>
      </c>
      <c r="H358" s="2">
        <v>12.11907</v>
      </c>
      <c r="I358" s="2">
        <v>12.72913</v>
      </c>
      <c r="J358" s="2" t="s">
        <v>38</v>
      </c>
      <c r="K358" s="2" t="s">
        <v>1622</v>
      </c>
      <c r="L358" s="2">
        <v>31.0</v>
      </c>
      <c r="M358" s="2">
        <v>20.0</v>
      </c>
      <c r="N358" s="2">
        <v>1.0</v>
      </c>
      <c r="O358" s="2" t="s">
        <v>337</v>
      </c>
      <c r="P358" s="2" t="s">
        <v>50</v>
      </c>
      <c r="T358" s="2" t="s">
        <v>53</v>
      </c>
      <c r="V358" t="str">
        <f>iferror(iferror(if(VLOOKUP(E358,'Copy of Mobile_ODK'!N:X,1,false)=E358,"mobile",),if(VLOOKUP(E358,'Copy of Fixed_ODK'!N:Y,1,false)=E358,"fixed",)),)</f>
        <v>mobile</v>
      </c>
      <c r="W358">
        <f>iferror(iferror(if(VLOOKUP(E358,'Copy of Mobile_ODK'!N:X,1,false)=E358,VLOOKUP(E358,'Copy of Mobile_ODK'!N:X,10,false),),if(VLOOKUP(E358,'Copy of Fixed_ODK'!N:Y,1,false)=E358,VLOOKUP(E358,'Copy of Fixed_ODK'!N:Y,11,false),)),)</f>
        <v>12.178875</v>
      </c>
      <c r="X358">
        <f>iferror(iferror(if(VLOOKUP(E358,'Copy of Mobile_ODK'!N:X,1,false)=E358,VLOOKUP(E358,'Copy of Mobile_ODK'!N:X,11,false),),if(VLOOKUP(E358,'Copy of Fixed_ODK'!N:Y,1,false)=E358,VLOOKUP(E358,'Copy of Fixed_ODK'!N:Y,12,false),)),)</f>
        <v>12.74806667</v>
      </c>
      <c r="Y358">
        <f t="shared" si="3"/>
        <v>6.961328899</v>
      </c>
      <c r="Z358" t="str">
        <f t="shared" si="4"/>
        <v>invalid</v>
      </c>
      <c r="AB358" s="2" t="str">
        <f t="shared" si="5"/>
        <v>session diff</v>
      </c>
      <c r="AC358" t="str">
        <f t="shared" si="6"/>
        <v>investigate</v>
      </c>
    </row>
    <row r="359">
      <c r="A359" s="2">
        <v>358.0</v>
      </c>
      <c r="B359" s="4" t="s">
        <v>1496</v>
      </c>
      <c r="C359" s="4" t="s">
        <v>1496</v>
      </c>
      <c r="D359" s="4" t="s">
        <v>1829</v>
      </c>
      <c r="E359" s="2" t="str">
        <f t="shared" si="1"/>
        <v>MagumeriMagumeriKayiram</v>
      </c>
      <c r="F359" s="2">
        <f t="shared" si="2"/>
        <v>1</v>
      </c>
      <c r="G359" s="4" t="e">
        <v>#N/A</v>
      </c>
      <c r="H359" s="4" t="e">
        <v>#N/A</v>
      </c>
      <c r="I359" s="4" t="e">
        <v>#N/A</v>
      </c>
      <c r="J359" s="4" t="s">
        <v>38</v>
      </c>
      <c r="K359" s="4" t="s">
        <v>1830</v>
      </c>
      <c r="M359" s="4">
        <v>0.0</v>
      </c>
      <c r="N359" s="4">
        <v>2.0</v>
      </c>
      <c r="O359" s="4" t="s">
        <v>337</v>
      </c>
      <c r="P359" s="4" t="s">
        <v>41</v>
      </c>
      <c r="T359" s="2" t="s">
        <v>42</v>
      </c>
      <c r="V359" t="str">
        <f>iferror(iferror(if(VLOOKUP(E359,'Copy of Mobile_ODK'!N:X,1,false)=E359,"mobile",),if(VLOOKUP(E359,'Copy of Fixed_ODK'!N:Y,1,false)=E359,"fixed",)),)</f>
        <v>mobile</v>
      </c>
      <c r="W359">
        <f>iferror(iferror(if(VLOOKUP(E359,'Copy of Mobile_ODK'!N:X,1,false)=E359,VLOOKUP(E359,'Copy of Mobile_ODK'!N:X,10,false),),if(VLOOKUP(E359,'Copy of Fixed_ODK'!N:Y,1,false)=E359,VLOOKUP(E359,'Copy of Fixed_ODK'!N:Y,11,false),)),)</f>
        <v>12.17214167</v>
      </c>
      <c r="X359">
        <f>iferror(iferror(if(VLOOKUP(E359,'Copy of Mobile_ODK'!N:X,1,false)=E359,VLOOKUP(E359,'Copy of Mobile_ODK'!N:X,11,false),),if(VLOOKUP(E359,'Copy of Fixed_ODK'!N:Y,1,false)=E359,VLOOKUP(E359,'Copy of Fixed_ODK'!N:Y,12,false),)),)</f>
        <v>12.74734833</v>
      </c>
      <c r="Y359" t="str">
        <f t="shared" si="3"/>
        <v>#N/A</v>
      </c>
      <c r="Z359" t="str">
        <f t="shared" si="4"/>
        <v>investigate</v>
      </c>
      <c r="AB359" s="2" t="str">
        <f t="shared" si="5"/>
        <v>session ok</v>
      </c>
      <c r="AC359" t="str">
        <f t="shared" si="6"/>
        <v>investigate</v>
      </c>
    </row>
    <row r="360">
      <c r="A360" s="2">
        <v>359.0</v>
      </c>
      <c r="B360" s="2" t="s">
        <v>1496</v>
      </c>
      <c r="C360" s="2" t="s">
        <v>1496</v>
      </c>
      <c r="D360" s="2" t="s">
        <v>1624</v>
      </c>
      <c r="E360" s="2" t="str">
        <f t="shared" si="1"/>
        <v>MagumeriMagumeriKayiram Aisamiram</v>
      </c>
      <c r="F360" s="2">
        <f t="shared" si="2"/>
        <v>1</v>
      </c>
      <c r="G360" s="2" t="s">
        <v>1626</v>
      </c>
      <c r="H360" s="2">
        <v>12.08552</v>
      </c>
      <c r="I360" s="2">
        <v>12.83105</v>
      </c>
      <c r="J360" s="2" t="s">
        <v>38</v>
      </c>
      <c r="K360" s="2" t="s">
        <v>1625</v>
      </c>
      <c r="L360" s="2">
        <v>34.0</v>
      </c>
      <c r="M360" s="2">
        <v>22.0</v>
      </c>
      <c r="N360" s="2">
        <v>1.0</v>
      </c>
      <c r="O360" s="2" t="s">
        <v>337</v>
      </c>
      <c r="P360" s="2" t="s">
        <v>50</v>
      </c>
      <c r="T360" s="2" t="s">
        <v>53</v>
      </c>
      <c r="V360" t="str">
        <f>iferror(iferror(if(VLOOKUP(E360,'Copy of Mobile_ODK'!N:X,1,false)=E360,"mobile",),if(VLOOKUP(E360,'Copy of Fixed_ODK'!N:Y,1,false)=E360,"fixed",)),)</f>
        <v>mobile</v>
      </c>
      <c r="W360">
        <f>iferror(iferror(if(VLOOKUP(E360,'Copy of Mobile_ODK'!N:X,1,false)=E360,VLOOKUP(E360,'Copy of Mobile_ODK'!N:X,10,false),),if(VLOOKUP(E360,'Copy of Fixed_ODK'!N:Y,1,false)=E360,VLOOKUP(E360,'Copy of Fixed_ODK'!N:Y,11,false),)),)</f>
        <v>12.17466167</v>
      </c>
      <c r="X360">
        <f>iferror(iferror(if(VLOOKUP(E360,'Copy of Mobile_ODK'!N:X,1,false)=E360,VLOOKUP(E360,'Copy of Mobile_ODK'!N:X,11,false),),if(VLOOKUP(E360,'Copy of Fixed_ODK'!N:Y,1,false)=E360,VLOOKUP(E360,'Copy of Fixed_ODK'!N:Y,12,false),)),)</f>
        <v>12.7574</v>
      </c>
      <c r="Y360">
        <f t="shared" si="3"/>
        <v>12.7419125</v>
      </c>
      <c r="Z360" t="str">
        <f t="shared" si="4"/>
        <v>invalid</v>
      </c>
      <c r="AB360" s="2" t="str">
        <f t="shared" si="5"/>
        <v>session diff</v>
      </c>
      <c r="AC360" t="str">
        <f t="shared" si="6"/>
        <v>investigate</v>
      </c>
    </row>
    <row r="361">
      <c r="A361" s="2">
        <v>360.0</v>
      </c>
      <c r="B361" s="2" t="s">
        <v>1496</v>
      </c>
      <c r="C361" s="2" t="s">
        <v>1496</v>
      </c>
      <c r="D361" s="2" t="s">
        <v>1627</v>
      </c>
      <c r="E361" s="2" t="str">
        <f t="shared" si="1"/>
        <v>MagumeriMagumeriLambaram</v>
      </c>
      <c r="F361" s="2">
        <f t="shared" si="2"/>
        <v>1</v>
      </c>
      <c r="G361" s="2" t="s">
        <v>1629</v>
      </c>
      <c r="H361" s="2">
        <v>12.08708</v>
      </c>
      <c r="I361" s="2">
        <v>12.82436</v>
      </c>
      <c r="J361" s="2" t="s">
        <v>38</v>
      </c>
      <c r="K361" s="2" t="s">
        <v>1628</v>
      </c>
      <c r="L361" s="2">
        <v>30.0</v>
      </c>
      <c r="M361" s="2">
        <v>19.0</v>
      </c>
      <c r="N361" s="2">
        <v>1.0</v>
      </c>
      <c r="O361" s="2" t="s">
        <v>337</v>
      </c>
      <c r="P361" s="2" t="s">
        <v>50</v>
      </c>
      <c r="T361" s="2" t="s">
        <v>53</v>
      </c>
      <c r="V361" t="str">
        <f>iferror(iferror(if(VLOOKUP(E361,'Copy of Mobile_ODK'!N:X,1,false)=E361,"mobile",),if(VLOOKUP(E361,'Copy of Fixed_ODK'!N:Y,1,false)=E361,"fixed",)),)</f>
        <v>mobile</v>
      </c>
      <c r="W361">
        <f>iferror(iferror(if(VLOOKUP(E361,'Copy of Mobile_ODK'!N:X,1,false)=E361,VLOOKUP(E361,'Copy of Mobile_ODK'!N:X,10,false),),if(VLOOKUP(E361,'Copy of Fixed_ODK'!N:Y,1,false)=E361,VLOOKUP(E361,'Copy of Fixed_ODK'!N:Y,11,false),)),)</f>
        <v>12.17468</v>
      </c>
      <c r="X361">
        <f>iferror(iferror(if(VLOOKUP(E361,'Copy of Mobile_ODK'!N:X,1,false)=E361,VLOOKUP(E361,'Copy of Mobile_ODK'!N:X,11,false),),if(VLOOKUP(E361,'Copy of Fixed_ODK'!N:Y,1,false)=E361,VLOOKUP(E361,'Copy of Fixed_ODK'!N:Y,12,false),)),)</f>
        <v>12.75728167</v>
      </c>
      <c r="Y361">
        <f t="shared" si="3"/>
        <v>12.16787453</v>
      </c>
      <c r="Z361" t="str">
        <f t="shared" si="4"/>
        <v>invalid</v>
      </c>
      <c r="AB361" s="2" t="str">
        <f t="shared" si="5"/>
        <v>session diff</v>
      </c>
      <c r="AC361" t="str">
        <f t="shared" si="6"/>
        <v>investigate</v>
      </c>
    </row>
    <row r="362">
      <c r="A362" s="2">
        <v>361.0</v>
      </c>
      <c r="B362" s="2" t="s">
        <v>1496</v>
      </c>
      <c r="C362" s="2" t="s">
        <v>1496</v>
      </c>
      <c r="D362" s="2" t="s">
        <v>1630</v>
      </c>
      <c r="E362" s="2" t="str">
        <f t="shared" si="1"/>
        <v>MagumeriMagumeriMittiri</v>
      </c>
      <c r="F362" s="2">
        <f t="shared" si="2"/>
        <v>1</v>
      </c>
      <c r="G362" s="2" t="s">
        <v>1632</v>
      </c>
      <c r="H362" s="2">
        <v>12.08261</v>
      </c>
      <c r="I362" s="2">
        <v>12.83182</v>
      </c>
      <c r="J362" s="2" t="s">
        <v>38</v>
      </c>
      <c r="K362" s="2" t="s">
        <v>1631</v>
      </c>
      <c r="L362" s="2">
        <v>27.0</v>
      </c>
      <c r="M362" s="2">
        <v>17.0</v>
      </c>
      <c r="N362" s="2">
        <v>1.0</v>
      </c>
      <c r="O362" s="2" t="s">
        <v>337</v>
      </c>
      <c r="P362" s="2" t="s">
        <v>50</v>
      </c>
      <c r="Q362" s="2" t="s">
        <v>1633</v>
      </c>
      <c r="R362" s="2" t="s">
        <v>198</v>
      </c>
      <c r="T362" s="2" t="s">
        <v>53</v>
      </c>
      <c r="V362" t="str">
        <f>iferror(iferror(if(VLOOKUP(E362,'Copy of Mobile_ODK'!N:X,1,false)=E362,"mobile",),if(VLOOKUP(E362,'Copy of Fixed_ODK'!N:Y,1,false)=E362,"fixed",)),)</f>
        <v>mobile</v>
      </c>
      <c r="W362">
        <f>iferror(iferror(if(VLOOKUP(E362,'Copy of Mobile_ODK'!N:X,1,false)=E362,VLOOKUP(E362,'Copy of Mobile_ODK'!N:X,10,false),),if(VLOOKUP(E362,'Copy of Fixed_ODK'!N:Y,1,false)=E362,VLOOKUP(E362,'Copy of Fixed_ODK'!N:Y,11,false),)),)</f>
        <v>12.16924333</v>
      </c>
      <c r="X362">
        <f>iferror(iferror(if(VLOOKUP(E362,'Copy of Mobile_ODK'!N:X,1,false)=E362,VLOOKUP(E362,'Copy of Mobile_ODK'!N:X,11,false),),if(VLOOKUP(E362,'Copy of Fixed_ODK'!N:Y,1,false)=E362,VLOOKUP(E362,'Copy of Fixed_ODK'!N:Y,12,false),)),)</f>
        <v>12.766825</v>
      </c>
      <c r="Y362">
        <f t="shared" si="3"/>
        <v>11.94674531</v>
      </c>
      <c r="Z362" t="str">
        <f t="shared" si="4"/>
        <v>invalid</v>
      </c>
      <c r="AB362" s="2" t="str">
        <f t="shared" si="5"/>
        <v>session diff</v>
      </c>
      <c r="AC362" t="str">
        <f t="shared" si="6"/>
        <v>investigate</v>
      </c>
    </row>
    <row r="363">
      <c r="A363" s="2">
        <v>362.0</v>
      </c>
      <c r="B363" s="2" t="s">
        <v>1496</v>
      </c>
      <c r="C363" s="2" t="s">
        <v>1496</v>
      </c>
      <c r="D363" s="2" t="s">
        <v>1634</v>
      </c>
      <c r="E363" s="2" t="str">
        <f t="shared" si="1"/>
        <v>MagumeriMagumeriNgurmai</v>
      </c>
      <c r="F363" s="2">
        <f t="shared" si="2"/>
        <v>1</v>
      </c>
      <c r="G363" s="2" t="s">
        <v>1636</v>
      </c>
      <c r="H363" s="2">
        <v>12.13565</v>
      </c>
      <c r="I363" s="2">
        <v>12.74023</v>
      </c>
      <c r="J363" s="2" t="s">
        <v>38</v>
      </c>
      <c r="K363" s="2" t="s">
        <v>1635</v>
      </c>
      <c r="L363" s="2">
        <v>25.0</v>
      </c>
      <c r="M363" s="2">
        <v>16.0</v>
      </c>
      <c r="N363" s="2">
        <v>1.0</v>
      </c>
      <c r="O363" s="2" t="s">
        <v>337</v>
      </c>
      <c r="P363" s="2" t="s">
        <v>50</v>
      </c>
      <c r="Q363" s="2" t="s">
        <v>1633</v>
      </c>
      <c r="R363" s="2" t="s">
        <v>198</v>
      </c>
      <c r="T363" s="2" t="s">
        <v>53</v>
      </c>
      <c r="V363" t="str">
        <f>iferror(iferror(if(VLOOKUP(E363,'Copy of Mobile_ODK'!N:X,1,false)=E363,"mobile",),if(VLOOKUP(E363,'Copy of Fixed_ODK'!N:Y,1,false)=E363,"fixed",)),)</f>
        <v>mobile</v>
      </c>
      <c r="W363">
        <f>iferror(iferror(if(VLOOKUP(E363,'Copy of Mobile_ODK'!N:X,1,false)=E363,VLOOKUP(E363,'Copy of Mobile_ODK'!N:X,10,false),),if(VLOOKUP(E363,'Copy of Fixed_ODK'!N:Y,1,false)=E363,VLOOKUP(E363,'Copy of Fixed_ODK'!N:Y,11,false),)),)</f>
        <v>12.171745</v>
      </c>
      <c r="X363">
        <f>iferror(iferror(if(VLOOKUP(E363,'Copy of Mobile_ODK'!N:X,1,false)=E363,VLOOKUP(E363,'Copy of Mobile_ODK'!N:X,11,false),),if(VLOOKUP(E363,'Copy of Fixed_ODK'!N:Y,1,false)=E363,VLOOKUP(E363,'Copy of Fixed_ODK'!N:Y,12,false),)),)</f>
        <v>12.77565667</v>
      </c>
      <c r="Y363">
        <f t="shared" si="3"/>
        <v>5.562267638</v>
      </c>
      <c r="Z363" t="str">
        <f t="shared" si="4"/>
        <v>invalid</v>
      </c>
      <c r="AB363" s="2" t="str">
        <f t="shared" si="5"/>
        <v>session diff</v>
      </c>
      <c r="AC363" t="str">
        <f t="shared" si="6"/>
        <v>investigate</v>
      </c>
    </row>
    <row r="364">
      <c r="A364" s="2">
        <v>363.0</v>
      </c>
      <c r="B364" s="2" t="s">
        <v>1496</v>
      </c>
      <c r="C364" s="2" t="s">
        <v>1496</v>
      </c>
      <c r="D364" s="2" t="s">
        <v>1637</v>
      </c>
      <c r="E364" s="2" t="str">
        <f t="shared" si="1"/>
        <v>MagumeriMagumeriWalimari</v>
      </c>
      <c r="F364" s="2">
        <f t="shared" si="2"/>
        <v>1</v>
      </c>
      <c r="G364" s="2" t="s">
        <v>1639</v>
      </c>
      <c r="H364" s="2">
        <v>12.12906573</v>
      </c>
      <c r="I364" s="2">
        <v>12.77092598</v>
      </c>
      <c r="J364" s="2" t="s">
        <v>38</v>
      </c>
      <c r="K364" s="2" t="s">
        <v>1638</v>
      </c>
      <c r="L364" s="2">
        <v>9.0</v>
      </c>
      <c r="M364" s="2">
        <v>6.0</v>
      </c>
      <c r="N364" s="2">
        <v>1.0</v>
      </c>
      <c r="O364" s="2" t="s">
        <v>337</v>
      </c>
      <c r="P364" s="2" t="s">
        <v>50</v>
      </c>
      <c r="Q364" s="2" t="s">
        <v>1633</v>
      </c>
      <c r="R364" s="2" t="s">
        <v>198</v>
      </c>
      <c r="T364" s="2" t="s">
        <v>53</v>
      </c>
      <c r="V364" t="str">
        <f>iferror(iferror(if(VLOOKUP(E364,'Copy of Mobile_ODK'!N:X,1,false)=E364,"mobile",),if(VLOOKUP(E364,'Copy of Fixed_ODK'!N:Y,1,false)=E364,"fixed",)),)</f>
        <v/>
      </c>
      <c r="W364" t="str">
        <f>iferror(iferror(if(VLOOKUP(E364,'Copy of Mobile_ODK'!N:X,1,false)=E364,VLOOKUP(E364,'Copy of Mobile_ODK'!N:X,10,false),),if(VLOOKUP(E364,'Copy of Fixed_ODK'!N:Y,1,false)=E364,VLOOKUP(E364,'Copy of Fixed_ODK'!N:Y,11,false),)),)</f>
        <v/>
      </c>
      <c r="X364" t="str">
        <f>iferror(iferror(if(VLOOKUP(E364,'Copy of Mobile_ODK'!N:X,1,false)=E364,VLOOKUP(E364,'Copy of Mobile_ODK'!N:X,11,false),),if(VLOOKUP(E364,'Copy of Fixed_ODK'!N:Y,1,false)=E364,VLOOKUP(E364,'Copy of Fixed_ODK'!N:Y,12,false),)),)</f>
        <v/>
      </c>
      <c r="Y364" t="str">
        <f t="shared" si="3"/>
        <v/>
      </c>
      <c r="Z364" t="str">
        <f t="shared" si="4"/>
        <v>invalid</v>
      </c>
      <c r="AB364" s="2" t="str">
        <f t="shared" si="5"/>
        <v>no odk</v>
      </c>
      <c r="AC364" t="str">
        <f t="shared" si="6"/>
        <v/>
      </c>
    </row>
    <row r="365">
      <c r="A365" s="2">
        <v>364.0</v>
      </c>
      <c r="B365" s="2" t="s">
        <v>1496</v>
      </c>
      <c r="C365" s="2" t="s">
        <v>1640</v>
      </c>
      <c r="D365" s="2" t="s">
        <v>1641</v>
      </c>
      <c r="E365" s="2" t="str">
        <f t="shared" si="1"/>
        <v>MagumeriNgammaFantamiri</v>
      </c>
      <c r="F365" s="2">
        <f t="shared" si="2"/>
        <v>1</v>
      </c>
      <c r="G365" s="2" t="s">
        <v>1643</v>
      </c>
      <c r="H365" s="2">
        <v>12.34862</v>
      </c>
      <c r="I365" s="2">
        <v>12.70235</v>
      </c>
      <c r="J365" s="2" t="s">
        <v>38</v>
      </c>
      <c r="K365" s="2" t="s">
        <v>1642</v>
      </c>
      <c r="L365" s="2">
        <v>22.0</v>
      </c>
      <c r="M365" s="2">
        <v>14.0</v>
      </c>
      <c r="N365" s="2">
        <v>1.0</v>
      </c>
      <c r="O365" s="2" t="s">
        <v>337</v>
      </c>
      <c r="P365" s="2" t="s">
        <v>50</v>
      </c>
      <c r="Q365" s="2" t="s">
        <v>1644</v>
      </c>
      <c r="R365" s="2" t="s">
        <v>231</v>
      </c>
      <c r="T365" s="2" t="s">
        <v>53</v>
      </c>
      <c r="V365" t="str">
        <f>iferror(iferror(if(VLOOKUP(E365,'Copy of Mobile_ODK'!N:X,1,false)=E365,"mobile",),if(VLOOKUP(E365,'Copy of Fixed_ODK'!N:Y,1,false)=E365,"fixed",)),)</f>
        <v>fixed</v>
      </c>
      <c r="W365">
        <f>iferror(iferror(if(VLOOKUP(E365,'Copy of Mobile_ODK'!N:X,1,false)=E365,VLOOKUP(E365,'Copy of Mobile_ODK'!N:X,10,false),),if(VLOOKUP(E365,'Copy of Fixed_ODK'!N:Y,1,false)=E365,VLOOKUP(E365,'Copy of Fixed_ODK'!N:Y,11,false),)),)</f>
        <v>12.3656</v>
      </c>
      <c r="X365">
        <f>iferror(iferror(if(VLOOKUP(E365,'Copy of Mobile_ODK'!N:X,1,false)=E365,VLOOKUP(E365,'Copy of Mobile_ODK'!N:X,11,false),),if(VLOOKUP(E365,'Copy of Fixed_ODK'!N:Y,1,false)=E365,VLOOKUP(E365,'Copy of Fixed_ODK'!N:Y,12,false),)),)</f>
        <v>12.76625167</v>
      </c>
      <c r="Y365">
        <f t="shared" si="3"/>
        <v>7.193144759</v>
      </c>
      <c r="Z365" t="str">
        <f t="shared" si="4"/>
        <v>invalid</v>
      </c>
      <c r="AB365" s="2" t="str">
        <f t="shared" si="5"/>
        <v>session ok</v>
      </c>
      <c r="AC365" t="str">
        <f t="shared" si="6"/>
        <v>investigate</v>
      </c>
    </row>
    <row r="366">
      <c r="A366" s="2">
        <v>365.0</v>
      </c>
      <c r="B366" s="2" t="s">
        <v>1496</v>
      </c>
      <c r="C366" s="2" t="s">
        <v>1640</v>
      </c>
      <c r="D366" s="2" t="s">
        <v>1645</v>
      </c>
      <c r="E366" s="2" t="str">
        <f t="shared" si="1"/>
        <v>MagumeriNgammaFuri</v>
      </c>
      <c r="F366" s="2">
        <f t="shared" si="2"/>
        <v>1</v>
      </c>
      <c r="G366" s="2" t="s">
        <v>1647</v>
      </c>
      <c r="H366" s="2">
        <v>12.38918</v>
      </c>
      <c r="I366" s="2">
        <v>12.63139</v>
      </c>
      <c r="J366" s="2" t="s">
        <v>38</v>
      </c>
      <c r="K366" s="2" t="s">
        <v>1646</v>
      </c>
      <c r="L366" s="2">
        <v>27.0</v>
      </c>
      <c r="M366" s="2">
        <v>17.0</v>
      </c>
      <c r="N366" s="2">
        <v>1.0</v>
      </c>
      <c r="O366" s="2" t="s">
        <v>337</v>
      </c>
      <c r="P366" s="2" t="s">
        <v>50</v>
      </c>
      <c r="Q366" s="2" t="s">
        <v>1644</v>
      </c>
      <c r="R366" s="2" t="s">
        <v>231</v>
      </c>
      <c r="T366" s="2" t="s">
        <v>53</v>
      </c>
      <c r="V366" t="str">
        <f>iferror(iferror(if(VLOOKUP(E366,'Copy of Mobile_ODK'!N:X,1,false)=E366,"mobile",),if(VLOOKUP(E366,'Copy of Fixed_ODK'!N:Y,1,false)=E366,"fixed",)),)</f>
        <v>fixed</v>
      </c>
      <c r="W366">
        <f>iferror(iferror(if(VLOOKUP(E366,'Copy of Mobile_ODK'!N:X,1,false)=E366,VLOOKUP(E366,'Copy of Mobile_ODK'!N:X,10,false),),if(VLOOKUP(E366,'Copy of Fixed_ODK'!N:Y,1,false)=E366,VLOOKUP(E366,'Copy of Fixed_ODK'!N:Y,11,false),)),)</f>
        <v>12.36557</v>
      </c>
      <c r="X366">
        <f>iferror(iferror(if(VLOOKUP(E366,'Copy of Mobile_ODK'!N:X,1,false)=E366,VLOOKUP(E366,'Copy of Mobile_ODK'!N:X,11,false),),if(VLOOKUP(E366,'Copy of Fixed_ODK'!N:Y,1,false)=E366,VLOOKUP(E366,'Copy of Fixed_ODK'!N:Y,12,false),)),)</f>
        <v>12.766385</v>
      </c>
      <c r="Y366">
        <f t="shared" si="3"/>
        <v>14.89504992</v>
      </c>
      <c r="Z366" t="str">
        <f t="shared" si="4"/>
        <v>invalid</v>
      </c>
      <c r="AB366" s="2" t="str">
        <f t="shared" si="5"/>
        <v>session ok</v>
      </c>
      <c r="AC366" t="str">
        <f t="shared" si="6"/>
        <v>investigate</v>
      </c>
    </row>
    <row r="367">
      <c r="A367" s="2">
        <v>366.0</v>
      </c>
      <c r="B367" s="2" t="s">
        <v>1496</v>
      </c>
      <c r="C367" s="2" t="s">
        <v>1640</v>
      </c>
      <c r="D367" s="2" t="s">
        <v>1648</v>
      </c>
      <c r="E367" s="2" t="str">
        <f t="shared" si="1"/>
        <v>MagumeriNgammaGambomiri</v>
      </c>
      <c r="F367" s="2">
        <f t="shared" si="2"/>
        <v>1</v>
      </c>
      <c r="G367" s="2" t="s">
        <v>1650</v>
      </c>
      <c r="H367" s="2">
        <v>12.3208</v>
      </c>
      <c r="I367" s="2">
        <v>12.67824</v>
      </c>
      <c r="J367" s="2" t="s">
        <v>38</v>
      </c>
      <c r="K367" s="2" t="s">
        <v>1649</v>
      </c>
      <c r="L367" s="2">
        <v>13.0</v>
      </c>
      <c r="M367" s="2">
        <v>9.0</v>
      </c>
      <c r="N367" s="2">
        <v>1.0</v>
      </c>
      <c r="O367" s="2" t="s">
        <v>337</v>
      </c>
      <c r="P367" s="2" t="s">
        <v>50</v>
      </c>
      <c r="Q367" s="2" t="s">
        <v>1644</v>
      </c>
      <c r="R367" s="2" t="s">
        <v>231</v>
      </c>
      <c r="T367" s="2" t="s">
        <v>53</v>
      </c>
      <c r="V367" t="str">
        <f>iferror(iferror(if(VLOOKUP(E367,'Copy of Mobile_ODK'!N:X,1,false)=E367,"mobile",),if(VLOOKUP(E367,'Copy of Fixed_ODK'!N:Y,1,false)=E367,"fixed",)),)</f>
        <v>fixed</v>
      </c>
      <c r="W367">
        <f>iferror(iferror(if(VLOOKUP(E367,'Copy of Mobile_ODK'!N:X,1,false)=E367,VLOOKUP(E367,'Copy of Mobile_ODK'!N:X,10,false),),if(VLOOKUP(E367,'Copy of Fixed_ODK'!N:Y,1,false)=E367,VLOOKUP(E367,'Copy of Fixed_ODK'!N:Y,11,false),)),)</f>
        <v>12.36547667</v>
      </c>
      <c r="X367">
        <f>iferror(iferror(if(VLOOKUP(E367,'Copy of Mobile_ODK'!N:X,1,false)=E367,VLOOKUP(E367,'Copy of Mobile_ODK'!N:X,11,false),),if(VLOOKUP(E367,'Copy of Fixed_ODK'!N:Y,1,false)=E367,VLOOKUP(E367,'Copy of Fixed_ODK'!N:Y,12,false),)),)</f>
        <v>12.76638</v>
      </c>
      <c r="Y367">
        <f t="shared" si="3"/>
        <v>10.78629087</v>
      </c>
      <c r="Z367" t="str">
        <f t="shared" si="4"/>
        <v>invalid</v>
      </c>
      <c r="AB367" s="2" t="str">
        <f t="shared" si="5"/>
        <v>session ok</v>
      </c>
      <c r="AC367" t="str">
        <f t="shared" si="6"/>
        <v>investigate</v>
      </c>
    </row>
    <row r="368">
      <c r="A368" s="2">
        <v>367.0</v>
      </c>
      <c r="B368" s="2" t="s">
        <v>1496</v>
      </c>
      <c r="C368" s="2" t="s">
        <v>1640</v>
      </c>
      <c r="D368" s="2" t="s">
        <v>1651</v>
      </c>
      <c r="E368" s="2" t="str">
        <f t="shared" si="1"/>
        <v>MagumeriNgammaGoni Alili</v>
      </c>
      <c r="F368" s="2">
        <f t="shared" si="2"/>
        <v>1</v>
      </c>
      <c r="G368" s="2" t="s">
        <v>1653</v>
      </c>
      <c r="H368" s="2">
        <v>12.3909</v>
      </c>
      <c r="I368" s="2">
        <v>12.64544</v>
      </c>
      <c r="J368" s="2" t="s">
        <v>38</v>
      </c>
      <c r="K368" s="2" t="s">
        <v>1652</v>
      </c>
      <c r="L368" s="2">
        <v>30.0</v>
      </c>
      <c r="M368" s="2">
        <v>19.0</v>
      </c>
      <c r="N368" s="2">
        <v>1.0</v>
      </c>
      <c r="O368" s="2" t="s">
        <v>337</v>
      </c>
      <c r="P368" s="2" t="s">
        <v>50</v>
      </c>
      <c r="Q368" s="2" t="s">
        <v>1644</v>
      </c>
      <c r="R368" s="2" t="s">
        <v>231</v>
      </c>
      <c r="T368" s="2" t="s">
        <v>53</v>
      </c>
      <c r="V368" t="str">
        <f>iferror(iferror(if(VLOOKUP(E368,'Copy of Mobile_ODK'!N:X,1,false)=E368,"mobile",),if(VLOOKUP(E368,'Copy of Fixed_ODK'!N:Y,1,false)=E368,"fixed",)),)</f>
        <v>fixed</v>
      </c>
      <c r="W368">
        <f>iferror(iferror(if(VLOOKUP(E368,'Copy of Mobile_ODK'!N:X,1,false)=E368,VLOOKUP(E368,'Copy of Mobile_ODK'!N:X,10,false),),if(VLOOKUP(E368,'Copy of Fixed_ODK'!N:Y,1,false)=E368,VLOOKUP(E368,'Copy of Fixed_ODK'!N:Y,11,false),)),)</f>
        <v>12.36936333</v>
      </c>
      <c r="X368">
        <f>iferror(iferror(if(VLOOKUP(E368,'Copy of Mobile_ODK'!N:X,1,false)=E368,VLOOKUP(E368,'Copy of Mobile_ODK'!N:X,11,false),),if(VLOOKUP(E368,'Copy of Fixed_ODK'!N:Y,1,false)=E368,VLOOKUP(E368,'Copy of Fixed_ODK'!N:Y,12,false),)),)</f>
        <v>12.751785</v>
      </c>
      <c r="Y368">
        <f t="shared" si="3"/>
        <v>11.79570458</v>
      </c>
      <c r="Z368" t="str">
        <f t="shared" si="4"/>
        <v>invalid</v>
      </c>
      <c r="AB368" s="2" t="str">
        <f t="shared" si="5"/>
        <v>session ok</v>
      </c>
      <c r="AC368" t="str">
        <f t="shared" si="6"/>
        <v>investigate</v>
      </c>
    </row>
    <row r="369">
      <c r="A369" s="2">
        <v>368.0</v>
      </c>
      <c r="B369" s="2" t="s">
        <v>1496</v>
      </c>
      <c r="C369" s="2" t="s">
        <v>1640</v>
      </c>
      <c r="D369" s="2" t="s">
        <v>1654</v>
      </c>
      <c r="E369" s="2" t="str">
        <f t="shared" si="1"/>
        <v>MagumeriNgammaGoni Bukarti</v>
      </c>
      <c r="F369" s="2">
        <f t="shared" si="2"/>
        <v>1</v>
      </c>
      <c r="G369" s="2" t="s">
        <v>1656</v>
      </c>
      <c r="H369" s="2">
        <v>12.36929</v>
      </c>
      <c r="I369" s="2">
        <v>12.68316</v>
      </c>
      <c r="J369" s="2" t="s">
        <v>38</v>
      </c>
      <c r="K369" s="2" t="s">
        <v>1655</v>
      </c>
      <c r="L369" s="2">
        <v>24.0</v>
      </c>
      <c r="M369" s="2">
        <v>15.0</v>
      </c>
      <c r="N369" s="2">
        <v>2.0</v>
      </c>
      <c r="O369" s="2" t="s">
        <v>337</v>
      </c>
      <c r="P369" s="2" t="s">
        <v>41</v>
      </c>
      <c r="T369" s="2" t="s">
        <v>42</v>
      </c>
      <c r="V369" t="str">
        <f>iferror(iferror(if(VLOOKUP(E369,'Copy of Mobile_ODK'!N:X,1,false)=E369,"mobile",),if(VLOOKUP(E369,'Copy of Fixed_ODK'!N:Y,1,false)=E369,"fixed",)),)</f>
        <v>fixed</v>
      </c>
      <c r="W369">
        <f>iferror(iferror(if(VLOOKUP(E369,'Copy of Mobile_ODK'!N:X,1,false)=E369,VLOOKUP(E369,'Copy of Mobile_ODK'!N:X,10,false),),if(VLOOKUP(E369,'Copy of Fixed_ODK'!N:Y,1,false)=E369,VLOOKUP(E369,'Copy of Fixed_ODK'!N:Y,11,false),)),)</f>
        <v>12.36564167</v>
      </c>
      <c r="X369">
        <f>iferror(iferror(if(VLOOKUP(E369,'Copy of Mobile_ODK'!N:X,1,false)=E369,VLOOKUP(E369,'Copy of Mobile_ODK'!N:X,11,false),),if(VLOOKUP(E369,'Copy of Fixed_ODK'!N:Y,1,false)=E369,VLOOKUP(E369,'Copy of Fixed_ODK'!N:Y,12,false),)),)</f>
        <v>12.73588333</v>
      </c>
      <c r="Y369">
        <f t="shared" si="3"/>
        <v>5.740871766</v>
      </c>
      <c r="Z369" t="str">
        <f t="shared" si="4"/>
        <v>invalid</v>
      </c>
      <c r="AB369" s="2" t="str">
        <f t="shared" si="5"/>
        <v>session diff</v>
      </c>
      <c r="AC369" t="str">
        <f t="shared" si="6"/>
        <v>investigate</v>
      </c>
    </row>
    <row r="370">
      <c r="A370" s="2">
        <v>369.0</v>
      </c>
      <c r="B370" s="2" t="s">
        <v>1496</v>
      </c>
      <c r="C370" s="2" t="s">
        <v>1640</v>
      </c>
      <c r="D370" s="2" t="s">
        <v>1700</v>
      </c>
      <c r="E370" s="2" t="str">
        <f t="shared" si="1"/>
        <v>MagumeriNgammaGore Primary School</v>
      </c>
      <c r="F370" s="2">
        <f t="shared" si="2"/>
        <v>1</v>
      </c>
      <c r="G370" s="2" t="s">
        <v>1702</v>
      </c>
      <c r="H370" s="2">
        <v>12.288649</v>
      </c>
      <c r="I370" s="2">
        <v>12.68151</v>
      </c>
      <c r="J370" s="2" t="s">
        <v>38</v>
      </c>
      <c r="K370" s="2" t="s">
        <v>1701</v>
      </c>
      <c r="M370" s="2">
        <v>0.0</v>
      </c>
      <c r="N370" s="2">
        <v>1.0</v>
      </c>
      <c r="O370" s="2" t="s">
        <v>337</v>
      </c>
      <c r="P370" s="2" t="s">
        <v>50</v>
      </c>
      <c r="Q370" s="2" t="s">
        <v>1703</v>
      </c>
      <c r="R370" s="2" t="s">
        <v>281</v>
      </c>
      <c r="T370" s="2" t="s">
        <v>53</v>
      </c>
      <c r="V370" t="str">
        <f>iferror(iferror(if(VLOOKUP(E370,'Copy of Mobile_ODK'!N:X,1,false)=E370,"mobile",),if(VLOOKUP(E370,'Copy of Fixed_ODK'!N:Y,1,false)=E370,"fixed",)),)</f>
        <v>fixed</v>
      </c>
      <c r="W370">
        <f>iferror(iferror(if(VLOOKUP(E370,'Copy of Mobile_ODK'!N:X,1,false)=E370,VLOOKUP(E370,'Copy of Mobile_ODK'!N:X,10,false),),if(VLOOKUP(E370,'Copy of Fixed_ODK'!N:Y,1,false)=E370,VLOOKUP(E370,'Copy of Fixed_ODK'!N:Y,11,false),)),)</f>
        <v>12.36483167</v>
      </c>
      <c r="X370">
        <f>iferror(iferror(if(VLOOKUP(E370,'Copy of Mobile_ODK'!N:X,1,false)=E370,VLOOKUP(E370,'Copy of Mobile_ODK'!N:X,11,false),),if(VLOOKUP(E370,'Copy of Fixed_ODK'!N:Y,1,false)=E370,VLOOKUP(E370,'Copy of Fixed_ODK'!N:Y,12,false),)),)</f>
        <v>12.72707</v>
      </c>
      <c r="Y370">
        <f t="shared" si="3"/>
        <v>9.810965287</v>
      </c>
      <c r="Z370" t="str">
        <f t="shared" si="4"/>
        <v>invalid</v>
      </c>
      <c r="AB370" s="2" t="str">
        <f t="shared" si="5"/>
        <v>session ok</v>
      </c>
      <c r="AC370" t="str">
        <f t="shared" si="6"/>
        <v>investigate</v>
      </c>
    </row>
    <row r="371">
      <c r="A371" s="2">
        <v>370.0</v>
      </c>
      <c r="B371" s="2" t="s">
        <v>1496</v>
      </c>
      <c r="C371" s="2" t="s">
        <v>1640</v>
      </c>
      <c r="D371" s="2" t="s">
        <v>341</v>
      </c>
      <c r="E371" s="2" t="str">
        <f t="shared" si="1"/>
        <v>MagumeriNgammaGuzumari</v>
      </c>
      <c r="F371" s="2">
        <f t="shared" si="2"/>
        <v>1</v>
      </c>
      <c r="G371" s="2" t="s">
        <v>1658</v>
      </c>
      <c r="H371" s="2">
        <v>12.39762</v>
      </c>
      <c r="I371" s="2">
        <v>12.6501</v>
      </c>
      <c r="J371" s="2" t="s">
        <v>38</v>
      </c>
      <c r="K371" s="2" t="s">
        <v>1657</v>
      </c>
      <c r="L371" s="2">
        <v>24.0</v>
      </c>
      <c r="M371" s="2">
        <v>15.0</v>
      </c>
      <c r="N371" s="2">
        <v>1.0</v>
      </c>
      <c r="O371" s="2" t="s">
        <v>337</v>
      </c>
      <c r="P371" s="2" t="s">
        <v>50</v>
      </c>
      <c r="Q371" s="2" t="s">
        <v>1659</v>
      </c>
      <c r="R371" s="2" t="s">
        <v>267</v>
      </c>
      <c r="T371" s="2" t="s">
        <v>53</v>
      </c>
      <c r="V371" t="str">
        <f>iferror(iferror(if(VLOOKUP(E371,'Copy of Mobile_ODK'!N:X,1,false)=E371,"mobile",),if(VLOOKUP(E371,'Copy of Fixed_ODK'!N:Y,1,false)=E371,"fixed",)),)</f>
        <v>fixed</v>
      </c>
      <c r="W371">
        <f>iferror(iferror(if(VLOOKUP(E371,'Copy of Mobile_ODK'!N:X,1,false)=E371,VLOOKUP(E371,'Copy of Mobile_ODK'!N:X,10,false),),if(VLOOKUP(E371,'Copy of Fixed_ODK'!N:Y,1,false)=E371,VLOOKUP(E371,'Copy of Fixed_ODK'!N:Y,11,false),)),)</f>
        <v>12.36591</v>
      </c>
      <c r="X371">
        <f>iferror(iferror(if(VLOOKUP(E371,'Copy of Mobile_ODK'!N:X,1,false)=E371,VLOOKUP(E371,'Copy of Mobile_ODK'!N:X,11,false),),if(VLOOKUP(E371,'Copy of Fixed_ODK'!N:Y,1,false)=E371,VLOOKUP(E371,'Copy of Fixed_ODK'!N:Y,12,false),)),)</f>
        <v>12.72555167</v>
      </c>
      <c r="Y371">
        <f t="shared" si="3"/>
        <v>8.9210828</v>
      </c>
      <c r="Z371" t="str">
        <f t="shared" si="4"/>
        <v>invalid</v>
      </c>
      <c r="AB371" s="2" t="str">
        <f t="shared" si="5"/>
        <v>session ok</v>
      </c>
      <c r="AC371" t="str">
        <f t="shared" si="6"/>
        <v>investigate</v>
      </c>
    </row>
    <row r="372">
      <c r="A372" s="2">
        <v>371.0</v>
      </c>
      <c r="B372" s="2" t="s">
        <v>1496</v>
      </c>
      <c r="C372" s="2" t="s">
        <v>1640</v>
      </c>
      <c r="D372" s="2" t="s">
        <v>344</v>
      </c>
      <c r="E372" s="2" t="str">
        <f t="shared" si="1"/>
        <v>MagumeriNgammaKachallari</v>
      </c>
      <c r="F372" s="2">
        <f t="shared" si="2"/>
        <v>1</v>
      </c>
      <c r="G372" s="2" t="s">
        <v>1661</v>
      </c>
      <c r="H372" s="2">
        <v>12.3241</v>
      </c>
      <c r="I372" s="2">
        <v>12.67664</v>
      </c>
      <c r="J372" s="2" t="s">
        <v>38</v>
      </c>
      <c r="K372" s="2" t="s">
        <v>1660</v>
      </c>
      <c r="L372" s="2">
        <v>13.0</v>
      </c>
      <c r="M372" s="2">
        <v>9.0</v>
      </c>
      <c r="N372" s="2">
        <v>1.0</v>
      </c>
      <c r="O372" s="2" t="s">
        <v>337</v>
      </c>
      <c r="P372" s="2" t="s">
        <v>50</v>
      </c>
      <c r="Q372" s="2" t="s">
        <v>1659</v>
      </c>
      <c r="R372" s="2" t="s">
        <v>267</v>
      </c>
      <c r="T372" s="2" t="s">
        <v>53</v>
      </c>
      <c r="V372" t="str">
        <f>iferror(iferror(if(VLOOKUP(E372,'Copy of Mobile_ODK'!N:X,1,false)=E372,"mobile",),if(VLOOKUP(E372,'Copy of Fixed_ODK'!N:Y,1,false)=E372,"fixed",)),)</f>
        <v>fixed</v>
      </c>
      <c r="W372">
        <f>iferror(iferror(if(VLOOKUP(E372,'Copy of Mobile_ODK'!N:X,1,false)=E372,VLOOKUP(E372,'Copy of Mobile_ODK'!N:X,10,false),),if(VLOOKUP(E372,'Copy of Fixed_ODK'!N:Y,1,false)=E372,VLOOKUP(E372,'Copy of Fixed_ODK'!N:Y,11,false),)),)</f>
        <v>12.36592</v>
      </c>
      <c r="X372">
        <f>iferror(iferror(if(VLOOKUP(E372,'Copy of Mobile_ODK'!N:X,1,false)=E372,VLOOKUP(E372,'Copy of Mobile_ODK'!N:X,11,false),),if(VLOOKUP(E372,'Copy of Fixed_ODK'!N:Y,1,false)=E372,VLOOKUP(E372,'Copy of Fixed_ODK'!N:Y,12,false),)),)</f>
        <v>12.72331</v>
      </c>
      <c r="Y372">
        <f t="shared" si="3"/>
        <v>6.87922112</v>
      </c>
      <c r="Z372" t="str">
        <f t="shared" si="4"/>
        <v>invalid</v>
      </c>
      <c r="AB372" s="2" t="str">
        <f t="shared" si="5"/>
        <v>session ok</v>
      </c>
      <c r="AC372" t="str">
        <f t="shared" si="6"/>
        <v>investigate</v>
      </c>
    </row>
    <row r="373">
      <c r="A373" s="2">
        <v>372.0</v>
      </c>
      <c r="B373" s="2" t="s">
        <v>1496</v>
      </c>
      <c r="C373" s="2" t="s">
        <v>1640</v>
      </c>
      <c r="D373" s="2" t="s">
        <v>1662</v>
      </c>
      <c r="E373" s="2" t="str">
        <f t="shared" si="1"/>
        <v>MagumeriNgammaKairi Gore</v>
      </c>
      <c r="F373" s="2">
        <f t="shared" si="2"/>
        <v>1</v>
      </c>
      <c r="G373" s="2" t="s">
        <v>1664</v>
      </c>
      <c r="H373" s="2">
        <v>12.2973</v>
      </c>
      <c r="I373" s="2">
        <v>12.6683</v>
      </c>
      <c r="J373" s="2" t="s">
        <v>38</v>
      </c>
      <c r="K373" s="2" t="s">
        <v>1663</v>
      </c>
      <c r="L373" s="2">
        <v>27.0</v>
      </c>
      <c r="M373" s="2">
        <v>17.0</v>
      </c>
      <c r="N373" s="2">
        <v>1.0</v>
      </c>
      <c r="O373" s="2" t="s">
        <v>337</v>
      </c>
      <c r="P373" s="2" t="s">
        <v>50</v>
      </c>
      <c r="Q373" s="2" t="s">
        <v>1659</v>
      </c>
      <c r="R373" s="2" t="s">
        <v>267</v>
      </c>
      <c r="T373" s="2" t="s">
        <v>53</v>
      </c>
      <c r="V373" t="str">
        <f>iferror(iferror(if(VLOOKUP(E373,'Copy of Mobile_ODK'!N:X,1,false)=E373,"mobile",),if(VLOOKUP(E373,'Copy of Fixed_ODK'!N:Y,1,false)=E373,"fixed",)),)</f>
        <v>fixed</v>
      </c>
      <c r="W373">
        <f>iferror(iferror(if(VLOOKUP(E373,'Copy of Mobile_ODK'!N:X,1,false)=E373,VLOOKUP(E373,'Copy of Mobile_ODK'!N:X,10,false),),if(VLOOKUP(E373,'Copy of Fixed_ODK'!N:Y,1,false)=E373,VLOOKUP(E373,'Copy of Fixed_ODK'!N:Y,11,false),)),)</f>
        <v>12.365985</v>
      </c>
      <c r="X373">
        <f>iferror(iferror(if(VLOOKUP(E373,'Copy of Mobile_ODK'!N:X,1,false)=E373,VLOOKUP(E373,'Copy of Mobile_ODK'!N:X,11,false),),if(VLOOKUP(E373,'Copy of Fixed_ODK'!N:Y,1,false)=E373,VLOOKUP(E373,'Copy of Fixed_ODK'!N:Y,12,false),)),)</f>
        <v>12.72331667</v>
      </c>
      <c r="Y373">
        <f t="shared" si="3"/>
        <v>9.697831267</v>
      </c>
      <c r="Z373" t="str">
        <f t="shared" si="4"/>
        <v>invalid</v>
      </c>
      <c r="AB373" s="2" t="str">
        <f t="shared" si="5"/>
        <v>session ok</v>
      </c>
      <c r="AC373" t="str">
        <f t="shared" si="6"/>
        <v>investigate</v>
      </c>
    </row>
    <row r="374">
      <c r="A374" s="2">
        <v>373.0</v>
      </c>
      <c r="B374" s="2" t="s">
        <v>1496</v>
      </c>
      <c r="C374" s="2" t="s">
        <v>1640</v>
      </c>
      <c r="D374" s="2" t="s">
        <v>1665</v>
      </c>
      <c r="E374" s="2" t="str">
        <f t="shared" si="1"/>
        <v>MagumeriNgammaMainari</v>
      </c>
      <c r="F374" s="2">
        <f t="shared" si="2"/>
        <v>1</v>
      </c>
      <c r="G374" s="2" t="s">
        <v>1667</v>
      </c>
      <c r="H374" s="2">
        <v>12.39585</v>
      </c>
      <c r="I374" s="2">
        <v>12.69158</v>
      </c>
      <c r="J374" s="2" t="s">
        <v>38</v>
      </c>
      <c r="K374" s="2" t="s">
        <v>1666</v>
      </c>
      <c r="L374" s="2">
        <v>26.0</v>
      </c>
      <c r="M374" s="2">
        <v>17.0</v>
      </c>
      <c r="N374" s="2">
        <v>1.0</v>
      </c>
      <c r="O374" s="2" t="s">
        <v>337</v>
      </c>
      <c r="P374" s="2" t="s">
        <v>50</v>
      </c>
      <c r="Q374" s="2" t="s">
        <v>1659</v>
      </c>
      <c r="R374" s="2" t="s">
        <v>267</v>
      </c>
      <c r="T374" s="2" t="s">
        <v>53</v>
      </c>
      <c r="V374" t="str">
        <f>iferror(iferror(if(VLOOKUP(E374,'Copy of Mobile_ODK'!N:X,1,false)=E374,"mobile",),if(VLOOKUP(E374,'Copy of Fixed_ODK'!N:Y,1,false)=E374,"fixed",)),)</f>
        <v>fixed</v>
      </c>
      <c r="W374">
        <f>iferror(iferror(if(VLOOKUP(E374,'Copy of Mobile_ODK'!N:X,1,false)=E374,VLOOKUP(E374,'Copy of Mobile_ODK'!N:X,10,false),),if(VLOOKUP(E374,'Copy of Fixed_ODK'!N:Y,1,false)=E374,VLOOKUP(E374,'Copy of Fixed_ODK'!N:Y,11,false),)),)</f>
        <v>12.36591333</v>
      </c>
      <c r="X374">
        <f>iferror(iferror(if(VLOOKUP(E374,'Copy of Mobile_ODK'!N:X,1,false)=E374,VLOOKUP(E374,'Copy of Mobile_ODK'!N:X,11,false),),if(VLOOKUP(E374,'Copy of Fixed_ODK'!N:Y,1,false)=E374,VLOOKUP(E374,'Copy of Fixed_ODK'!N:Y,12,false),)),)</f>
        <v>12.72327167</v>
      </c>
      <c r="Y374">
        <f t="shared" si="3"/>
        <v>4.788351283</v>
      </c>
      <c r="Z374" t="str">
        <f t="shared" si="4"/>
        <v>invalid</v>
      </c>
      <c r="AB374" s="2" t="str">
        <f t="shared" si="5"/>
        <v>session ok</v>
      </c>
      <c r="AC374" t="str">
        <f t="shared" si="6"/>
        <v>investigate</v>
      </c>
    </row>
    <row r="375">
      <c r="A375" s="2">
        <v>374.0</v>
      </c>
      <c r="B375" s="2" t="s">
        <v>1496</v>
      </c>
      <c r="C375" s="2" t="s">
        <v>1640</v>
      </c>
      <c r="D375" s="2" t="s">
        <v>1668</v>
      </c>
      <c r="E375" s="2" t="str">
        <f t="shared" si="1"/>
        <v>MagumeriNgammaModu Ajiri</v>
      </c>
      <c r="F375" s="2">
        <f t="shared" si="2"/>
        <v>1</v>
      </c>
      <c r="G375" s="2" t="s">
        <v>1670</v>
      </c>
      <c r="H375" s="2">
        <v>12.34496</v>
      </c>
      <c r="I375" s="2">
        <v>12.65947</v>
      </c>
      <c r="J375" s="2" t="s">
        <v>38</v>
      </c>
      <c r="K375" s="2" t="s">
        <v>1669</v>
      </c>
      <c r="L375" s="2">
        <v>26.0</v>
      </c>
      <c r="M375" s="2">
        <v>17.0</v>
      </c>
      <c r="N375" s="2">
        <v>1.0</v>
      </c>
      <c r="O375" s="2" t="s">
        <v>337</v>
      </c>
      <c r="P375" s="2" t="s">
        <v>50</v>
      </c>
      <c r="Q375" s="2" t="s">
        <v>1659</v>
      </c>
      <c r="R375" s="2" t="s">
        <v>267</v>
      </c>
      <c r="T375" s="2" t="s">
        <v>53</v>
      </c>
      <c r="V375" t="str">
        <f>iferror(iferror(if(VLOOKUP(E375,'Copy of Mobile_ODK'!N:X,1,false)=E375,"mobile",),if(VLOOKUP(E375,'Copy of Fixed_ODK'!N:Y,1,false)=E375,"fixed",)),)</f>
        <v>fixed</v>
      </c>
      <c r="W375">
        <f>iferror(iferror(if(VLOOKUP(E375,'Copy of Mobile_ODK'!N:X,1,false)=E375,VLOOKUP(E375,'Copy of Mobile_ODK'!N:X,10,false),),if(VLOOKUP(E375,'Copy of Fixed_ODK'!N:Y,1,false)=E375,VLOOKUP(E375,'Copy of Fixed_ODK'!N:Y,11,false),)),)</f>
        <v>12.36586167</v>
      </c>
      <c r="X375">
        <f>iferror(iferror(if(VLOOKUP(E375,'Copy of Mobile_ODK'!N:X,1,false)=E375,VLOOKUP(E375,'Copy of Mobile_ODK'!N:X,11,false),),if(VLOOKUP(E375,'Copy of Fixed_ODK'!N:Y,1,false)=E375,VLOOKUP(E375,'Copy of Fixed_ODK'!N:Y,12,false),)),)</f>
        <v>12.72328333</v>
      </c>
      <c r="Y375">
        <f t="shared" si="3"/>
        <v>7.310655284</v>
      </c>
      <c r="Z375" t="str">
        <f t="shared" si="4"/>
        <v>invalid</v>
      </c>
      <c r="AB375" s="2" t="str">
        <f t="shared" si="5"/>
        <v>session ok</v>
      </c>
      <c r="AC375" t="str">
        <f t="shared" si="6"/>
        <v>investigate</v>
      </c>
    </row>
    <row r="376">
      <c r="A376" s="2">
        <v>375.0</v>
      </c>
      <c r="B376" s="2" t="s">
        <v>1496</v>
      </c>
      <c r="C376" s="2" t="s">
        <v>1640</v>
      </c>
      <c r="D376" s="2" t="s">
        <v>1671</v>
      </c>
      <c r="E376" s="2" t="str">
        <f t="shared" si="1"/>
        <v>MagumeriNgammaNgobtori</v>
      </c>
      <c r="F376" s="2">
        <f t="shared" si="2"/>
        <v>1</v>
      </c>
      <c r="G376" s="2" t="s">
        <v>1673</v>
      </c>
      <c r="H376" s="2">
        <v>12.29526</v>
      </c>
      <c r="I376" s="2">
        <v>12.6795</v>
      </c>
      <c r="J376" s="2" t="s">
        <v>38</v>
      </c>
      <c r="K376" s="2" t="s">
        <v>1672</v>
      </c>
      <c r="L376" s="2">
        <v>39.0</v>
      </c>
      <c r="M376" s="2">
        <v>25.0</v>
      </c>
      <c r="N376" s="2">
        <v>2.0</v>
      </c>
      <c r="O376" s="2" t="s">
        <v>337</v>
      </c>
      <c r="P376" s="2" t="s">
        <v>41</v>
      </c>
      <c r="T376" s="2" t="s">
        <v>42</v>
      </c>
      <c r="V376" t="str">
        <f>iferror(iferror(if(VLOOKUP(E376,'Copy of Mobile_ODK'!N:X,1,false)=E376,"mobile",),if(VLOOKUP(E376,'Copy of Fixed_ODK'!N:Y,1,false)=E376,"fixed",)),)</f>
        <v>fixed</v>
      </c>
      <c r="W376">
        <f>iferror(iferror(if(VLOOKUP(E376,'Copy of Mobile_ODK'!N:X,1,false)=E376,VLOOKUP(E376,'Copy of Mobile_ODK'!N:X,10,false),),if(VLOOKUP(E376,'Copy of Fixed_ODK'!N:Y,1,false)=E376,VLOOKUP(E376,'Copy of Fixed_ODK'!N:Y,11,false),)),)</f>
        <v>12.36554833</v>
      </c>
      <c r="X376">
        <f>iferror(iferror(if(VLOOKUP(E376,'Copy of Mobile_ODK'!N:X,1,false)=E376,VLOOKUP(E376,'Copy of Mobile_ODK'!N:X,11,false),),if(VLOOKUP(E376,'Copy of Fixed_ODK'!N:Y,1,false)=E376,VLOOKUP(E376,'Copy of Fixed_ODK'!N:Y,12,false),)),)</f>
        <v>12.72363</v>
      </c>
      <c r="Y376">
        <f t="shared" si="3"/>
        <v>9.168758962</v>
      </c>
      <c r="Z376" t="str">
        <f t="shared" si="4"/>
        <v>invalid</v>
      </c>
      <c r="AB376" s="2" t="str">
        <f t="shared" si="5"/>
        <v>session diff</v>
      </c>
      <c r="AC376" t="str">
        <f t="shared" si="6"/>
        <v>investigate</v>
      </c>
    </row>
    <row r="377">
      <c r="A377" s="2">
        <v>376.0</v>
      </c>
      <c r="B377" s="2" t="s">
        <v>1496</v>
      </c>
      <c r="C377" s="2" t="s">
        <v>1640</v>
      </c>
      <c r="D377" s="2" t="s">
        <v>1674</v>
      </c>
      <c r="E377" s="2" t="str">
        <f t="shared" si="1"/>
        <v>MagumeriNgammaNgortoa</v>
      </c>
      <c r="F377" s="2">
        <f t="shared" si="2"/>
        <v>1</v>
      </c>
      <c r="G377" s="2" t="s">
        <v>1676</v>
      </c>
      <c r="H377" s="2">
        <v>12.37251</v>
      </c>
      <c r="I377" s="2">
        <v>12.6205</v>
      </c>
      <c r="J377" s="2" t="s">
        <v>38</v>
      </c>
      <c r="K377" s="2" t="s">
        <v>1675</v>
      </c>
      <c r="L377" s="2">
        <v>39.0</v>
      </c>
      <c r="M377" s="2">
        <v>25.0</v>
      </c>
      <c r="N377" s="2">
        <v>2.0</v>
      </c>
      <c r="O377" s="2" t="s">
        <v>337</v>
      </c>
      <c r="P377" s="2" t="s">
        <v>41</v>
      </c>
      <c r="T377" s="2" t="s">
        <v>42</v>
      </c>
      <c r="V377" t="str">
        <f>iferror(iferror(if(VLOOKUP(E377,'Copy of Mobile_ODK'!N:X,1,false)=E377,"mobile",),if(VLOOKUP(E377,'Copy of Fixed_ODK'!N:Y,1,false)=E377,"fixed",)),)</f>
        <v>fixed</v>
      </c>
      <c r="W377">
        <f>iferror(iferror(if(VLOOKUP(E377,'Copy of Mobile_ODK'!N:X,1,false)=E377,VLOOKUP(E377,'Copy of Mobile_ODK'!N:X,10,false),),if(VLOOKUP(E377,'Copy of Fixed_ODK'!N:Y,1,false)=E377,VLOOKUP(E377,'Copy of Fixed_ODK'!N:Y,11,false),)),)</f>
        <v>12.36550667</v>
      </c>
      <c r="X377">
        <f>iferror(iferror(if(VLOOKUP(E377,'Copy of Mobile_ODK'!N:X,1,false)=E377,VLOOKUP(E377,'Copy of Mobile_ODK'!N:X,11,false),),if(VLOOKUP(E377,'Copy of Fixed_ODK'!N:Y,1,false)=E377,VLOOKUP(E377,'Copy of Fixed_ODK'!N:Y,12,false),)),)</f>
        <v>12.72362833</v>
      </c>
      <c r="Y377">
        <f t="shared" si="3"/>
        <v>11.22820746</v>
      </c>
      <c r="Z377" t="str">
        <f t="shared" si="4"/>
        <v>invalid</v>
      </c>
      <c r="AB377" s="2" t="str">
        <f t="shared" si="5"/>
        <v>session diff</v>
      </c>
      <c r="AC377" t="str">
        <f t="shared" si="6"/>
        <v>investigate</v>
      </c>
    </row>
    <row r="378">
      <c r="A378" s="2">
        <v>377.0</v>
      </c>
      <c r="B378" s="2" t="s">
        <v>1496</v>
      </c>
      <c r="C378" s="2" t="s">
        <v>1640</v>
      </c>
      <c r="D378" s="2" t="s">
        <v>1677</v>
      </c>
      <c r="E378" s="2" t="str">
        <f t="shared" si="1"/>
        <v>MagumeriNgammaNgummari</v>
      </c>
      <c r="F378" s="2">
        <f t="shared" si="2"/>
        <v>1</v>
      </c>
      <c r="G378" s="2" t="s">
        <v>1679</v>
      </c>
      <c r="H378" s="2">
        <v>12.37664</v>
      </c>
      <c r="I378" s="2">
        <v>12.68437</v>
      </c>
      <c r="J378" s="2" t="s">
        <v>38</v>
      </c>
      <c r="K378" s="2" t="s">
        <v>1678</v>
      </c>
      <c r="L378" s="2">
        <v>24.0</v>
      </c>
      <c r="M378" s="2">
        <v>15.0</v>
      </c>
      <c r="N378" s="2">
        <v>2.0</v>
      </c>
      <c r="O378" s="2" t="s">
        <v>337</v>
      </c>
      <c r="P378" s="2" t="s">
        <v>41</v>
      </c>
      <c r="T378" s="2" t="s">
        <v>42</v>
      </c>
      <c r="V378" t="str">
        <f>iferror(iferror(if(VLOOKUP(E378,'Copy of Mobile_ODK'!N:X,1,false)=E378,"mobile",),if(VLOOKUP(E378,'Copy of Fixed_ODK'!N:Y,1,false)=E378,"fixed",)),)</f>
        <v/>
      </c>
      <c r="W378" t="str">
        <f>iferror(iferror(if(VLOOKUP(E378,'Copy of Mobile_ODK'!N:X,1,false)=E378,VLOOKUP(E378,'Copy of Mobile_ODK'!N:X,10,false),),if(VLOOKUP(E378,'Copy of Fixed_ODK'!N:Y,1,false)=E378,VLOOKUP(E378,'Copy of Fixed_ODK'!N:Y,11,false),)),)</f>
        <v/>
      </c>
      <c r="X378" t="str">
        <f>iferror(iferror(if(VLOOKUP(E378,'Copy of Mobile_ODK'!N:X,1,false)=E378,VLOOKUP(E378,'Copy of Mobile_ODK'!N:X,11,false),),if(VLOOKUP(E378,'Copy of Fixed_ODK'!N:Y,1,false)=E378,VLOOKUP(E378,'Copy of Fixed_ODK'!N:Y,12,false),)),)</f>
        <v/>
      </c>
      <c r="Y378" t="str">
        <f t="shared" si="3"/>
        <v/>
      </c>
      <c r="Z378" t="str">
        <f t="shared" si="4"/>
        <v>invalid</v>
      </c>
      <c r="AB378" s="2" t="str">
        <f t="shared" si="5"/>
        <v>no odk</v>
      </c>
      <c r="AC378" t="str">
        <f t="shared" si="6"/>
        <v/>
      </c>
    </row>
    <row r="379">
      <c r="A379" s="2">
        <v>378.0</v>
      </c>
      <c r="B379" s="2" t="s">
        <v>1496</v>
      </c>
      <c r="C379" s="2" t="s">
        <v>1640</v>
      </c>
      <c r="D379" s="2" t="s">
        <v>1680</v>
      </c>
      <c r="E379" s="2" t="str">
        <f t="shared" si="1"/>
        <v>MagumeriNgammaNjolladari</v>
      </c>
      <c r="F379" s="2">
        <f t="shared" si="2"/>
        <v>1</v>
      </c>
      <c r="G379" s="2" t="s">
        <v>1682</v>
      </c>
      <c r="H379" s="2">
        <v>12.321</v>
      </c>
      <c r="I379" s="2">
        <v>12.72289</v>
      </c>
      <c r="J379" s="2" t="s">
        <v>38</v>
      </c>
      <c r="K379" s="2" t="s">
        <v>1681</v>
      </c>
      <c r="L379" s="2">
        <v>16.0</v>
      </c>
      <c r="M379" s="2">
        <v>10.0</v>
      </c>
      <c r="N379" s="2">
        <v>2.0</v>
      </c>
      <c r="O379" s="2" t="s">
        <v>337</v>
      </c>
      <c r="P379" s="2" t="s">
        <v>41</v>
      </c>
      <c r="T379" s="2" t="s">
        <v>42</v>
      </c>
      <c r="V379" t="str">
        <f>iferror(iferror(if(VLOOKUP(E379,'Copy of Mobile_ODK'!N:X,1,false)=E379,"mobile",),if(VLOOKUP(E379,'Copy of Fixed_ODK'!N:Y,1,false)=E379,"fixed",)),)</f>
        <v/>
      </c>
      <c r="W379" t="str">
        <f>iferror(iferror(if(VLOOKUP(E379,'Copy of Mobile_ODK'!N:X,1,false)=E379,VLOOKUP(E379,'Copy of Mobile_ODK'!N:X,10,false),),if(VLOOKUP(E379,'Copy of Fixed_ODK'!N:Y,1,false)=E379,VLOOKUP(E379,'Copy of Fixed_ODK'!N:Y,11,false),)),)</f>
        <v/>
      </c>
      <c r="X379" t="str">
        <f>iferror(iferror(if(VLOOKUP(E379,'Copy of Mobile_ODK'!N:X,1,false)=E379,VLOOKUP(E379,'Copy of Mobile_ODK'!N:X,11,false),),if(VLOOKUP(E379,'Copy of Fixed_ODK'!N:Y,1,false)=E379,VLOOKUP(E379,'Copy of Fixed_ODK'!N:Y,12,false),)),)</f>
        <v/>
      </c>
      <c r="Y379" t="str">
        <f t="shared" si="3"/>
        <v/>
      </c>
      <c r="Z379" t="str">
        <f t="shared" si="4"/>
        <v>invalid</v>
      </c>
      <c r="AB379" s="2" t="str">
        <f t="shared" si="5"/>
        <v>no odk</v>
      </c>
      <c r="AC379" t="str">
        <f t="shared" si="6"/>
        <v/>
      </c>
    </row>
    <row r="380">
      <c r="A380" s="2">
        <v>379.0</v>
      </c>
      <c r="B380" s="2" t="s">
        <v>1496</v>
      </c>
      <c r="C380" s="2" t="s">
        <v>1640</v>
      </c>
      <c r="D380" s="2" t="s">
        <v>1704</v>
      </c>
      <c r="E380" s="2" t="str">
        <f t="shared" si="1"/>
        <v>MagumeriNgammaShedi Kuri</v>
      </c>
      <c r="F380" s="2">
        <f t="shared" si="2"/>
        <v>1</v>
      </c>
      <c r="G380" s="2" t="s">
        <v>1706</v>
      </c>
      <c r="H380" s="2">
        <v>12.31281</v>
      </c>
      <c r="I380" s="2">
        <v>12.71159</v>
      </c>
      <c r="J380" s="2" t="s">
        <v>38</v>
      </c>
      <c r="K380" s="2" t="s">
        <v>1705</v>
      </c>
      <c r="M380" s="2">
        <v>0.0</v>
      </c>
      <c r="N380" s="2">
        <v>1.0</v>
      </c>
      <c r="O380" s="2" t="s">
        <v>337</v>
      </c>
      <c r="P380" s="2" t="s">
        <v>50</v>
      </c>
      <c r="Q380" s="2" t="s">
        <v>1703</v>
      </c>
      <c r="R380" s="2" t="s">
        <v>281</v>
      </c>
      <c r="T380" s="2" t="s">
        <v>53</v>
      </c>
      <c r="V380" t="str">
        <f>iferror(iferror(if(VLOOKUP(E380,'Copy of Mobile_ODK'!N:X,1,false)=E380,"mobile",),if(VLOOKUP(E380,'Copy of Fixed_ODK'!N:Y,1,false)=E380,"fixed",)),)</f>
        <v/>
      </c>
      <c r="W380" t="str">
        <f>iferror(iferror(if(VLOOKUP(E380,'Copy of Mobile_ODK'!N:X,1,false)=E380,VLOOKUP(E380,'Copy of Mobile_ODK'!N:X,10,false),),if(VLOOKUP(E380,'Copy of Fixed_ODK'!N:Y,1,false)=E380,VLOOKUP(E380,'Copy of Fixed_ODK'!N:Y,11,false),)),)</f>
        <v/>
      </c>
      <c r="X380" t="str">
        <f>iferror(iferror(if(VLOOKUP(E380,'Copy of Mobile_ODK'!N:X,1,false)=E380,VLOOKUP(E380,'Copy of Mobile_ODK'!N:X,11,false),),if(VLOOKUP(E380,'Copy of Fixed_ODK'!N:Y,1,false)=E380,VLOOKUP(E380,'Copy of Fixed_ODK'!N:Y,12,false),)),)</f>
        <v/>
      </c>
      <c r="Y380" t="str">
        <f t="shared" si="3"/>
        <v/>
      </c>
      <c r="Z380" t="str">
        <f t="shared" si="4"/>
        <v>invalid</v>
      </c>
      <c r="AB380" s="2" t="str">
        <f t="shared" si="5"/>
        <v>no odk</v>
      </c>
      <c r="AC380" t="str">
        <f t="shared" si="6"/>
        <v/>
      </c>
    </row>
    <row r="381">
      <c r="A381" s="2">
        <v>380.0</v>
      </c>
      <c r="B381" s="2" t="s">
        <v>1496</v>
      </c>
      <c r="C381" s="2" t="s">
        <v>1640</v>
      </c>
      <c r="D381" s="2" t="s">
        <v>576</v>
      </c>
      <c r="E381" s="2" t="str">
        <f t="shared" si="1"/>
        <v>MagumeriNgammaSheruri</v>
      </c>
      <c r="F381" s="2">
        <f t="shared" si="2"/>
        <v>1</v>
      </c>
      <c r="G381" s="2" t="s">
        <v>1684</v>
      </c>
      <c r="H381" s="2">
        <v>12.3979</v>
      </c>
      <c r="I381" s="2">
        <v>12.63033</v>
      </c>
      <c r="J381" s="2" t="s">
        <v>38</v>
      </c>
      <c r="K381" s="2" t="s">
        <v>1683</v>
      </c>
      <c r="L381" s="2">
        <v>33.0</v>
      </c>
      <c r="M381" s="2">
        <v>21.0</v>
      </c>
      <c r="N381" s="2">
        <v>2.0</v>
      </c>
      <c r="O381" s="2" t="s">
        <v>337</v>
      </c>
      <c r="P381" s="2" t="s">
        <v>41</v>
      </c>
      <c r="T381" s="2" t="s">
        <v>42</v>
      </c>
      <c r="V381" t="str">
        <f>iferror(iferror(if(VLOOKUP(E381,'Copy of Mobile_ODK'!N:X,1,false)=E381,"mobile",),if(VLOOKUP(E381,'Copy of Fixed_ODK'!N:Y,1,false)=E381,"fixed",)),)</f>
        <v/>
      </c>
      <c r="W381" t="str">
        <f>iferror(iferror(if(VLOOKUP(E381,'Copy of Mobile_ODK'!N:X,1,false)=E381,VLOOKUP(E381,'Copy of Mobile_ODK'!N:X,10,false),),if(VLOOKUP(E381,'Copy of Fixed_ODK'!N:Y,1,false)=E381,VLOOKUP(E381,'Copy of Fixed_ODK'!N:Y,11,false),)),)</f>
        <v/>
      </c>
      <c r="X381" t="str">
        <f>iferror(iferror(if(VLOOKUP(E381,'Copy of Mobile_ODK'!N:X,1,false)=E381,VLOOKUP(E381,'Copy of Mobile_ODK'!N:X,11,false),),if(VLOOKUP(E381,'Copy of Fixed_ODK'!N:Y,1,false)=E381,VLOOKUP(E381,'Copy of Fixed_ODK'!N:Y,12,false),)),)</f>
        <v/>
      </c>
      <c r="Y381" t="str">
        <f t="shared" si="3"/>
        <v/>
      </c>
      <c r="Z381" t="str">
        <f t="shared" si="4"/>
        <v>invalid</v>
      </c>
      <c r="AB381" s="2" t="str">
        <f t="shared" si="5"/>
        <v>no odk</v>
      </c>
      <c r="AC381" t="str">
        <f t="shared" si="6"/>
        <v/>
      </c>
    </row>
    <row r="382">
      <c r="A382" s="2">
        <v>381.0</v>
      </c>
      <c r="B382" s="2" t="s">
        <v>1496</v>
      </c>
      <c r="C382" s="2" t="s">
        <v>1640</v>
      </c>
      <c r="D382" s="2" t="s">
        <v>1685</v>
      </c>
      <c r="E382" s="2" t="str">
        <f t="shared" si="1"/>
        <v>MagumeriNgammaWanzamari</v>
      </c>
      <c r="F382" s="2">
        <f t="shared" si="2"/>
        <v>1</v>
      </c>
      <c r="G382" s="2" t="s">
        <v>1687</v>
      </c>
      <c r="H382" s="2">
        <v>12.28926</v>
      </c>
      <c r="I382" s="2">
        <v>12.6783</v>
      </c>
      <c r="J382" s="2" t="s">
        <v>38</v>
      </c>
      <c r="K382" s="2" t="s">
        <v>1686</v>
      </c>
      <c r="L382" s="2">
        <v>28.0</v>
      </c>
      <c r="M382" s="2">
        <v>18.0</v>
      </c>
      <c r="N382" s="2">
        <v>2.0</v>
      </c>
      <c r="O382" s="2" t="s">
        <v>337</v>
      </c>
      <c r="P382" s="2" t="s">
        <v>41</v>
      </c>
      <c r="T382" s="2" t="s">
        <v>42</v>
      </c>
      <c r="V382" t="str">
        <f>iferror(iferror(if(VLOOKUP(E382,'Copy of Mobile_ODK'!N:X,1,false)=E382,"mobile",),if(VLOOKUP(E382,'Copy of Fixed_ODK'!N:Y,1,false)=E382,"fixed",)),)</f>
        <v/>
      </c>
      <c r="W382" t="str">
        <f>iferror(iferror(if(VLOOKUP(E382,'Copy of Mobile_ODK'!N:X,1,false)=E382,VLOOKUP(E382,'Copy of Mobile_ODK'!N:X,10,false),),if(VLOOKUP(E382,'Copy of Fixed_ODK'!N:Y,1,false)=E382,VLOOKUP(E382,'Copy of Fixed_ODK'!N:Y,11,false),)),)</f>
        <v/>
      </c>
      <c r="X382" t="str">
        <f>iferror(iferror(if(VLOOKUP(E382,'Copy of Mobile_ODK'!N:X,1,false)=E382,VLOOKUP(E382,'Copy of Mobile_ODK'!N:X,11,false),),if(VLOOKUP(E382,'Copy of Fixed_ODK'!N:Y,1,false)=E382,VLOOKUP(E382,'Copy of Fixed_ODK'!N:Y,12,false),)),)</f>
        <v/>
      </c>
      <c r="Y382" t="str">
        <f t="shared" si="3"/>
        <v/>
      </c>
      <c r="Z382" t="str">
        <f t="shared" si="4"/>
        <v>invalid</v>
      </c>
      <c r="AB382" s="2" t="str">
        <f t="shared" si="5"/>
        <v>no odk</v>
      </c>
      <c r="AC382" t="str">
        <f t="shared" si="6"/>
        <v/>
      </c>
    </row>
    <row r="383">
      <c r="A383" s="2">
        <v>382.0</v>
      </c>
      <c r="B383" s="2" t="s">
        <v>1496</v>
      </c>
      <c r="C383" s="2" t="s">
        <v>1640</v>
      </c>
      <c r="D383" s="2" t="s">
        <v>1688</v>
      </c>
      <c r="E383" s="2" t="str">
        <f t="shared" si="1"/>
        <v>MagumeriNgammaZarmari</v>
      </c>
      <c r="F383" s="2">
        <f t="shared" si="2"/>
        <v>1</v>
      </c>
      <c r="G383" s="2" t="s">
        <v>1690</v>
      </c>
      <c r="H383" s="2">
        <v>12.36707</v>
      </c>
      <c r="I383" s="2">
        <v>12.62275</v>
      </c>
      <c r="J383" s="2" t="s">
        <v>38</v>
      </c>
      <c r="K383" s="2" t="s">
        <v>1689</v>
      </c>
      <c r="L383" s="2">
        <v>29.0</v>
      </c>
      <c r="M383" s="2">
        <v>19.0</v>
      </c>
      <c r="N383" s="2">
        <v>2.0</v>
      </c>
      <c r="O383" s="2" t="s">
        <v>337</v>
      </c>
      <c r="P383" s="2" t="s">
        <v>41</v>
      </c>
      <c r="T383" s="2" t="s">
        <v>42</v>
      </c>
      <c r="V383" t="str">
        <f>iferror(iferror(if(VLOOKUP(E383,'Copy of Mobile_ODK'!N:X,1,false)=E383,"mobile",),if(VLOOKUP(E383,'Copy of Fixed_ODK'!N:Y,1,false)=E383,"fixed",)),)</f>
        <v>fixed</v>
      </c>
      <c r="W383">
        <f>iferror(iferror(if(VLOOKUP(E383,'Copy of Mobile_ODK'!N:X,1,false)=E383,VLOOKUP(E383,'Copy of Mobile_ODK'!N:X,10,false),),if(VLOOKUP(E383,'Copy of Fixed_ODK'!N:Y,1,false)=E383,VLOOKUP(E383,'Copy of Fixed_ODK'!N:Y,11,false),)),)</f>
        <v>12.36541667</v>
      </c>
      <c r="X383">
        <f>iferror(iferror(if(VLOOKUP(E383,'Copy of Mobile_ODK'!N:X,1,false)=E383,VLOOKUP(E383,'Copy of Mobile_ODK'!N:X,11,false),),if(VLOOKUP(E383,'Copy of Fixed_ODK'!N:Y,1,false)=E383,VLOOKUP(E383,'Copy of Fixed_ODK'!N:Y,12,false),)),)</f>
        <v>12.72356</v>
      </c>
      <c r="Y383">
        <f t="shared" si="3"/>
        <v>10.9510265</v>
      </c>
      <c r="Z383" t="str">
        <f t="shared" si="4"/>
        <v>invalid</v>
      </c>
      <c r="AB383" s="2" t="str">
        <f t="shared" si="5"/>
        <v>session diff</v>
      </c>
      <c r="AC383" t="str">
        <f t="shared" si="6"/>
        <v>investigate</v>
      </c>
    </row>
    <row r="384">
      <c r="A384" s="2">
        <v>383.0</v>
      </c>
      <c r="B384" s="2" t="s">
        <v>1707</v>
      </c>
      <c r="C384" s="2" t="s">
        <v>1707</v>
      </c>
      <c r="D384" s="2" t="s">
        <v>1708</v>
      </c>
      <c r="E384" s="2" t="str">
        <f t="shared" si="1"/>
        <v>MongunoMongunoGaru Kime Bukar Kauri</v>
      </c>
      <c r="F384" s="2">
        <f t="shared" si="2"/>
        <v>1</v>
      </c>
      <c r="G384" s="2" t="s">
        <v>1710</v>
      </c>
      <c r="H384" s="2">
        <v>12.71989</v>
      </c>
      <c r="I384" s="2">
        <v>13.56616</v>
      </c>
      <c r="J384" s="2" t="s">
        <v>38</v>
      </c>
      <c r="K384" s="2" t="s">
        <v>1709</v>
      </c>
      <c r="L384" s="2">
        <v>43.0</v>
      </c>
      <c r="M384" s="2">
        <v>27.0</v>
      </c>
      <c r="N384" s="2">
        <v>20.0</v>
      </c>
      <c r="O384" s="2" t="s">
        <v>231</v>
      </c>
      <c r="P384" s="2" t="s">
        <v>41</v>
      </c>
      <c r="T384" s="2" t="s">
        <v>42</v>
      </c>
      <c r="V384" t="str">
        <f>iferror(iferror(if(VLOOKUP(E384,'Copy of Mobile_ODK'!N:X,1,false)=E384,"mobile",),if(VLOOKUP(E384,'Copy of Fixed_ODK'!N:Y,1,false)=E384,"fixed",)),)</f>
        <v/>
      </c>
      <c r="W384" t="str">
        <f>iferror(iferror(if(VLOOKUP(E384,'Copy of Mobile_ODK'!N:X,1,false)=E384,VLOOKUP(E384,'Copy of Mobile_ODK'!N:X,10,false),),if(VLOOKUP(E384,'Copy of Fixed_ODK'!N:Y,1,false)=E384,VLOOKUP(E384,'Copy of Fixed_ODK'!N:Y,11,false),)),)</f>
        <v/>
      </c>
      <c r="X384" t="str">
        <f>iferror(iferror(if(VLOOKUP(E384,'Copy of Mobile_ODK'!N:X,1,false)=E384,VLOOKUP(E384,'Copy of Mobile_ODK'!N:X,11,false),),if(VLOOKUP(E384,'Copy of Fixed_ODK'!N:Y,1,false)=E384,VLOOKUP(E384,'Copy of Fixed_ODK'!N:Y,12,false),)),)</f>
        <v/>
      </c>
      <c r="Y384" t="str">
        <f t="shared" si="3"/>
        <v/>
      </c>
      <c r="Z384" t="str">
        <f t="shared" si="4"/>
        <v>invalid</v>
      </c>
      <c r="AB384" s="2" t="str">
        <f t="shared" si="5"/>
        <v>no odk</v>
      </c>
      <c r="AC384" t="str">
        <f t="shared" si="6"/>
        <v/>
      </c>
    </row>
    <row r="385">
      <c r="A385" s="2">
        <v>384.0</v>
      </c>
      <c r="B385" s="2" t="s">
        <v>34</v>
      </c>
      <c r="C385" s="2" t="s">
        <v>35</v>
      </c>
      <c r="D385" s="2" t="s">
        <v>36</v>
      </c>
      <c r="E385" s="2" t="str">
        <f t="shared" si="1"/>
        <v>NganzaiBaduAdamti</v>
      </c>
      <c r="F385" s="2">
        <f t="shared" si="2"/>
        <v>1</v>
      </c>
      <c r="G385" s="2" t="s">
        <v>37</v>
      </c>
      <c r="H385" s="2">
        <v>12.74226</v>
      </c>
      <c r="I385" s="2">
        <v>13.19336</v>
      </c>
      <c r="J385" s="2" t="s">
        <v>38</v>
      </c>
      <c r="K385" s="2" t="s">
        <v>39</v>
      </c>
      <c r="L385" s="2">
        <v>2.0</v>
      </c>
      <c r="M385" s="2">
        <v>2.0</v>
      </c>
      <c r="N385" s="2">
        <v>3.0</v>
      </c>
      <c r="O385" s="2" t="s">
        <v>40</v>
      </c>
      <c r="P385" s="2" t="s">
        <v>41</v>
      </c>
      <c r="T385" s="2" t="s">
        <v>42</v>
      </c>
      <c r="V385" t="str">
        <f>iferror(iferror(if(VLOOKUP(E385,'Copy of Mobile_ODK'!N:X,1,false)=E385,"mobile",),if(VLOOKUP(E385,'Copy of Fixed_ODK'!N:Y,1,false)=E385,"fixed",)),)</f>
        <v>mobile</v>
      </c>
      <c r="W385">
        <f>iferror(iferror(if(VLOOKUP(E385,'Copy of Mobile_ODK'!N:X,1,false)=E385,VLOOKUP(E385,'Copy of Mobile_ODK'!N:X,10,false),),if(VLOOKUP(E385,'Copy of Fixed_ODK'!N:Y,1,false)=E385,VLOOKUP(E385,'Copy of Fixed_ODK'!N:Y,11,false),)),)</f>
        <v>12.72077667</v>
      </c>
      <c r="X385">
        <f>iferror(iferror(if(VLOOKUP(E385,'Copy of Mobile_ODK'!N:X,1,false)=E385,VLOOKUP(E385,'Copy of Mobile_ODK'!N:X,11,false),),if(VLOOKUP(E385,'Copy of Fixed_ODK'!N:Y,1,false)=E385,VLOOKUP(E385,'Copy of Fixed_ODK'!N:Y,12,false),)),)</f>
        <v>13.19505167</v>
      </c>
      <c r="Y385">
        <f t="shared" si="3"/>
        <v>2.395873259</v>
      </c>
      <c r="Z385" t="str">
        <f t="shared" si="4"/>
        <v>invalid</v>
      </c>
      <c r="AB385" s="2" t="str">
        <f t="shared" si="5"/>
        <v>session ok</v>
      </c>
      <c r="AC385" t="str">
        <f t="shared" si="6"/>
        <v>investigate</v>
      </c>
    </row>
    <row r="386">
      <c r="A386" s="2">
        <v>385.0</v>
      </c>
      <c r="B386" s="2" t="s">
        <v>34</v>
      </c>
      <c r="C386" s="2" t="s">
        <v>35</v>
      </c>
      <c r="D386" s="2" t="s">
        <v>44</v>
      </c>
      <c r="E386" s="2" t="str">
        <f t="shared" si="1"/>
        <v>NganzaiBaduAjiri</v>
      </c>
      <c r="F386" s="2">
        <f t="shared" si="2"/>
        <v>1</v>
      </c>
      <c r="G386" s="2" t="s">
        <v>45</v>
      </c>
      <c r="H386" s="2">
        <v>12.72791</v>
      </c>
      <c r="I386" s="2">
        <v>13.18303</v>
      </c>
      <c r="J386" s="2" t="s">
        <v>38</v>
      </c>
      <c r="K386" s="2" t="s">
        <v>46</v>
      </c>
      <c r="L386" s="2">
        <v>14.0</v>
      </c>
      <c r="M386" s="2">
        <v>9.0</v>
      </c>
      <c r="N386" s="2">
        <v>3.0</v>
      </c>
      <c r="O386" s="2" t="s">
        <v>40</v>
      </c>
      <c r="P386" s="2" t="s">
        <v>41</v>
      </c>
      <c r="T386" s="2" t="s">
        <v>42</v>
      </c>
      <c r="V386" t="str">
        <f>iferror(iferror(if(VLOOKUP(E386,'Copy of Mobile_ODK'!N:X,1,false)=E386,"mobile",),if(VLOOKUP(E386,'Copy of Fixed_ODK'!N:Y,1,false)=E386,"fixed",)),)</f>
        <v>mobile</v>
      </c>
      <c r="W386">
        <f>iferror(iferror(if(VLOOKUP(E386,'Copy of Mobile_ODK'!N:X,1,false)=E386,VLOOKUP(E386,'Copy of Mobile_ODK'!N:X,10,false),),if(VLOOKUP(E386,'Copy of Fixed_ODK'!N:Y,1,false)=E386,VLOOKUP(E386,'Copy of Fixed_ODK'!N:Y,11,false),)),)</f>
        <v>12.72256833</v>
      </c>
      <c r="X386">
        <f>iferror(iferror(if(VLOOKUP(E386,'Copy of Mobile_ODK'!N:X,1,false)=E386,VLOOKUP(E386,'Copy of Mobile_ODK'!N:X,11,false),),if(VLOOKUP(E386,'Copy of Fixed_ODK'!N:Y,1,false)=E386,VLOOKUP(E386,'Copy of Fixed_ODK'!N:Y,12,false),)),)</f>
        <v>13.21536333</v>
      </c>
      <c r="Y386">
        <f t="shared" si="3"/>
        <v>3.556936377</v>
      </c>
      <c r="Z386" t="str">
        <f t="shared" si="4"/>
        <v>invalid</v>
      </c>
      <c r="AB386" s="2" t="str">
        <f t="shared" si="5"/>
        <v>session ok</v>
      </c>
      <c r="AC386" t="str">
        <f t="shared" si="6"/>
        <v>investigate</v>
      </c>
    </row>
    <row r="387">
      <c r="A387" s="2">
        <v>386.0</v>
      </c>
      <c r="B387" s="2" t="s">
        <v>34</v>
      </c>
      <c r="C387" s="2" t="s">
        <v>35</v>
      </c>
      <c r="D387" s="2" t="s">
        <v>47</v>
      </c>
      <c r="E387" s="2" t="str">
        <f t="shared" si="1"/>
        <v>NganzaiBaduAri Fantari</v>
      </c>
      <c r="F387" s="2">
        <f t="shared" si="2"/>
        <v>1</v>
      </c>
      <c r="G387" s="2" t="s">
        <v>48</v>
      </c>
      <c r="H387" s="2">
        <v>12.63301</v>
      </c>
      <c r="I387" s="2">
        <v>13.19676</v>
      </c>
      <c r="J387" s="2" t="s">
        <v>38</v>
      </c>
      <c r="K387" s="2" t="s">
        <v>49</v>
      </c>
      <c r="L387" s="2">
        <v>10.0</v>
      </c>
      <c r="M387" s="2">
        <v>7.0</v>
      </c>
      <c r="N387" s="2">
        <v>3.0</v>
      </c>
      <c r="O387" s="2" t="s">
        <v>40</v>
      </c>
      <c r="P387" s="2" t="s">
        <v>50</v>
      </c>
      <c r="Q387" s="2" t="s">
        <v>51</v>
      </c>
      <c r="R387" s="2" t="s">
        <v>52</v>
      </c>
      <c r="T387" s="2" t="s">
        <v>53</v>
      </c>
      <c r="V387" t="str">
        <f>iferror(iferror(if(VLOOKUP(E387,'Copy of Mobile_ODK'!N:X,1,false)=E387,"mobile",),if(VLOOKUP(E387,'Copy of Fixed_ODK'!N:Y,1,false)=E387,"fixed",)),)</f>
        <v/>
      </c>
      <c r="W387" t="str">
        <f>iferror(iferror(if(VLOOKUP(E387,'Copy of Mobile_ODK'!N:X,1,false)=E387,VLOOKUP(E387,'Copy of Mobile_ODK'!N:X,10,false),),if(VLOOKUP(E387,'Copy of Fixed_ODK'!N:Y,1,false)=E387,VLOOKUP(E387,'Copy of Fixed_ODK'!N:Y,11,false),)),)</f>
        <v/>
      </c>
      <c r="X387" t="str">
        <f>iferror(iferror(if(VLOOKUP(E387,'Copy of Mobile_ODK'!N:X,1,false)=E387,VLOOKUP(E387,'Copy of Mobile_ODK'!N:X,11,false),),if(VLOOKUP(E387,'Copy of Fixed_ODK'!N:Y,1,false)=E387,VLOOKUP(E387,'Copy of Fixed_ODK'!N:Y,12,false),)),)</f>
        <v/>
      </c>
      <c r="Y387" t="str">
        <f t="shared" si="3"/>
        <v/>
      </c>
      <c r="Z387" t="str">
        <f t="shared" si="4"/>
        <v>invalid</v>
      </c>
      <c r="AB387" s="2" t="str">
        <f t="shared" si="5"/>
        <v>no odk</v>
      </c>
      <c r="AC387" t="str">
        <f t="shared" si="6"/>
        <v/>
      </c>
    </row>
    <row r="388">
      <c r="A388" s="2">
        <v>387.0</v>
      </c>
      <c r="B388" s="2" t="s">
        <v>34</v>
      </c>
      <c r="C388" s="2" t="s">
        <v>35</v>
      </c>
      <c r="D388" s="2" t="s">
        <v>54</v>
      </c>
      <c r="E388" s="2" t="str">
        <f t="shared" si="1"/>
        <v>NganzaiBaduAskeya</v>
      </c>
      <c r="F388" s="2">
        <f t="shared" si="2"/>
        <v>1</v>
      </c>
      <c r="G388" s="2" t="s">
        <v>55</v>
      </c>
      <c r="H388" s="2">
        <v>12.67845</v>
      </c>
      <c r="I388" s="2">
        <v>13.14859</v>
      </c>
      <c r="J388" s="2" t="s">
        <v>38</v>
      </c>
      <c r="K388" s="2" t="s">
        <v>56</v>
      </c>
      <c r="L388" s="2">
        <v>15.0</v>
      </c>
      <c r="M388" s="2">
        <v>10.0</v>
      </c>
      <c r="N388" s="2">
        <v>3.0</v>
      </c>
      <c r="O388" s="2" t="s">
        <v>40</v>
      </c>
      <c r="P388" s="2" t="s">
        <v>50</v>
      </c>
      <c r="Q388" s="2" t="s">
        <v>51</v>
      </c>
      <c r="R388" s="2" t="s">
        <v>52</v>
      </c>
      <c r="T388" s="2" t="s">
        <v>53</v>
      </c>
      <c r="V388" t="str">
        <f>iferror(iferror(if(VLOOKUP(E388,'Copy of Mobile_ODK'!N:X,1,false)=E388,"mobile",),if(VLOOKUP(E388,'Copy of Fixed_ODK'!N:Y,1,false)=E388,"fixed",)),)</f>
        <v/>
      </c>
      <c r="W388" t="str">
        <f>iferror(iferror(if(VLOOKUP(E388,'Copy of Mobile_ODK'!N:X,1,false)=E388,VLOOKUP(E388,'Copy of Mobile_ODK'!N:X,10,false),),if(VLOOKUP(E388,'Copy of Fixed_ODK'!N:Y,1,false)=E388,VLOOKUP(E388,'Copy of Fixed_ODK'!N:Y,11,false),)),)</f>
        <v/>
      </c>
      <c r="X388" t="str">
        <f>iferror(iferror(if(VLOOKUP(E388,'Copy of Mobile_ODK'!N:X,1,false)=E388,VLOOKUP(E388,'Copy of Mobile_ODK'!N:X,11,false),),if(VLOOKUP(E388,'Copy of Fixed_ODK'!N:Y,1,false)=E388,VLOOKUP(E388,'Copy of Fixed_ODK'!N:Y,12,false),)),)</f>
        <v/>
      </c>
      <c r="Y388" t="str">
        <f t="shared" si="3"/>
        <v/>
      </c>
      <c r="Z388" t="str">
        <f t="shared" si="4"/>
        <v>invalid</v>
      </c>
      <c r="AB388" s="2" t="str">
        <f t="shared" si="5"/>
        <v>no odk</v>
      </c>
      <c r="AC388" t="str">
        <f t="shared" si="6"/>
        <v/>
      </c>
    </row>
    <row r="389">
      <c r="A389" s="2">
        <v>388.0</v>
      </c>
      <c r="B389" s="2" t="s">
        <v>34</v>
      </c>
      <c r="C389" s="2" t="s">
        <v>35</v>
      </c>
      <c r="D389" s="2" t="s">
        <v>57</v>
      </c>
      <c r="E389" s="2" t="str">
        <f t="shared" si="1"/>
        <v>NganzaiBaduBadu Barmari</v>
      </c>
      <c r="F389" s="2">
        <f t="shared" si="2"/>
        <v>1</v>
      </c>
      <c r="G389" s="2" t="s">
        <v>58</v>
      </c>
      <c r="H389" s="2">
        <v>12.70782</v>
      </c>
      <c r="I389" s="2">
        <v>13.21679</v>
      </c>
      <c r="J389" s="2" t="s">
        <v>38</v>
      </c>
      <c r="K389" s="2" t="s">
        <v>59</v>
      </c>
      <c r="L389" s="2">
        <v>16.0</v>
      </c>
      <c r="M389" s="2">
        <v>10.0</v>
      </c>
      <c r="N389" s="2">
        <v>3.0</v>
      </c>
      <c r="O389" s="2" t="s">
        <v>40</v>
      </c>
      <c r="P389" s="2" t="s">
        <v>50</v>
      </c>
      <c r="Q389" s="2" t="s">
        <v>51</v>
      </c>
      <c r="R389" s="2" t="s">
        <v>52</v>
      </c>
      <c r="T389" s="2" t="s">
        <v>53</v>
      </c>
      <c r="V389" t="str">
        <f>iferror(iferror(if(VLOOKUP(E389,'Copy of Mobile_ODK'!N:X,1,false)=E389,"mobile",),if(VLOOKUP(E389,'Copy of Fixed_ODK'!N:Y,1,false)=E389,"fixed",)),)</f>
        <v/>
      </c>
      <c r="W389" t="str">
        <f>iferror(iferror(if(VLOOKUP(E389,'Copy of Mobile_ODK'!N:X,1,false)=E389,VLOOKUP(E389,'Copy of Mobile_ODK'!N:X,10,false),),if(VLOOKUP(E389,'Copy of Fixed_ODK'!N:Y,1,false)=E389,VLOOKUP(E389,'Copy of Fixed_ODK'!N:Y,11,false),)),)</f>
        <v/>
      </c>
      <c r="X389" t="str">
        <f>iferror(iferror(if(VLOOKUP(E389,'Copy of Mobile_ODK'!N:X,1,false)=E389,VLOOKUP(E389,'Copy of Mobile_ODK'!N:X,11,false),),if(VLOOKUP(E389,'Copy of Fixed_ODK'!N:Y,1,false)=E389,VLOOKUP(E389,'Copy of Fixed_ODK'!N:Y,12,false),)),)</f>
        <v/>
      </c>
      <c r="Y389" t="str">
        <f t="shared" si="3"/>
        <v/>
      </c>
      <c r="Z389" t="str">
        <f t="shared" si="4"/>
        <v>invalid</v>
      </c>
      <c r="AB389" s="2" t="str">
        <f t="shared" si="5"/>
        <v>no odk</v>
      </c>
      <c r="AC389" t="str">
        <f t="shared" si="6"/>
        <v/>
      </c>
    </row>
    <row r="390">
      <c r="A390" s="2">
        <v>389.0</v>
      </c>
      <c r="B390" s="2" t="s">
        <v>34</v>
      </c>
      <c r="C390" s="2" t="s">
        <v>35</v>
      </c>
      <c r="D390" s="2" t="s">
        <v>61</v>
      </c>
      <c r="E390" s="2" t="str">
        <f t="shared" si="1"/>
        <v>NganzaiBaduBadu Kauwa</v>
      </c>
      <c r="F390" s="2">
        <f t="shared" si="2"/>
        <v>1</v>
      </c>
      <c r="G390" s="2" t="s">
        <v>62</v>
      </c>
      <c r="H390" s="2">
        <v>12.65612</v>
      </c>
      <c r="I390" s="2">
        <v>13.19439</v>
      </c>
      <c r="J390" s="2" t="s">
        <v>38</v>
      </c>
      <c r="K390" s="2" t="s">
        <v>63</v>
      </c>
      <c r="L390" s="2">
        <v>26.0</v>
      </c>
      <c r="M390" s="2">
        <v>17.0</v>
      </c>
      <c r="N390" s="2">
        <v>3.0</v>
      </c>
      <c r="O390" s="2" t="s">
        <v>40</v>
      </c>
      <c r="P390" s="2" t="s">
        <v>50</v>
      </c>
      <c r="Q390" s="2" t="s">
        <v>51</v>
      </c>
      <c r="R390" s="2" t="s">
        <v>52</v>
      </c>
      <c r="T390" s="2" t="s">
        <v>53</v>
      </c>
      <c r="V390" t="str">
        <f>iferror(iferror(if(VLOOKUP(E390,'Copy of Mobile_ODK'!N:X,1,false)=E390,"mobile",),if(VLOOKUP(E390,'Copy of Fixed_ODK'!N:Y,1,false)=E390,"fixed",)),)</f>
        <v/>
      </c>
      <c r="W390" t="str">
        <f>iferror(iferror(if(VLOOKUP(E390,'Copy of Mobile_ODK'!N:X,1,false)=E390,VLOOKUP(E390,'Copy of Mobile_ODK'!N:X,10,false),),if(VLOOKUP(E390,'Copy of Fixed_ODK'!N:Y,1,false)=E390,VLOOKUP(E390,'Copy of Fixed_ODK'!N:Y,11,false),)),)</f>
        <v/>
      </c>
      <c r="X390" t="str">
        <f>iferror(iferror(if(VLOOKUP(E390,'Copy of Mobile_ODK'!N:X,1,false)=E390,VLOOKUP(E390,'Copy of Mobile_ODK'!N:X,11,false),),if(VLOOKUP(E390,'Copy of Fixed_ODK'!N:Y,1,false)=E390,VLOOKUP(E390,'Copy of Fixed_ODK'!N:Y,12,false),)),)</f>
        <v/>
      </c>
      <c r="Y390" t="str">
        <f t="shared" si="3"/>
        <v/>
      </c>
      <c r="Z390" t="str">
        <f t="shared" si="4"/>
        <v>invalid</v>
      </c>
      <c r="AB390" s="2" t="str">
        <f t="shared" si="5"/>
        <v>no odk</v>
      </c>
      <c r="AC390" t="str">
        <f t="shared" si="6"/>
        <v/>
      </c>
    </row>
    <row r="391">
      <c r="A391" s="2">
        <v>390.0</v>
      </c>
      <c r="B391" s="2" t="s">
        <v>34</v>
      </c>
      <c r="C391" s="2" t="s">
        <v>35</v>
      </c>
      <c r="D391" s="2" t="s">
        <v>64</v>
      </c>
      <c r="E391" s="2" t="str">
        <f t="shared" si="1"/>
        <v>NganzaiBaduBadu Lawanti</v>
      </c>
      <c r="F391" s="2">
        <f t="shared" si="2"/>
        <v>1</v>
      </c>
      <c r="G391" s="2" t="s">
        <v>65</v>
      </c>
      <c r="H391" s="2">
        <v>12.70299</v>
      </c>
      <c r="I391" s="2">
        <v>13.21874</v>
      </c>
      <c r="J391" s="2" t="s">
        <v>38</v>
      </c>
      <c r="K391" s="2" t="s">
        <v>66</v>
      </c>
      <c r="L391" s="2">
        <v>16.0</v>
      </c>
      <c r="M391" s="2">
        <v>10.0</v>
      </c>
      <c r="N391" s="2">
        <v>3.0</v>
      </c>
      <c r="O391" s="2" t="s">
        <v>40</v>
      </c>
      <c r="P391" s="2" t="s">
        <v>50</v>
      </c>
      <c r="Q391" s="2" t="s">
        <v>51</v>
      </c>
      <c r="R391" s="2" t="s">
        <v>52</v>
      </c>
      <c r="T391" s="2" t="s">
        <v>53</v>
      </c>
      <c r="V391" t="str">
        <f>iferror(iferror(if(VLOOKUP(E391,'Copy of Mobile_ODK'!N:X,1,false)=E391,"mobile",),if(VLOOKUP(E391,'Copy of Fixed_ODK'!N:Y,1,false)=E391,"fixed",)),)</f>
        <v>fixed</v>
      </c>
      <c r="W391">
        <f>iferror(iferror(if(VLOOKUP(E391,'Copy of Mobile_ODK'!N:X,1,false)=E391,VLOOKUP(E391,'Copy of Mobile_ODK'!N:X,10,false),),if(VLOOKUP(E391,'Copy of Fixed_ODK'!N:Y,1,false)=E391,VLOOKUP(E391,'Copy of Fixed_ODK'!N:Y,11,false),)),)</f>
        <v>12.70506667</v>
      </c>
      <c r="X391">
        <f>iferror(iferror(if(VLOOKUP(E391,'Copy of Mobile_ODK'!N:X,1,false)=E391,VLOOKUP(E391,'Copy of Mobile_ODK'!N:X,11,false),),if(VLOOKUP(E391,'Copy of Fixed_ODK'!N:Y,1,false)=E391,VLOOKUP(E391,'Copy of Fixed_ODK'!N:Y,12,false),)),)</f>
        <v>13.21718333</v>
      </c>
      <c r="Y391">
        <f t="shared" si="3"/>
        <v>0.2860669126</v>
      </c>
      <c r="Z391" t="str">
        <f t="shared" si="4"/>
        <v>invalid</v>
      </c>
      <c r="AB391" s="2" t="str">
        <f t="shared" si="5"/>
        <v>session ok</v>
      </c>
      <c r="AC391" t="str">
        <f t="shared" si="6"/>
        <v>investigate</v>
      </c>
    </row>
    <row r="392">
      <c r="A392" s="2">
        <v>391.0</v>
      </c>
      <c r="B392" s="2" t="s">
        <v>34</v>
      </c>
      <c r="C392" s="2" t="s">
        <v>35</v>
      </c>
      <c r="D392" s="2" t="s">
        <v>67</v>
      </c>
      <c r="E392" s="2" t="str">
        <f t="shared" si="1"/>
        <v>NganzaiBaduBadu Usmanti</v>
      </c>
      <c r="F392" s="2">
        <f t="shared" si="2"/>
        <v>1</v>
      </c>
      <c r="G392" s="2" t="s">
        <v>68</v>
      </c>
      <c r="H392" s="2">
        <v>12.71584</v>
      </c>
      <c r="I392" s="2">
        <v>13.2164</v>
      </c>
      <c r="J392" s="2" t="s">
        <v>38</v>
      </c>
      <c r="K392" s="2" t="s">
        <v>69</v>
      </c>
      <c r="L392" s="2">
        <v>9.0</v>
      </c>
      <c r="M392" s="2">
        <v>6.0</v>
      </c>
      <c r="N392" s="2">
        <v>3.0</v>
      </c>
      <c r="O392" s="2" t="s">
        <v>40</v>
      </c>
      <c r="P392" s="2" t="s">
        <v>50</v>
      </c>
      <c r="Q392" s="2" t="s">
        <v>51</v>
      </c>
      <c r="R392" s="2" t="s">
        <v>52</v>
      </c>
      <c r="T392" s="2" t="s">
        <v>53</v>
      </c>
      <c r="V392" t="str">
        <f>iferror(iferror(if(VLOOKUP(E392,'Copy of Mobile_ODK'!N:X,1,false)=E392,"mobile",),if(VLOOKUP(E392,'Copy of Fixed_ODK'!N:Y,1,false)=E392,"fixed",)),)</f>
        <v/>
      </c>
      <c r="W392" t="str">
        <f>iferror(iferror(if(VLOOKUP(E392,'Copy of Mobile_ODK'!N:X,1,false)=E392,VLOOKUP(E392,'Copy of Mobile_ODK'!N:X,10,false),),if(VLOOKUP(E392,'Copy of Fixed_ODK'!N:Y,1,false)=E392,VLOOKUP(E392,'Copy of Fixed_ODK'!N:Y,11,false),)),)</f>
        <v/>
      </c>
      <c r="X392" t="str">
        <f>iferror(iferror(if(VLOOKUP(E392,'Copy of Mobile_ODK'!N:X,1,false)=E392,VLOOKUP(E392,'Copy of Mobile_ODK'!N:X,11,false),),if(VLOOKUP(E392,'Copy of Fixed_ODK'!N:Y,1,false)=E392,VLOOKUP(E392,'Copy of Fixed_ODK'!N:Y,12,false),)),)</f>
        <v/>
      </c>
      <c r="Y392" t="str">
        <f t="shared" si="3"/>
        <v/>
      </c>
      <c r="Z392" t="str">
        <f t="shared" si="4"/>
        <v>invalid</v>
      </c>
      <c r="AB392" s="2" t="str">
        <f t="shared" si="5"/>
        <v>no odk</v>
      </c>
      <c r="AC392" t="str">
        <f t="shared" si="6"/>
        <v/>
      </c>
    </row>
    <row r="393">
      <c r="A393" s="2">
        <v>392.0</v>
      </c>
      <c r="B393" s="2" t="s">
        <v>34</v>
      </c>
      <c r="C393" s="2" t="s">
        <v>35</v>
      </c>
      <c r="D393" s="2" t="s">
        <v>70</v>
      </c>
      <c r="E393" s="2" t="str">
        <f t="shared" si="1"/>
        <v>NganzaiBaduBorchillari</v>
      </c>
      <c r="F393" s="2">
        <f t="shared" si="2"/>
        <v>1</v>
      </c>
      <c r="G393" s="2" t="s">
        <v>71</v>
      </c>
      <c r="H393" s="2">
        <v>12.64732</v>
      </c>
      <c r="I393" s="2">
        <v>13.16482</v>
      </c>
      <c r="J393" s="2" t="s">
        <v>38</v>
      </c>
      <c r="K393" s="2" t="s">
        <v>72</v>
      </c>
      <c r="L393" s="2">
        <v>12.0</v>
      </c>
      <c r="M393" s="2">
        <v>8.0</v>
      </c>
      <c r="N393" s="2">
        <v>3.0</v>
      </c>
      <c r="O393" s="2" t="s">
        <v>40</v>
      </c>
      <c r="P393" s="2" t="s">
        <v>50</v>
      </c>
      <c r="Q393" s="2" t="s">
        <v>73</v>
      </c>
      <c r="R393" s="2" t="s">
        <v>74</v>
      </c>
      <c r="T393" s="2" t="s">
        <v>53</v>
      </c>
      <c r="V393" t="str">
        <f>iferror(iferror(if(VLOOKUP(E393,'Copy of Mobile_ODK'!N:X,1,false)=E393,"mobile",),if(VLOOKUP(E393,'Copy of Fixed_ODK'!N:Y,1,false)=E393,"fixed",)),)</f>
        <v/>
      </c>
      <c r="W393" t="str">
        <f>iferror(iferror(if(VLOOKUP(E393,'Copy of Mobile_ODK'!N:X,1,false)=E393,VLOOKUP(E393,'Copy of Mobile_ODK'!N:X,10,false),),if(VLOOKUP(E393,'Copy of Fixed_ODK'!N:Y,1,false)=E393,VLOOKUP(E393,'Copy of Fixed_ODK'!N:Y,11,false),)),)</f>
        <v/>
      </c>
      <c r="X393" t="str">
        <f>iferror(iferror(if(VLOOKUP(E393,'Copy of Mobile_ODK'!N:X,1,false)=E393,VLOOKUP(E393,'Copy of Mobile_ODK'!N:X,11,false),),if(VLOOKUP(E393,'Copy of Fixed_ODK'!N:Y,1,false)=E393,VLOOKUP(E393,'Copy of Fixed_ODK'!N:Y,12,false),)),)</f>
        <v/>
      </c>
      <c r="Y393" t="str">
        <f t="shared" si="3"/>
        <v/>
      </c>
      <c r="Z393" t="str">
        <f t="shared" si="4"/>
        <v>invalid</v>
      </c>
      <c r="AB393" s="2" t="str">
        <f t="shared" si="5"/>
        <v>no odk</v>
      </c>
      <c r="AC393" t="str">
        <f t="shared" si="6"/>
        <v/>
      </c>
    </row>
    <row r="394">
      <c r="A394" s="2">
        <v>393.0</v>
      </c>
      <c r="B394" s="2" t="s">
        <v>34</v>
      </c>
      <c r="C394" s="2" t="s">
        <v>35</v>
      </c>
      <c r="D394" s="2" t="s">
        <v>75</v>
      </c>
      <c r="E394" s="2" t="str">
        <f t="shared" si="1"/>
        <v>NganzaiBaduBukar Fantaye</v>
      </c>
      <c r="F394" s="2">
        <f t="shared" si="2"/>
        <v>1</v>
      </c>
      <c r="G394" s="2" t="s">
        <v>76</v>
      </c>
      <c r="H394" s="2">
        <v>12.66521</v>
      </c>
      <c r="I394" s="2">
        <v>13.13774</v>
      </c>
      <c r="J394" s="2" t="s">
        <v>38</v>
      </c>
      <c r="K394" s="2" t="s">
        <v>77</v>
      </c>
      <c r="L394" s="2">
        <v>1.0</v>
      </c>
      <c r="M394" s="2">
        <v>1.0</v>
      </c>
      <c r="N394" s="2">
        <v>3.0</v>
      </c>
      <c r="O394" s="2" t="s">
        <v>40</v>
      </c>
      <c r="P394" s="2" t="s">
        <v>50</v>
      </c>
      <c r="Q394" s="2" t="s">
        <v>73</v>
      </c>
      <c r="R394" s="2" t="s">
        <v>74</v>
      </c>
      <c r="T394" s="2" t="s">
        <v>53</v>
      </c>
      <c r="V394" t="str">
        <f>iferror(iferror(if(VLOOKUP(E394,'Copy of Mobile_ODK'!N:X,1,false)=E394,"mobile",),if(VLOOKUP(E394,'Copy of Fixed_ODK'!N:Y,1,false)=E394,"fixed",)),)</f>
        <v/>
      </c>
      <c r="W394" t="str">
        <f>iferror(iferror(if(VLOOKUP(E394,'Copy of Mobile_ODK'!N:X,1,false)=E394,VLOOKUP(E394,'Copy of Mobile_ODK'!N:X,10,false),),if(VLOOKUP(E394,'Copy of Fixed_ODK'!N:Y,1,false)=E394,VLOOKUP(E394,'Copy of Fixed_ODK'!N:Y,11,false),)),)</f>
        <v/>
      </c>
      <c r="X394" t="str">
        <f>iferror(iferror(if(VLOOKUP(E394,'Copy of Mobile_ODK'!N:X,1,false)=E394,VLOOKUP(E394,'Copy of Mobile_ODK'!N:X,11,false),),if(VLOOKUP(E394,'Copy of Fixed_ODK'!N:Y,1,false)=E394,VLOOKUP(E394,'Copy of Fixed_ODK'!N:Y,12,false),)),)</f>
        <v/>
      </c>
      <c r="Y394" t="str">
        <f t="shared" si="3"/>
        <v/>
      </c>
      <c r="Z394" t="str">
        <f t="shared" si="4"/>
        <v>invalid</v>
      </c>
      <c r="AB394" s="2" t="str">
        <f t="shared" si="5"/>
        <v>no odk</v>
      </c>
      <c r="AC394" t="str">
        <f t="shared" si="6"/>
        <v/>
      </c>
    </row>
    <row r="395">
      <c r="A395" s="2">
        <v>394.0</v>
      </c>
      <c r="B395" s="2" t="s">
        <v>34</v>
      </c>
      <c r="C395" s="2" t="s">
        <v>35</v>
      </c>
      <c r="D395" s="2" t="s">
        <v>78</v>
      </c>
      <c r="E395" s="2" t="str">
        <f t="shared" si="1"/>
        <v>NganzaiBaduBulama Adam Bukar Fugu</v>
      </c>
      <c r="F395" s="2">
        <f t="shared" si="2"/>
        <v>1</v>
      </c>
      <c r="G395" s="2" t="s">
        <v>79</v>
      </c>
      <c r="H395" s="2">
        <v>12.67446</v>
      </c>
      <c r="I395" s="2">
        <v>13.11279</v>
      </c>
      <c r="J395" s="2" t="s">
        <v>38</v>
      </c>
      <c r="K395" s="2" t="s">
        <v>80</v>
      </c>
      <c r="L395" s="2">
        <v>30.0</v>
      </c>
      <c r="M395" s="2">
        <v>19.0</v>
      </c>
      <c r="N395" s="2">
        <v>3.0</v>
      </c>
      <c r="O395" s="2" t="s">
        <v>40</v>
      </c>
      <c r="P395" s="2" t="s">
        <v>50</v>
      </c>
      <c r="Q395" s="2" t="s">
        <v>73</v>
      </c>
      <c r="R395" s="2" t="s">
        <v>74</v>
      </c>
      <c r="T395" s="2" t="s">
        <v>53</v>
      </c>
      <c r="V395" t="str">
        <f>iferror(iferror(if(VLOOKUP(E395,'Copy of Mobile_ODK'!N:X,1,false)=E395,"mobile",),if(VLOOKUP(E395,'Copy of Fixed_ODK'!N:Y,1,false)=E395,"fixed",)),)</f>
        <v/>
      </c>
      <c r="W395" t="str">
        <f>iferror(iferror(if(VLOOKUP(E395,'Copy of Mobile_ODK'!N:X,1,false)=E395,VLOOKUP(E395,'Copy of Mobile_ODK'!N:X,10,false),),if(VLOOKUP(E395,'Copy of Fixed_ODK'!N:Y,1,false)=E395,VLOOKUP(E395,'Copy of Fixed_ODK'!N:Y,11,false),)),)</f>
        <v/>
      </c>
      <c r="X395" t="str">
        <f>iferror(iferror(if(VLOOKUP(E395,'Copy of Mobile_ODK'!N:X,1,false)=E395,VLOOKUP(E395,'Copy of Mobile_ODK'!N:X,11,false),),if(VLOOKUP(E395,'Copy of Fixed_ODK'!N:Y,1,false)=E395,VLOOKUP(E395,'Copy of Fixed_ODK'!N:Y,12,false),)),)</f>
        <v/>
      </c>
      <c r="Y395" t="str">
        <f t="shared" si="3"/>
        <v/>
      </c>
      <c r="Z395" t="str">
        <f t="shared" si="4"/>
        <v>invalid</v>
      </c>
      <c r="AB395" s="2" t="str">
        <f t="shared" si="5"/>
        <v>no odk</v>
      </c>
      <c r="AC395" t="str">
        <f t="shared" si="6"/>
        <v/>
      </c>
    </row>
    <row r="396">
      <c r="A396" s="2">
        <v>395.0</v>
      </c>
      <c r="B396" s="2" t="s">
        <v>34</v>
      </c>
      <c r="C396" s="2" t="s">
        <v>35</v>
      </c>
      <c r="D396" s="2" t="s">
        <v>81</v>
      </c>
      <c r="E396" s="2" t="str">
        <f t="shared" si="1"/>
        <v>NganzaiBaduBurari</v>
      </c>
      <c r="F396" s="2">
        <f t="shared" si="2"/>
        <v>1</v>
      </c>
      <c r="G396" s="2" t="s">
        <v>82</v>
      </c>
      <c r="H396" s="2">
        <v>12.68149</v>
      </c>
      <c r="I396" s="2">
        <v>13.19598</v>
      </c>
      <c r="J396" s="2" t="s">
        <v>38</v>
      </c>
      <c r="K396" s="2" t="s">
        <v>83</v>
      </c>
      <c r="L396" s="2">
        <v>30.0</v>
      </c>
      <c r="M396" s="2">
        <v>19.0</v>
      </c>
      <c r="N396" s="2">
        <v>3.0</v>
      </c>
      <c r="O396" s="2" t="s">
        <v>40</v>
      </c>
      <c r="P396" s="2" t="s">
        <v>50</v>
      </c>
      <c r="Q396" s="2" t="s">
        <v>73</v>
      </c>
      <c r="R396" s="2" t="s">
        <v>74</v>
      </c>
      <c r="T396" s="2" t="s">
        <v>53</v>
      </c>
      <c r="V396" t="str">
        <f>iferror(iferror(if(VLOOKUP(E396,'Copy of Mobile_ODK'!N:X,1,false)=E396,"mobile",),if(VLOOKUP(E396,'Copy of Fixed_ODK'!N:Y,1,false)=E396,"fixed",)),)</f>
        <v>fixed</v>
      </c>
      <c r="W396">
        <f>iferror(iferror(if(VLOOKUP(E396,'Copy of Mobile_ODK'!N:X,1,false)=E396,VLOOKUP(E396,'Copy of Mobile_ODK'!N:X,10,false),),if(VLOOKUP(E396,'Copy of Fixed_ODK'!N:Y,1,false)=E396,VLOOKUP(E396,'Copy of Fixed_ODK'!N:Y,11,false),)),)</f>
        <v>12.678855</v>
      </c>
      <c r="X396">
        <f>iferror(iferror(if(VLOOKUP(E396,'Copy of Mobile_ODK'!N:X,1,false)=E396,VLOOKUP(E396,'Copy of Mobile_ODK'!N:X,11,false),),if(VLOOKUP(E396,'Copy of Fixed_ODK'!N:Y,1,false)=E396,VLOOKUP(E396,'Copy of Fixed_ODK'!N:Y,12,false),)),)</f>
        <v>13.19851333</v>
      </c>
      <c r="Y396">
        <f t="shared" si="3"/>
        <v>0.4017162315</v>
      </c>
      <c r="Z396" t="str">
        <f t="shared" si="4"/>
        <v>invalid</v>
      </c>
      <c r="AB396" s="2" t="str">
        <f t="shared" si="5"/>
        <v>session ok</v>
      </c>
      <c r="AC396" t="str">
        <f t="shared" si="6"/>
        <v>investigate</v>
      </c>
    </row>
    <row r="397">
      <c r="A397" s="2">
        <v>396.0</v>
      </c>
      <c r="B397" s="2" t="s">
        <v>34</v>
      </c>
      <c r="C397" s="2" t="s">
        <v>35</v>
      </c>
      <c r="D397" s="2" t="s">
        <v>84</v>
      </c>
      <c r="E397" s="2" t="str">
        <f t="shared" si="1"/>
        <v>NganzaiBaduGajimiri</v>
      </c>
      <c r="F397" s="2">
        <f t="shared" si="2"/>
        <v>1</v>
      </c>
      <c r="G397" s="2" t="s">
        <v>85</v>
      </c>
      <c r="H397" s="2">
        <v>12.7165698</v>
      </c>
      <c r="I397" s="2">
        <v>13.2240233</v>
      </c>
      <c r="J397" s="2" t="s">
        <v>38</v>
      </c>
      <c r="K397" s="2" t="s">
        <v>86</v>
      </c>
      <c r="L397" s="2">
        <v>18.0</v>
      </c>
      <c r="M397" s="2">
        <v>12.0</v>
      </c>
      <c r="N397" s="2">
        <v>3.0</v>
      </c>
      <c r="O397" s="2" t="s">
        <v>40</v>
      </c>
      <c r="P397" s="2" t="s">
        <v>50</v>
      </c>
      <c r="Q397" s="2" t="s">
        <v>73</v>
      </c>
      <c r="R397" s="2" t="s">
        <v>74</v>
      </c>
      <c r="T397" s="2" t="s">
        <v>53</v>
      </c>
      <c r="V397" t="str">
        <f>iferror(iferror(if(VLOOKUP(E397,'Copy of Mobile_ODK'!N:X,1,false)=E397,"mobile",),if(VLOOKUP(E397,'Copy of Fixed_ODK'!N:Y,1,false)=E397,"fixed",)),)</f>
        <v/>
      </c>
      <c r="W397" t="str">
        <f>iferror(iferror(if(VLOOKUP(E397,'Copy of Mobile_ODK'!N:X,1,false)=E397,VLOOKUP(E397,'Copy of Mobile_ODK'!N:X,10,false),),if(VLOOKUP(E397,'Copy of Fixed_ODK'!N:Y,1,false)=E397,VLOOKUP(E397,'Copy of Fixed_ODK'!N:Y,11,false),)),)</f>
        <v/>
      </c>
      <c r="X397" t="str">
        <f>iferror(iferror(if(VLOOKUP(E397,'Copy of Mobile_ODK'!N:X,1,false)=E397,VLOOKUP(E397,'Copy of Mobile_ODK'!N:X,11,false),),if(VLOOKUP(E397,'Copy of Fixed_ODK'!N:Y,1,false)=E397,VLOOKUP(E397,'Copy of Fixed_ODK'!N:Y,12,false),)),)</f>
        <v/>
      </c>
      <c r="Y397" t="str">
        <f t="shared" si="3"/>
        <v/>
      </c>
      <c r="Z397" t="str">
        <f t="shared" si="4"/>
        <v>invalid</v>
      </c>
      <c r="AB397" s="2" t="str">
        <f t="shared" si="5"/>
        <v>no odk</v>
      </c>
      <c r="AC397" t="str">
        <f t="shared" si="6"/>
        <v/>
      </c>
    </row>
    <row r="398">
      <c r="A398" s="2">
        <v>397.0</v>
      </c>
      <c r="B398" s="2" t="s">
        <v>34</v>
      </c>
      <c r="C398" s="2" t="s">
        <v>35</v>
      </c>
      <c r="D398" s="2" t="s">
        <v>87</v>
      </c>
      <c r="E398" s="2" t="str">
        <f t="shared" si="1"/>
        <v>NganzaiBaduKangadiri</v>
      </c>
      <c r="F398" s="2">
        <f t="shared" si="2"/>
        <v>1</v>
      </c>
      <c r="G398" s="2" t="s">
        <v>88</v>
      </c>
      <c r="H398" s="2">
        <v>12.69327</v>
      </c>
      <c r="I398" s="2">
        <v>13.11425</v>
      </c>
      <c r="J398" s="2" t="s">
        <v>38</v>
      </c>
      <c r="K398" s="2" t="s">
        <v>89</v>
      </c>
      <c r="L398" s="2">
        <v>8.0</v>
      </c>
      <c r="M398" s="2">
        <v>5.0</v>
      </c>
      <c r="N398" s="2">
        <v>3.0</v>
      </c>
      <c r="O398" s="2" t="s">
        <v>40</v>
      </c>
      <c r="P398" s="2" t="s">
        <v>41</v>
      </c>
      <c r="T398" s="2" t="s">
        <v>42</v>
      </c>
      <c r="V398" t="str">
        <f>iferror(iferror(if(VLOOKUP(E398,'Copy of Mobile_ODK'!N:X,1,false)=E398,"mobile",),if(VLOOKUP(E398,'Copy of Fixed_ODK'!N:Y,1,false)=E398,"fixed",)),)</f>
        <v>mobile</v>
      </c>
      <c r="W398">
        <f>iferror(iferror(if(VLOOKUP(E398,'Copy of Mobile_ODK'!N:X,1,false)=E398,VLOOKUP(E398,'Copy of Mobile_ODK'!N:X,10,false),),if(VLOOKUP(E398,'Copy of Fixed_ODK'!N:Y,1,false)=E398,VLOOKUP(E398,'Copy of Fixed_ODK'!N:Y,11,false),)),)</f>
        <v>12.72225167</v>
      </c>
      <c r="X398">
        <f>iferror(iferror(if(VLOOKUP(E398,'Copy of Mobile_ODK'!N:X,1,false)=E398,VLOOKUP(E398,'Copy of Mobile_ODK'!N:X,11,false),),if(VLOOKUP(E398,'Copy of Fixed_ODK'!N:Y,1,false)=E398,VLOOKUP(E398,'Copy of Fixed_ODK'!N:Y,12,false),)),)</f>
        <v>13.194075</v>
      </c>
      <c r="Y398">
        <f t="shared" si="3"/>
        <v>9.238968295</v>
      </c>
      <c r="Z398" t="str">
        <f t="shared" si="4"/>
        <v>invalid</v>
      </c>
      <c r="AB398" s="2" t="str">
        <f t="shared" si="5"/>
        <v>session ok</v>
      </c>
      <c r="AC398" t="str">
        <f t="shared" si="6"/>
        <v>investigate</v>
      </c>
    </row>
    <row r="399">
      <c r="A399" s="2">
        <v>398.0</v>
      </c>
      <c r="B399" s="2" t="s">
        <v>34</v>
      </c>
      <c r="C399" s="2" t="s">
        <v>35</v>
      </c>
      <c r="D399" s="2" t="s">
        <v>90</v>
      </c>
      <c r="E399" s="2" t="str">
        <f t="shared" si="1"/>
        <v>NganzaiBaduKashimti</v>
      </c>
      <c r="F399" s="2">
        <f t="shared" si="2"/>
        <v>1</v>
      </c>
      <c r="G399" s="2" t="s">
        <v>91</v>
      </c>
      <c r="H399" s="2">
        <v>12.70412</v>
      </c>
      <c r="I399" s="2">
        <v>13.2428</v>
      </c>
      <c r="J399" s="2" t="s">
        <v>38</v>
      </c>
      <c r="K399" s="2" t="s">
        <v>92</v>
      </c>
      <c r="L399" s="2">
        <v>20.0</v>
      </c>
      <c r="M399" s="2">
        <v>13.0</v>
      </c>
      <c r="N399" s="2">
        <v>3.0</v>
      </c>
      <c r="O399" s="2" t="s">
        <v>40</v>
      </c>
      <c r="P399" s="2" t="s">
        <v>41</v>
      </c>
      <c r="T399" s="2" t="s">
        <v>42</v>
      </c>
      <c r="V399" t="str">
        <f>iferror(iferror(if(VLOOKUP(E399,'Copy of Mobile_ODK'!N:X,1,false)=E399,"mobile",),if(VLOOKUP(E399,'Copy of Fixed_ODK'!N:Y,1,false)=E399,"fixed",)),)</f>
        <v>mobile</v>
      </c>
      <c r="W399">
        <f>iferror(iferror(if(VLOOKUP(E399,'Copy of Mobile_ODK'!N:X,1,false)=E399,VLOOKUP(E399,'Copy of Mobile_ODK'!N:X,10,false),),if(VLOOKUP(E399,'Copy of Fixed_ODK'!N:Y,1,false)=E399,VLOOKUP(E399,'Copy of Fixed_ODK'!N:Y,11,false),)),)</f>
        <v>12.69642667</v>
      </c>
      <c r="X399">
        <f>iferror(iferror(if(VLOOKUP(E399,'Copy of Mobile_ODK'!N:X,1,false)=E399,VLOOKUP(E399,'Copy of Mobile_ODK'!N:X,11,false),),if(VLOOKUP(E399,'Copy of Fixed_ODK'!N:Y,1,false)=E399,VLOOKUP(E399,'Copy of Fixed_ODK'!N:Y,12,false),)),)</f>
        <v>13.19480667</v>
      </c>
      <c r="Y399">
        <f t="shared" si="3"/>
        <v>5.275863014</v>
      </c>
      <c r="Z399" t="str">
        <f t="shared" si="4"/>
        <v>invalid</v>
      </c>
      <c r="AB399" s="2" t="str">
        <f t="shared" si="5"/>
        <v>session ok</v>
      </c>
      <c r="AC399" t="str">
        <f t="shared" si="6"/>
        <v>investigate</v>
      </c>
    </row>
    <row r="400">
      <c r="A400" s="2">
        <v>399.0</v>
      </c>
      <c r="B400" s="2" t="s">
        <v>34</v>
      </c>
      <c r="C400" s="2" t="s">
        <v>35</v>
      </c>
      <c r="D400" s="2" t="s">
        <v>93</v>
      </c>
      <c r="E400" s="2" t="str">
        <f t="shared" si="1"/>
        <v>NganzaiBaduKayela</v>
      </c>
      <c r="F400" s="2">
        <f t="shared" si="2"/>
        <v>1</v>
      </c>
      <c r="G400" s="2" t="s">
        <v>94</v>
      </c>
      <c r="H400" s="2">
        <v>12.716804</v>
      </c>
      <c r="I400" s="2">
        <v>13.194299</v>
      </c>
      <c r="J400" s="2" t="s">
        <v>38</v>
      </c>
      <c r="K400" s="2" t="s">
        <v>95</v>
      </c>
      <c r="L400" s="2">
        <v>12.0</v>
      </c>
      <c r="M400" s="2">
        <v>8.0</v>
      </c>
      <c r="N400" s="2">
        <v>3.0</v>
      </c>
      <c r="O400" s="2" t="s">
        <v>40</v>
      </c>
      <c r="P400" s="2" t="s">
        <v>50</v>
      </c>
      <c r="Q400" s="2" t="s">
        <v>96</v>
      </c>
      <c r="R400" s="2" t="s">
        <v>97</v>
      </c>
      <c r="T400" s="2" t="s">
        <v>53</v>
      </c>
      <c r="V400" t="str">
        <f>iferror(iferror(if(VLOOKUP(E400,'Copy of Mobile_ODK'!N:X,1,false)=E400,"mobile",),if(VLOOKUP(E400,'Copy of Fixed_ODK'!N:Y,1,false)=E400,"fixed",)),)</f>
        <v/>
      </c>
      <c r="W400" t="str">
        <f>iferror(iferror(if(VLOOKUP(E400,'Copy of Mobile_ODK'!N:X,1,false)=E400,VLOOKUP(E400,'Copy of Mobile_ODK'!N:X,10,false),),if(VLOOKUP(E400,'Copy of Fixed_ODK'!N:Y,1,false)=E400,VLOOKUP(E400,'Copy of Fixed_ODK'!N:Y,11,false),)),)</f>
        <v/>
      </c>
      <c r="X400" t="str">
        <f>iferror(iferror(if(VLOOKUP(E400,'Copy of Mobile_ODK'!N:X,1,false)=E400,VLOOKUP(E400,'Copy of Mobile_ODK'!N:X,11,false),),if(VLOOKUP(E400,'Copy of Fixed_ODK'!N:Y,1,false)=E400,VLOOKUP(E400,'Copy of Fixed_ODK'!N:Y,12,false),)),)</f>
        <v/>
      </c>
      <c r="Y400" t="str">
        <f t="shared" si="3"/>
        <v/>
      </c>
      <c r="Z400" t="str">
        <f t="shared" si="4"/>
        <v>invalid</v>
      </c>
      <c r="AB400" s="2" t="str">
        <f t="shared" si="5"/>
        <v>no odk</v>
      </c>
      <c r="AC400" t="str">
        <f t="shared" si="6"/>
        <v/>
      </c>
    </row>
    <row r="401">
      <c r="A401" s="2">
        <v>400.0</v>
      </c>
      <c r="B401" s="2" t="s">
        <v>34</v>
      </c>
      <c r="C401" s="2" t="s">
        <v>35</v>
      </c>
      <c r="D401" s="2" t="s">
        <v>98</v>
      </c>
      <c r="E401" s="2" t="str">
        <f t="shared" si="1"/>
        <v>NganzaiBaduKurari</v>
      </c>
      <c r="F401" s="2">
        <f t="shared" si="2"/>
        <v>1</v>
      </c>
      <c r="G401" s="2" t="s">
        <v>99</v>
      </c>
      <c r="H401" s="2">
        <v>12.72243</v>
      </c>
      <c r="I401" s="2">
        <v>13.21577</v>
      </c>
      <c r="J401" s="2" t="s">
        <v>38</v>
      </c>
      <c r="K401" s="2" t="s">
        <v>100</v>
      </c>
      <c r="L401" s="2">
        <v>24.0</v>
      </c>
      <c r="M401" s="2">
        <v>15.0</v>
      </c>
      <c r="N401" s="2">
        <v>3.0</v>
      </c>
      <c r="O401" s="2" t="s">
        <v>40</v>
      </c>
      <c r="P401" s="2" t="s">
        <v>50</v>
      </c>
      <c r="Q401" s="2" t="s">
        <v>96</v>
      </c>
      <c r="R401" s="2" t="s">
        <v>97</v>
      </c>
      <c r="T401" s="2" t="s">
        <v>53</v>
      </c>
      <c r="U401" s="2" t="s">
        <v>42</v>
      </c>
      <c r="V401" t="str">
        <f>iferror(iferror(if(VLOOKUP(E401,'Copy of Mobile_ODK'!N:X,1,false)=E401,"mobile",),if(VLOOKUP(E401,'Copy of Fixed_ODK'!N:Y,1,false)=E401,"fixed",)),)</f>
        <v/>
      </c>
      <c r="W401" t="str">
        <f>iferror(iferror(if(VLOOKUP(E401,'Copy of Mobile_ODK'!N:X,1,false)=E401,VLOOKUP(E401,'Copy of Mobile_ODK'!N:X,10,false),),if(VLOOKUP(E401,'Copy of Fixed_ODK'!N:Y,1,false)=E401,VLOOKUP(E401,'Copy of Fixed_ODK'!N:Y,11,false),)),)</f>
        <v/>
      </c>
      <c r="X401" t="str">
        <f>iferror(iferror(if(VLOOKUP(E401,'Copy of Mobile_ODK'!N:X,1,false)=E401,VLOOKUP(E401,'Copy of Mobile_ODK'!N:X,11,false),),if(VLOOKUP(E401,'Copy of Fixed_ODK'!N:Y,1,false)=E401,VLOOKUP(E401,'Copy of Fixed_ODK'!N:Y,12,false),)),)</f>
        <v/>
      </c>
      <c r="Y401" t="str">
        <f t="shared" si="3"/>
        <v/>
      </c>
      <c r="Z401" t="str">
        <f t="shared" si="4"/>
        <v>invalid</v>
      </c>
      <c r="AB401" s="2" t="str">
        <f t="shared" si="5"/>
        <v>no odk</v>
      </c>
      <c r="AC401" t="str">
        <f t="shared" si="6"/>
        <v/>
      </c>
    </row>
    <row r="402">
      <c r="A402" s="2">
        <v>401.0</v>
      </c>
      <c r="B402" s="2" t="s">
        <v>34</v>
      </c>
      <c r="C402" s="2" t="s">
        <v>35</v>
      </c>
      <c r="D402" s="2" t="s">
        <v>101</v>
      </c>
      <c r="E402" s="2" t="str">
        <f t="shared" si="1"/>
        <v>NganzaiBaduKwayamti</v>
      </c>
      <c r="F402" s="2">
        <f t="shared" si="2"/>
        <v>1</v>
      </c>
      <c r="G402" s="2" t="s">
        <v>102</v>
      </c>
      <c r="H402" s="2">
        <v>12.66769</v>
      </c>
      <c r="I402" s="2">
        <v>13.20109</v>
      </c>
      <c r="J402" s="2" t="s">
        <v>38</v>
      </c>
      <c r="K402" s="2" t="s">
        <v>103</v>
      </c>
      <c r="L402" s="2">
        <v>16.0</v>
      </c>
      <c r="M402" s="2">
        <v>10.0</v>
      </c>
      <c r="N402" s="2">
        <v>3.0</v>
      </c>
      <c r="O402" s="2" t="s">
        <v>40</v>
      </c>
      <c r="P402" s="2" t="s">
        <v>50</v>
      </c>
      <c r="Q402" s="2" t="s">
        <v>96</v>
      </c>
      <c r="R402" s="2" t="s">
        <v>97</v>
      </c>
      <c r="T402" s="2" t="s">
        <v>53</v>
      </c>
      <c r="U402" s="2" t="s">
        <v>53</v>
      </c>
      <c r="V402" t="str">
        <f>iferror(iferror(if(VLOOKUP(E402,'Copy of Mobile_ODK'!N:X,1,false)=E402,"mobile",),if(VLOOKUP(E402,'Copy of Fixed_ODK'!N:Y,1,false)=E402,"fixed",)),)</f>
        <v>fixed</v>
      </c>
      <c r="W402">
        <f>iferror(iferror(if(VLOOKUP(E402,'Copy of Mobile_ODK'!N:X,1,false)=E402,VLOOKUP(E402,'Copy of Mobile_ODK'!N:X,10,false),),if(VLOOKUP(E402,'Copy of Fixed_ODK'!N:Y,1,false)=E402,VLOOKUP(E402,'Copy of Fixed_ODK'!N:Y,11,false),)),)</f>
        <v>12.667445</v>
      </c>
      <c r="X402">
        <f>iferror(iferror(if(VLOOKUP(E402,'Copy of Mobile_ODK'!N:X,1,false)=E402,VLOOKUP(E402,'Copy of Mobile_ODK'!N:X,11,false),),if(VLOOKUP(E402,'Copy of Fixed_ODK'!N:Y,1,false)=E402,VLOOKUP(E402,'Copy of Fixed_ODK'!N:Y,12,false),)),)</f>
        <v>13.20122167</v>
      </c>
      <c r="Y402">
        <f t="shared" si="3"/>
        <v>0.03076050156</v>
      </c>
      <c r="Z402" t="str">
        <f t="shared" si="4"/>
        <v>valid</v>
      </c>
      <c r="AA402" t="str">
        <f>CONCATENATE(Q402,"_primary")</f>
        <v>Nganzai_C_primary</v>
      </c>
      <c r="AB402" s="2" t="str">
        <f t="shared" si="5"/>
        <v>session ok</v>
      </c>
      <c r="AC402" t="str">
        <f t="shared" si="6"/>
        <v/>
      </c>
    </row>
    <row r="403">
      <c r="A403" s="2">
        <v>402.0</v>
      </c>
      <c r="B403" s="2" t="s">
        <v>34</v>
      </c>
      <c r="C403" s="2" t="s">
        <v>35</v>
      </c>
      <c r="D403" s="2" t="s">
        <v>104</v>
      </c>
      <c r="E403" s="2" t="str">
        <f t="shared" si="1"/>
        <v>NganzaiBaduKyari Kelluri</v>
      </c>
      <c r="F403" s="2">
        <f t="shared" si="2"/>
        <v>1</v>
      </c>
      <c r="G403" s="2" t="s">
        <v>105</v>
      </c>
      <c r="H403" s="2">
        <v>12.72145</v>
      </c>
      <c r="I403" s="2">
        <v>13.23636</v>
      </c>
      <c r="J403" s="2" t="s">
        <v>38</v>
      </c>
      <c r="K403" s="2" t="s">
        <v>106</v>
      </c>
      <c r="L403" s="2">
        <v>19.0</v>
      </c>
      <c r="M403" s="2">
        <v>12.0</v>
      </c>
      <c r="N403" s="2">
        <v>3.0</v>
      </c>
      <c r="O403" s="2" t="s">
        <v>40</v>
      </c>
      <c r="P403" s="2" t="s">
        <v>50</v>
      </c>
      <c r="Q403" s="2" t="s">
        <v>96</v>
      </c>
      <c r="R403" s="2" t="s">
        <v>97</v>
      </c>
      <c r="T403" s="2" t="s">
        <v>53</v>
      </c>
      <c r="V403" t="str">
        <f>iferror(iferror(if(VLOOKUP(E403,'Copy of Mobile_ODK'!N:X,1,false)=E403,"mobile",),if(VLOOKUP(E403,'Copy of Fixed_ODK'!N:Y,1,false)=E403,"fixed",)),)</f>
        <v/>
      </c>
      <c r="W403" t="str">
        <f>iferror(iferror(if(VLOOKUP(E403,'Copy of Mobile_ODK'!N:X,1,false)=E403,VLOOKUP(E403,'Copy of Mobile_ODK'!N:X,10,false),),if(VLOOKUP(E403,'Copy of Fixed_ODK'!N:Y,1,false)=E403,VLOOKUP(E403,'Copy of Fixed_ODK'!N:Y,11,false),)),)</f>
        <v/>
      </c>
      <c r="X403" t="str">
        <f>iferror(iferror(if(VLOOKUP(E403,'Copy of Mobile_ODK'!N:X,1,false)=E403,VLOOKUP(E403,'Copy of Mobile_ODK'!N:X,11,false),),if(VLOOKUP(E403,'Copy of Fixed_ODK'!N:Y,1,false)=E403,VLOOKUP(E403,'Copy of Fixed_ODK'!N:Y,12,false),)),)</f>
        <v/>
      </c>
      <c r="Y403" t="str">
        <f t="shared" si="3"/>
        <v/>
      </c>
      <c r="Z403" t="str">
        <f t="shared" si="4"/>
        <v>invalid</v>
      </c>
      <c r="AB403" s="2" t="str">
        <f t="shared" si="5"/>
        <v>no odk</v>
      </c>
      <c r="AC403" t="str">
        <f t="shared" si="6"/>
        <v/>
      </c>
    </row>
    <row r="404">
      <c r="A404" s="2">
        <v>403.0</v>
      </c>
      <c r="B404" s="2" t="s">
        <v>34</v>
      </c>
      <c r="C404" s="2" t="s">
        <v>35</v>
      </c>
      <c r="D404" s="2" t="s">
        <v>107</v>
      </c>
      <c r="E404" s="2" t="str">
        <f t="shared" si="1"/>
        <v>NganzaiBaduKyari Kurna</v>
      </c>
      <c r="F404" s="2">
        <f t="shared" si="2"/>
        <v>1</v>
      </c>
      <c r="G404" s="2" t="s">
        <v>108</v>
      </c>
      <c r="H404" s="2">
        <v>12.65788</v>
      </c>
      <c r="I404" s="2">
        <v>13.12919</v>
      </c>
      <c r="J404" s="2" t="s">
        <v>38</v>
      </c>
      <c r="K404" s="2" t="s">
        <v>109</v>
      </c>
      <c r="L404" s="2">
        <v>12.0</v>
      </c>
      <c r="M404" s="2">
        <v>8.0</v>
      </c>
      <c r="N404" s="2">
        <v>3.0</v>
      </c>
      <c r="O404" s="2" t="s">
        <v>40</v>
      </c>
      <c r="P404" s="2" t="s">
        <v>50</v>
      </c>
      <c r="Q404" s="2" t="s">
        <v>96</v>
      </c>
      <c r="R404" s="2" t="s">
        <v>97</v>
      </c>
      <c r="T404" s="2" t="s">
        <v>53</v>
      </c>
      <c r="V404" t="str">
        <f>iferror(iferror(if(VLOOKUP(E404,'Copy of Mobile_ODK'!N:X,1,false)=E404,"mobile",),if(VLOOKUP(E404,'Copy of Fixed_ODK'!N:Y,1,false)=E404,"fixed",)),)</f>
        <v/>
      </c>
      <c r="W404" t="str">
        <f>iferror(iferror(if(VLOOKUP(E404,'Copy of Mobile_ODK'!N:X,1,false)=E404,VLOOKUP(E404,'Copy of Mobile_ODK'!N:X,10,false),),if(VLOOKUP(E404,'Copy of Fixed_ODK'!N:Y,1,false)=E404,VLOOKUP(E404,'Copy of Fixed_ODK'!N:Y,11,false),)),)</f>
        <v/>
      </c>
      <c r="X404" t="str">
        <f>iferror(iferror(if(VLOOKUP(E404,'Copy of Mobile_ODK'!N:X,1,false)=E404,VLOOKUP(E404,'Copy of Mobile_ODK'!N:X,11,false),),if(VLOOKUP(E404,'Copy of Fixed_ODK'!N:Y,1,false)=E404,VLOOKUP(E404,'Copy of Fixed_ODK'!N:Y,12,false),)),)</f>
        <v/>
      </c>
      <c r="Y404" t="str">
        <f t="shared" si="3"/>
        <v/>
      </c>
      <c r="Z404" t="str">
        <f t="shared" si="4"/>
        <v>invalid</v>
      </c>
      <c r="AB404" s="2" t="str">
        <f t="shared" si="5"/>
        <v>no odk</v>
      </c>
      <c r="AC404" t="str">
        <f t="shared" si="6"/>
        <v/>
      </c>
    </row>
    <row r="405">
      <c r="A405" s="2">
        <v>404.0</v>
      </c>
      <c r="B405" s="2" t="s">
        <v>34</v>
      </c>
      <c r="C405" s="2" t="s">
        <v>35</v>
      </c>
      <c r="D405" s="2" t="s">
        <v>110</v>
      </c>
      <c r="E405" s="2" t="str">
        <f t="shared" si="1"/>
        <v>NganzaiBaduKyari Zainnari</v>
      </c>
      <c r="F405" s="2">
        <f t="shared" si="2"/>
        <v>1</v>
      </c>
      <c r="G405" s="2" t="s">
        <v>111</v>
      </c>
      <c r="H405" s="2">
        <v>12.77054</v>
      </c>
      <c r="I405" s="2">
        <v>13.1204</v>
      </c>
      <c r="J405" s="2" t="s">
        <v>38</v>
      </c>
      <c r="K405" s="2" t="s">
        <v>112</v>
      </c>
      <c r="L405" s="2">
        <v>13.0</v>
      </c>
      <c r="M405" s="2">
        <v>9.0</v>
      </c>
      <c r="N405" s="2">
        <v>3.0</v>
      </c>
      <c r="O405" s="2" t="s">
        <v>40</v>
      </c>
      <c r="P405" s="2" t="s">
        <v>41</v>
      </c>
      <c r="T405" s="2" t="s">
        <v>42</v>
      </c>
      <c r="V405" t="str">
        <f>iferror(iferror(if(VLOOKUP(E405,'Copy of Mobile_ODK'!N:X,1,false)=E405,"mobile",),if(VLOOKUP(E405,'Copy of Fixed_ODK'!N:Y,1,false)=E405,"fixed",)),)</f>
        <v>mobile</v>
      </c>
      <c r="W405">
        <f>iferror(iferror(if(VLOOKUP(E405,'Copy of Mobile_ODK'!N:X,1,false)=E405,VLOOKUP(E405,'Copy of Mobile_ODK'!N:X,10,false),),if(VLOOKUP(E405,'Copy of Fixed_ODK'!N:Y,1,false)=E405,VLOOKUP(E405,'Copy of Fixed_ODK'!N:Y,11,false),)),)</f>
        <v>12.71692333</v>
      </c>
      <c r="X405">
        <f>iferror(iferror(if(VLOOKUP(E405,'Copy of Mobile_ODK'!N:X,1,false)=E405,VLOOKUP(E405,'Copy of Mobile_ODK'!N:X,11,false),),if(VLOOKUP(E405,'Copy of Fixed_ODK'!N:Y,1,false)=E405,VLOOKUP(E405,'Copy of Fixed_ODK'!N:Y,12,false),)),)</f>
        <v>13.20117667</v>
      </c>
      <c r="Y405">
        <f t="shared" si="3"/>
        <v>10.59689121</v>
      </c>
      <c r="Z405" t="str">
        <f t="shared" si="4"/>
        <v>invalid</v>
      </c>
      <c r="AB405" s="2" t="str">
        <f t="shared" si="5"/>
        <v>session ok</v>
      </c>
      <c r="AC405" t="str">
        <f t="shared" si="6"/>
        <v>investigate</v>
      </c>
    </row>
    <row r="406">
      <c r="A406" s="2">
        <v>405.0</v>
      </c>
      <c r="B406" s="2" t="s">
        <v>34</v>
      </c>
      <c r="C406" s="2" t="s">
        <v>35</v>
      </c>
      <c r="D406" s="2" t="s">
        <v>113</v>
      </c>
      <c r="E406" s="2" t="str">
        <f t="shared" si="1"/>
        <v>NganzaiBaduLaanari</v>
      </c>
      <c r="F406" s="2">
        <f t="shared" si="2"/>
        <v>1</v>
      </c>
      <c r="G406" s="2" t="s">
        <v>114</v>
      </c>
      <c r="H406" s="2">
        <v>12.70912</v>
      </c>
      <c r="I406" s="2">
        <v>13.13249</v>
      </c>
      <c r="J406" s="2" t="s">
        <v>38</v>
      </c>
      <c r="K406" s="2" t="s">
        <v>115</v>
      </c>
      <c r="L406" s="2">
        <v>15.0</v>
      </c>
      <c r="M406" s="2">
        <v>10.0</v>
      </c>
      <c r="N406" s="2">
        <v>3.0</v>
      </c>
      <c r="O406" s="2" t="s">
        <v>40</v>
      </c>
      <c r="P406" s="2" t="s">
        <v>41</v>
      </c>
      <c r="T406" s="2" t="s">
        <v>42</v>
      </c>
      <c r="V406" t="str">
        <f>iferror(iferror(if(VLOOKUP(E406,'Copy of Mobile_ODK'!N:X,1,false)=E406,"mobile",),if(VLOOKUP(E406,'Copy of Fixed_ODK'!N:Y,1,false)=E406,"fixed",)),)</f>
        <v>mobile</v>
      </c>
      <c r="W406">
        <f>iferror(iferror(if(VLOOKUP(E406,'Copy of Mobile_ODK'!N:X,1,false)=E406,VLOOKUP(E406,'Copy of Mobile_ODK'!N:X,10,false),),if(VLOOKUP(E406,'Copy of Fixed_ODK'!N:Y,1,false)=E406,VLOOKUP(E406,'Copy of Fixed_ODK'!N:Y,11,false),)),)</f>
        <v>12.68464667</v>
      </c>
      <c r="X406">
        <f>iferror(iferror(if(VLOOKUP(E406,'Copy of Mobile_ODK'!N:X,1,false)=E406,VLOOKUP(E406,'Copy of Mobile_ODK'!N:X,11,false),),if(VLOOKUP(E406,'Copy of Fixed_ODK'!N:Y,1,false)=E406,VLOOKUP(E406,'Copy of Fixed_ODK'!N:Y,12,false),)),)</f>
        <v>13.18700833</v>
      </c>
      <c r="Y406">
        <f t="shared" si="3"/>
        <v>6.509991203</v>
      </c>
      <c r="Z406" t="str">
        <f t="shared" si="4"/>
        <v>invalid</v>
      </c>
      <c r="AB406" s="2" t="str">
        <f t="shared" si="5"/>
        <v>session ok</v>
      </c>
      <c r="AC406" t="str">
        <f t="shared" si="6"/>
        <v>investigate</v>
      </c>
    </row>
    <row r="407">
      <c r="A407" s="2">
        <v>406.0</v>
      </c>
      <c r="B407" s="2" t="s">
        <v>34</v>
      </c>
      <c r="C407" s="2" t="s">
        <v>35</v>
      </c>
      <c r="D407" s="2" t="s">
        <v>116</v>
      </c>
      <c r="E407" s="2" t="str">
        <f t="shared" si="1"/>
        <v>NganzaiBaduMalaimari</v>
      </c>
      <c r="F407" s="2">
        <f t="shared" si="2"/>
        <v>1</v>
      </c>
      <c r="G407" s="2" t="s">
        <v>117</v>
      </c>
      <c r="H407" s="2">
        <v>12.70822</v>
      </c>
      <c r="I407" s="2">
        <v>13.1823</v>
      </c>
      <c r="J407" s="2" t="s">
        <v>38</v>
      </c>
      <c r="K407" s="2" t="s">
        <v>118</v>
      </c>
      <c r="L407" s="2">
        <v>16.0</v>
      </c>
      <c r="M407" s="2">
        <v>10.0</v>
      </c>
      <c r="N407" s="2">
        <v>4.0</v>
      </c>
      <c r="O407" s="2" t="s">
        <v>40</v>
      </c>
      <c r="P407" s="2" t="s">
        <v>41</v>
      </c>
      <c r="T407" s="2" t="s">
        <v>42</v>
      </c>
      <c r="V407" t="str">
        <f>iferror(iferror(if(VLOOKUP(E407,'Copy of Mobile_ODK'!N:X,1,false)=E407,"mobile",),if(VLOOKUP(E407,'Copy of Fixed_ODK'!N:Y,1,false)=E407,"fixed",)),)</f>
        <v>mobile</v>
      </c>
      <c r="W407">
        <f>iferror(iferror(if(VLOOKUP(E407,'Copy of Mobile_ODK'!N:X,1,false)=E407,VLOOKUP(E407,'Copy of Mobile_ODK'!N:X,10,false),),if(VLOOKUP(E407,'Copy of Fixed_ODK'!N:Y,1,false)=E407,VLOOKUP(E407,'Copy of Fixed_ODK'!N:Y,11,false),)),)</f>
        <v>12.726285</v>
      </c>
      <c r="X407">
        <f>iferror(iferror(if(VLOOKUP(E407,'Copy of Mobile_ODK'!N:X,1,false)=E407,VLOOKUP(E407,'Copy of Mobile_ODK'!N:X,11,false),),if(VLOOKUP(E407,'Copy of Fixed_ODK'!N:Y,1,false)=E407,VLOOKUP(E407,'Copy of Fixed_ODK'!N:Y,12,false),)),)</f>
        <v>13.21013833</v>
      </c>
      <c r="Y407">
        <f t="shared" si="3"/>
        <v>3.626660378</v>
      </c>
      <c r="Z407" t="str">
        <f t="shared" si="4"/>
        <v>invalid</v>
      </c>
      <c r="AB407" s="2" t="str">
        <f t="shared" si="5"/>
        <v>session ok</v>
      </c>
      <c r="AC407" t="str">
        <f t="shared" si="6"/>
        <v>investigate</v>
      </c>
    </row>
    <row r="408">
      <c r="A408" s="2">
        <v>407.0</v>
      </c>
      <c r="B408" s="2" t="s">
        <v>34</v>
      </c>
      <c r="C408" s="2" t="s">
        <v>35</v>
      </c>
      <c r="D408" s="2" t="s">
        <v>119</v>
      </c>
      <c r="E408" s="2" t="str">
        <f t="shared" si="1"/>
        <v>NganzaiBaduMalairi</v>
      </c>
      <c r="F408" s="2">
        <f t="shared" si="2"/>
        <v>1</v>
      </c>
      <c r="G408" s="2" t="s">
        <v>120</v>
      </c>
      <c r="H408" s="2">
        <v>12.69662</v>
      </c>
      <c r="I408" s="2">
        <v>13.22325</v>
      </c>
      <c r="J408" s="2" t="s">
        <v>38</v>
      </c>
      <c r="K408" s="2" t="s">
        <v>121</v>
      </c>
      <c r="L408" s="2">
        <v>13.0</v>
      </c>
      <c r="M408" s="2">
        <v>9.0</v>
      </c>
      <c r="N408" s="2">
        <v>4.0</v>
      </c>
      <c r="O408" s="2" t="s">
        <v>40</v>
      </c>
      <c r="P408" s="2" t="s">
        <v>41</v>
      </c>
      <c r="T408" s="2" t="s">
        <v>42</v>
      </c>
      <c r="V408" t="str">
        <f>iferror(iferror(if(VLOOKUP(E408,'Copy of Mobile_ODK'!N:X,1,false)=E408,"mobile",),if(VLOOKUP(E408,'Copy of Fixed_ODK'!N:Y,1,false)=E408,"fixed",)),)</f>
        <v>mobile</v>
      </c>
      <c r="W408">
        <f>iferror(iferror(if(VLOOKUP(E408,'Copy of Mobile_ODK'!N:X,1,false)=E408,VLOOKUP(E408,'Copy of Mobile_ODK'!N:X,10,false),),if(VLOOKUP(E408,'Copy of Fixed_ODK'!N:Y,1,false)=E408,VLOOKUP(E408,'Copy of Fixed_ODK'!N:Y,11,false),)),)</f>
        <v>12.69879833</v>
      </c>
      <c r="X408">
        <f>iferror(iferror(if(VLOOKUP(E408,'Copy of Mobile_ODK'!N:X,1,false)=E408,VLOOKUP(E408,'Copy of Mobile_ODK'!N:X,11,false),),if(VLOOKUP(E408,'Copy of Fixed_ODK'!N:Y,1,false)=E408,VLOOKUP(E408,'Copy of Fixed_ODK'!N:Y,12,false),)),)</f>
        <v>13.19403667</v>
      </c>
      <c r="Y408">
        <f t="shared" si="3"/>
        <v>3.178173295</v>
      </c>
      <c r="Z408" t="str">
        <f t="shared" si="4"/>
        <v>invalid</v>
      </c>
      <c r="AB408" s="2" t="str">
        <f t="shared" si="5"/>
        <v>session ok</v>
      </c>
      <c r="AC408" t="str">
        <f t="shared" si="6"/>
        <v>investigate</v>
      </c>
    </row>
    <row r="409">
      <c r="A409" s="2">
        <v>408.0</v>
      </c>
      <c r="B409" s="2" t="s">
        <v>34</v>
      </c>
      <c r="C409" s="2" t="s">
        <v>35</v>
      </c>
      <c r="D409" s="2" t="s">
        <v>122</v>
      </c>
      <c r="E409" s="2" t="str">
        <f t="shared" si="1"/>
        <v>NganzaiBaduMalana Gambori</v>
      </c>
      <c r="F409" s="2">
        <f t="shared" si="2"/>
        <v>1</v>
      </c>
      <c r="G409" s="2" t="s">
        <v>123</v>
      </c>
      <c r="H409" s="2">
        <v>12.71959</v>
      </c>
      <c r="I409" s="2">
        <v>13.18117667</v>
      </c>
      <c r="J409" s="2" t="s">
        <v>38</v>
      </c>
      <c r="K409" s="2" t="s">
        <v>124</v>
      </c>
      <c r="L409" s="2">
        <v>3.0</v>
      </c>
      <c r="M409" s="2">
        <v>2.0</v>
      </c>
      <c r="N409" s="2">
        <v>4.0</v>
      </c>
      <c r="O409" s="2" t="s">
        <v>40</v>
      </c>
      <c r="P409" s="2" t="s">
        <v>41</v>
      </c>
      <c r="T409" s="2" t="s">
        <v>42</v>
      </c>
      <c r="V409" t="str">
        <f>iferror(iferror(if(VLOOKUP(E409,'Copy of Mobile_ODK'!N:X,1,false)=E409,"mobile",),if(VLOOKUP(E409,'Copy of Fixed_ODK'!N:Y,1,false)=E409,"fixed",)),)</f>
        <v>mobile</v>
      </c>
      <c r="W409">
        <f>iferror(iferror(if(VLOOKUP(E409,'Copy of Mobile_ODK'!N:X,1,false)=E409,VLOOKUP(E409,'Copy of Mobile_ODK'!N:X,10,false),),if(VLOOKUP(E409,'Copy of Fixed_ODK'!N:Y,1,false)=E409,VLOOKUP(E409,'Copy of Fixed_ODK'!N:Y,11,false),)),)</f>
        <v>12.68386167</v>
      </c>
      <c r="X409">
        <f>iferror(iferror(if(VLOOKUP(E409,'Copy of Mobile_ODK'!N:X,1,false)=E409,VLOOKUP(E409,'Copy of Mobile_ODK'!N:X,11,false),),if(VLOOKUP(E409,'Copy of Fixed_ODK'!N:Y,1,false)=E409,VLOOKUP(E409,'Copy of Fixed_ODK'!N:Y,12,false),)),)</f>
        <v>13.18764</v>
      </c>
      <c r="Y409">
        <f t="shared" si="3"/>
        <v>4.034198205</v>
      </c>
      <c r="Z409" t="str">
        <f t="shared" si="4"/>
        <v>invalid</v>
      </c>
      <c r="AB409" s="2" t="str">
        <f t="shared" si="5"/>
        <v>session ok</v>
      </c>
      <c r="AC409" t="str">
        <f t="shared" si="6"/>
        <v>investigate</v>
      </c>
    </row>
    <row r="410">
      <c r="A410" s="2">
        <v>409.0</v>
      </c>
      <c r="B410" s="2" t="s">
        <v>34</v>
      </c>
      <c r="C410" s="2" t="s">
        <v>35</v>
      </c>
      <c r="D410" s="2" t="s">
        <v>125</v>
      </c>
      <c r="E410" s="2" t="str">
        <f t="shared" si="1"/>
        <v>NganzaiBaduMallam Abduri</v>
      </c>
      <c r="F410" s="2">
        <f t="shared" si="2"/>
        <v>1</v>
      </c>
      <c r="G410" s="2" t="s">
        <v>126</v>
      </c>
      <c r="H410" s="2">
        <v>12.67647975</v>
      </c>
      <c r="I410" s="2">
        <v>13.13956</v>
      </c>
      <c r="J410" s="2" t="s">
        <v>38</v>
      </c>
      <c r="K410" s="2" t="s">
        <v>127</v>
      </c>
      <c r="L410" s="2">
        <v>8.0</v>
      </c>
      <c r="M410" s="2">
        <v>5.0</v>
      </c>
      <c r="N410" s="2">
        <v>4.0</v>
      </c>
      <c r="O410" s="2" t="s">
        <v>40</v>
      </c>
      <c r="P410" s="2" t="s">
        <v>41</v>
      </c>
      <c r="T410" s="2" t="s">
        <v>42</v>
      </c>
      <c r="V410" t="str">
        <f>iferror(iferror(if(VLOOKUP(E410,'Copy of Mobile_ODK'!N:X,1,false)=E410,"mobile",),if(VLOOKUP(E410,'Copy of Fixed_ODK'!N:Y,1,false)=E410,"fixed",)),)</f>
        <v/>
      </c>
      <c r="W410" t="str">
        <f>iferror(iferror(if(VLOOKUP(E410,'Copy of Mobile_ODK'!N:X,1,false)=E410,VLOOKUP(E410,'Copy of Mobile_ODK'!N:X,10,false),),if(VLOOKUP(E410,'Copy of Fixed_ODK'!N:Y,1,false)=E410,VLOOKUP(E410,'Copy of Fixed_ODK'!N:Y,11,false),)),)</f>
        <v/>
      </c>
      <c r="X410" t="str">
        <f>iferror(iferror(if(VLOOKUP(E410,'Copy of Mobile_ODK'!N:X,1,false)=E410,VLOOKUP(E410,'Copy of Mobile_ODK'!N:X,11,false),),if(VLOOKUP(E410,'Copy of Fixed_ODK'!N:Y,1,false)=E410,VLOOKUP(E410,'Copy of Fixed_ODK'!N:Y,12,false),)),)</f>
        <v/>
      </c>
      <c r="Y410" t="str">
        <f t="shared" si="3"/>
        <v/>
      </c>
      <c r="Z410" t="str">
        <f t="shared" si="4"/>
        <v>invalid</v>
      </c>
      <c r="AB410" s="2" t="str">
        <f t="shared" si="5"/>
        <v>no odk</v>
      </c>
      <c r="AC410" t="str">
        <f t="shared" si="6"/>
        <v/>
      </c>
    </row>
    <row r="411">
      <c r="A411" s="2">
        <v>410.0</v>
      </c>
      <c r="B411" s="2" t="s">
        <v>34</v>
      </c>
      <c r="C411" s="2" t="s">
        <v>35</v>
      </c>
      <c r="D411" s="2" t="s">
        <v>128</v>
      </c>
      <c r="E411" s="2" t="str">
        <f t="shared" si="1"/>
        <v>NganzaiBaduMallam Abturi</v>
      </c>
      <c r="F411" s="2">
        <f t="shared" si="2"/>
        <v>1</v>
      </c>
      <c r="G411" s="2" t="s">
        <v>129</v>
      </c>
      <c r="H411" s="2">
        <v>12.67521897</v>
      </c>
      <c r="I411" s="2">
        <v>13.14008937</v>
      </c>
      <c r="J411" s="2" t="s">
        <v>38</v>
      </c>
      <c r="K411" s="2" t="s">
        <v>130</v>
      </c>
      <c r="L411" s="2">
        <v>8.0</v>
      </c>
      <c r="M411" s="2">
        <v>5.0</v>
      </c>
      <c r="N411" s="2">
        <v>4.0</v>
      </c>
      <c r="O411" s="2" t="s">
        <v>40</v>
      </c>
      <c r="P411" s="2" t="s">
        <v>50</v>
      </c>
      <c r="Q411" s="2" t="s">
        <v>131</v>
      </c>
      <c r="R411" s="2" t="s">
        <v>132</v>
      </c>
      <c r="T411" s="2" t="s">
        <v>53</v>
      </c>
      <c r="V411" t="str">
        <f>iferror(iferror(if(VLOOKUP(E411,'Copy of Mobile_ODK'!N:X,1,false)=E411,"mobile",),if(VLOOKUP(E411,'Copy of Fixed_ODK'!N:Y,1,false)=E411,"fixed",)),)</f>
        <v/>
      </c>
      <c r="W411" t="str">
        <f>iferror(iferror(if(VLOOKUP(E411,'Copy of Mobile_ODK'!N:X,1,false)=E411,VLOOKUP(E411,'Copy of Mobile_ODK'!N:X,10,false),),if(VLOOKUP(E411,'Copy of Fixed_ODK'!N:Y,1,false)=E411,VLOOKUP(E411,'Copy of Fixed_ODK'!N:Y,11,false),)),)</f>
        <v/>
      </c>
      <c r="X411" t="str">
        <f>iferror(iferror(if(VLOOKUP(E411,'Copy of Mobile_ODK'!N:X,1,false)=E411,VLOOKUP(E411,'Copy of Mobile_ODK'!N:X,11,false),),if(VLOOKUP(E411,'Copy of Fixed_ODK'!N:Y,1,false)=E411,VLOOKUP(E411,'Copy of Fixed_ODK'!N:Y,12,false),)),)</f>
        <v/>
      </c>
      <c r="Y411" t="str">
        <f t="shared" si="3"/>
        <v/>
      </c>
      <c r="Z411" t="str">
        <f t="shared" si="4"/>
        <v>invalid</v>
      </c>
      <c r="AB411" s="2" t="str">
        <f t="shared" si="5"/>
        <v>no odk</v>
      </c>
      <c r="AC411" t="str">
        <f t="shared" si="6"/>
        <v/>
      </c>
    </row>
    <row r="412">
      <c r="A412" s="2">
        <v>411.0</v>
      </c>
      <c r="B412" s="2" t="s">
        <v>34</v>
      </c>
      <c r="C412" s="2" t="s">
        <v>35</v>
      </c>
      <c r="D412" s="2" t="s">
        <v>133</v>
      </c>
      <c r="E412" s="2" t="str">
        <f t="shared" si="1"/>
        <v>NganzaiBaduMammanti Alajiri</v>
      </c>
      <c r="F412" s="2">
        <f t="shared" si="2"/>
        <v>1</v>
      </c>
      <c r="G412" s="2" t="s">
        <v>134</v>
      </c>
      <c r="H412" s="2">
        <v>12.62737</v>
      </c>
      <c r="I412" s="2">
        <v>13.15893</v>
      </c>
      <c r="J412" s="2" t="s">
        <v>38</v>
      </c>
      <c r="K412" s="2" t="s">
        <v>135</v>
      </c>
      <c r="L412" s="2">
        <v>10.0</v>
      </c>
      <c r="M412" s="2">
        <v>7.0</v>
      </c>
      <c r="N412" s="2">
        <v>4.0</v>
      </c>
      <c r="O412" s="2" t="s">
        <v>40</v>
      </c>
      <c r="P412" s="2" t="s">
        <v>50</v>
      </c>
      <c r="Q412" s="2" t="s">
        <v>131</v>
      </c>
      <c r="R412" s="2" t="s">
        <v>132</v>
      </c>
      <c r="T412" s="2" t="s">
        <v>53</v>
      </c>
      <c r="V412" t="str">
        <f>iferror(iferror(if(VLOOKUP(E412,'Copy of Mobile_ODK'!N:X,1,false)=E412,"mobile",),if(VLOOKUP(E412,'Copy of Fixed_ODK'!N:Y,1,false)=E412,"fixed",)),)</f>
        <v/>
      </c>
      <c r="W412" t="str">
        <f>iferror(iferror(if(VLOOKUP(E412,'Copy of Mobile_ODK'!N:X,1,false)=E412,VLOOKUP(E412,'Copy of Mobile_ODK'!N:X,10,false),),if(VLOOKUP(E412,'Copy of Fixed_ODK'!N:Y,1,false)=E412,VLOOKUP(E412,'Copy of Fixed_ODK'!N:Y,11,false),)),)</f>
        <v/>
      </c>
      <c r="X412" t="str">
        <f>iferror(iferror(if(VLOOKUP(E412,'Copy of Mobile_ODK'!N:X,1,false)=E412,VLOOKUP(E412,'Copy of Mobile_ODK'!N:X,11,false),),if(VLOOKUP(E412,'Copy of Fixed_ODK'!N:Y,1,false)=E412,VLOOKUP(E412,'Copy of Fixed_ODK'!N:Y,12,false),)),)</f>
        <v/>
      </c>
      <c r="Y412" t="str">
        <f t="shared" si="3"/>
        <v/>
      </c>
      <c r="Z412" t="str">
        <f t="shared" si="4"/>
        <v>invalid</v>
      </c>
      <c r="AB412" s="2" t="str">
        <f t="shared" si="5"/>
        <v>no odk</v>
      </c>
      <c r="AC412" t="str">
        <f t="shared" si="6"/>
        <v/>
      </c>
    </row>
    <row r="413">
      <c r="A413" s="2">
        <v>412.0</v>
      </c>
      <c r="B413" s="2" t="s">
        <v>34</v>
      </c>
      <c r="C413" s="2" t="s">
        <v>35</v>
      </c>
      <c r="D413" s="2" t="s">
        <v>136</v>
      </c>
      <c r="E413" s="2" t="str">
        <f t="shared" si="1"/>
        <v>NganzaiBaduModu Baliri</v>
      </c>
      <c r="F413" s="2">
        <f t="shared" si="2"/>
        <v>1</v>
      </c>
      <c r="G413" s="2" t="s">
        <v>137</v>
      </c>
      <c r="H413" s="2">
        <v>12.72944</v>
      </c>
      <c r="I413" s="2">
        <v>13.20733</v>
      </c>
      <c r="J413" s="2" t="s">
        <v>38</v>
      </c>
      <c r="K413" s="2" t="s">
        <v>138</v>
      </c>
      <c r="L413" s="2">
        <v>5.0</v>
      </c>
      <c r="M413" s="2">
        <v>4.0</v>
      </c>
      <c r="N413" s="2">
        <v>5.0</v>
      </c>
      <c r="O413" s="2" t="s">
        <v>40</v>
      </c>
      <c r="P413" s="2" t="s">
        <v>50</v>
      </c>
      <c r="Q413" s="2" t="s">
        <v>131</v>
      </c>
      <c r="R413" s="2" t="s">
        <v>132</v>
      </c>
      <c r="T413" s="2" t="s">
        <v>53</v>
      </c>
      <c r="U413" s="2" t="s">
        <v>53</v>
      </c>
      <c r="V413" t="str">
        <f>iferror(iferror(if(VLOOKUP(E413,'Copy of Mobile_ODK'!N:X,1,false)=E413,"mobile",),if(VLOOKUP(E413,'Copy of Fixed_ODK'!N:Y,1,false)=E413,"fixed",)),)</f>
        <v>fixed</v>
      </c>
      <c r="W413">
        <f>iferror(iferror(if(VLOOKUP(E413,'Copy of Mobile_ODK'!N:X,1,false)=E413,VLOOKUP(E413,'Copy of Mobile_ODK'!N:X,10,false),),if(VLOOKUP(E413,'Copy of Fixed_ODK'!N:Y,1,false)=E413,VLOOKUP(E413,'Copy of Fixed_ODK'!N:Y,11,false),)),)</f>
        <v>12.729855</v>
      </c>
      <c r="X413">
        <f>iferror(iferror(if(VLOOKUP(E413,'Copy of Mobile_ODK'!N:X,1,false)=E413,VLOOKUP(E413,'Copy of Mobile_ODK'!N:X,11,false),),if(VLOOKUP(E413,'Copy of Fixed_ODK'!N:Y,1,false)=E413,VLOOKUP(E413,'Copy of Fixed_ODK'!N:Y,12,false),)),)</f>
        <v>13.20700167</v>
      </c>
      <c r="Y413">
        <f t="shared" si="3"/>
        <v>0.058289036</v>
      </c>
      <c r="Z413" t="str">
        <f t="shared" si="4"/>
        <v>valid</v>
      </c>
      <c r="AA413" t="str">
        <f>CONCATENATE(Q413,"_primary")</f>
        <v>Nganzai_D_primary</v>
      </c>
      <c r="AB413" s="2" t="str">
        <f t="shared" si="5"/>
        <v>session ok</v>
      </c>
      <c r="AC413" t="str">
        <f t="shared" si="6"/>
        <v/>
      </c>
    </row>
    <row r="414">
      <c r="A414" s="2">
        <v>413.0</v>
      </c>
      <c r="B414" s="2" t="s">
        <v>34</v>
      </c>
      <c r="C414" s="2" t="s">
        <v>35</v>
      </c>
      <c r="D414" s="2" t="s">
        <v>139</v>
      </c>
      <c r="E414" s="2" t="str">
        <f t="shared" si="1"/>
        <v>NganzaiBaduNgumari</v>
      </c>
      <c r="F414" s="2">
        <f t="shared" si="2"/>
        <v>1</v>
      </c>
      <c r="G414" s="2" t="s">
        <v>140</v>
      </c>
      <c r="H414" s="2">
        <v>12.79004</v>
      </c>
      <c r="I414" s="2">
        <v>13.15352</v>
      </c>
      <c r="J414" s="2" t="s">
        <v>38</v>
      </c>
      <c r="K414" s="2" t="s">
        <v>141</v>
      </c>
      <c r="L414" s="2">
        <v>15.0</v>
      </c>
      <c r="M414" s="2">
        <v>10.0</v>
      </c>
      <c r="N414" s="2">
        <v>5.0</v>
      </c>
      <c r="O414" s="2" t="s">
        <v>40</v>
      </c>
      <c r="P414" s="2" t="s">
        <v>41</v>
      </c>
      <c r="Q414" s="2" t="s">
        <v>142</v>
      </c>
      <c r="R414" s="2" t="s">
        <v>143</v>
      </c>
      <c r="T414" s="2" t="s">
        <v>42</v>
      </c>
      <c r="V414" t="str">
        <f>iferror(iferror(if(VLOOKUP(E414,'Copy of Mobile_ODK'!N:X,1,false)=E414,"mobile",),if(VLOOKUP(E414,'Copy of Fixed_ODK'!N:Y,1,false)=E414,"fixed",)),)</f>
        <v/>
      </c>
      <c r="W414" t="str">
        <f>iferror(iferror(if(VLOOKUP(E414,'Copy of Mobile_ODK'!N:X,1,false)=E414,VLOOKUP(E414,'Copy of Mobile_ODK'!N:X,10,false),),if(VLOOKUP(E414,'Copy of Fixed_ODK'!N:Y,1,false)=E414,VLOOKUP(E414,'Copy of Fixed_ODK'!N:Y,11,false),)),)</f>
        <v/>
      </c>
      <c r="X414" t="str">
        <f>iferror(iferror(if(VLOOKUP(E414,'Copy of Mobile_ODK'!N:X,1,false)=E414,VLOOKUP(E414,'Copy of Mobile_ODK'!N:X,11,false),),if(VLOOKUP(E414,'Copy of Fixed_ODK'!N:Y,1,false)=E414,VLOOKUP(E414,'Copy of Fixed_ODK'!N:Y,12,false),)),)</f>
        <v/>
      </c>
      <c r="Y414" t="str">
        <f t="shared" si="3"/>
        <v/>
      </c>
      <c r="Z414" t="str">
        <f t="shared" si="4"/>
        <v>invalid</v>
      </c>
      <c r="AB414" s="2" t="str">
        <f t="shared" si="5"/>
        <v>no odk</v>
      </c>
      <c r="AC414" t="str">
        <f t="shared" si="6"/>
        <v/>
      </c>
    </row>
    <row r="415">
      <c r="A415" s="2">
        <v>414.0</v>
      </c>
      <c r="B415" s="2" t="s">
        <v>34</v>
      </c>
      <c r="C415" s="2" t="s">
        <v>35</v>
      </c>
      <c r="D415" s="2" t="s">
        <v>144</v>
      </c>
      <c r="E415" s="2" t="str">
        <f t="shared" si="1"/>
        <v>NganzaiBaduSaina Saleri</v>
      </c>
      <c r="F415" s="2">
        <f t="shared" si="2"/>
        <v>1</v>
      </c>
      <c r="G415" s="2" t="s">
        <v>145</v>
      </c>
      <c r="H415" s="2">
        <v>12.736572</v>
      </c>
      <c r="I415" s="2">
        <v>13.202587</v>
      </c>
      <c r="J415" s="2" t="s">
        <v>38</v>
      </c>
      <c r="K415" s="2" t="s">
        <v>146</v>
      </c>
      <c r="L415" s="2">
        <v>2.0</v>
      </c>
      <c r="M415" s="2">
        <v>2.0</v>
      </c>
      <c r="N415" s="2">
        <v>5.0</v>
      </c>
      <c r="O415" s="2" t="s">
        <v>40</v>
      </c>
      <c r="P415" s="2" t="s">
        <v>41</v>
      </c>
      <c r="Q415" s="2" t="s">
        <v>142</v>
      </c>
      <c r="R415" s="2" t="s">
        <v>143</v>
      </c>
      <c r="T415" s="2" t="s">
        <v>42</v>
      </c>
      <c r="V415" t="str">
        <f>iferror(iferror(if(VLOOKUP(E415,'Copy of Mobile_ODK'!N:X,1,false)=E415,"mobile",),if(VLOOKUP(E415,'Copy of Fixed_ODK'!N:Y,1,false)=E415,"fixed",)),)</f>
        <v/>
      </c>
      <c r="W415" t="str">
        <f>iferror(iferror(if(VLOOKUP(E415,'Copy of Mobile_ODK'!N:X,1,false)=E415,VLOOKUP(E415,'Copy of Mobile_ODK'!N:X,10,false),),if(VLOOKUP(E415,'Copy of Fixed_ODK'!N:Y,1,false)=E415,VLOOKUP(E415,'Copy of Fixed_ODK'!N:Y,11,false),)),)</f>
        <v/>
      </c>
      <c r="X415" t="str">
        <f>iferror(iferror(if(VLOOKUP(E415,'Copy of Mobile_ODK'!N:X,1,false)=E415,VLOOKUP(E415,'Copy of Mobile_ODK'!N:X,11,false),),if(VLOOKUP(E415,'Copy of Fixed_ODK'!N:Y,1,false)=E415,VLOOKUP(E415,'Copy of Fixed_ODK'!N:Y,12,false),)),)</f>
        <v/>
      </c>
      <c r="Y415" t="str">
        <f t="shared" si="3"/>
        <v/>
      </c>
      <c r="Z415" t="str">
        <f t="shared" si="4"/>
        <v>invalid</v>
      </c>
      <c r="AB415" s="2" t="str">
        <f t="shared" si="5"/>
        <v>no odk</v>
      </c>
      <c r="AC415" t="str">
        <f t="shared" si="6"/>
        <v/>
      </c>
    </row>
    <row r="416">
      <c r="A416" s="2">
        <v>415.0</v>
      </c>
      <c r="B416" s="2" t="s">
        <v>34</v>
      </c>
      <c r="C416" s="2" t="s">
        <v>35</v>
      </c>
      <c r="D416" s="2" t="s">
        <v>147</v>
      </c>
      <c r="E416" s="2" t="str">
        <f t="shared" si="1"/>
        <v>NganzaiBaduSuwunti</v>
      </c>
      <c r="F416" s="2">
        <f t="shared" si="2"/>
        <v>1</v>
      </c>
      <c r="G416" s="2" t="s">
        <v>148</v>
      </c>
      <c r="H416" s="2">
        <v>12.73094</v>
      </c>
      <c r="I416" s="2">
        <v>13.20016</v>
      </c>
      <c r="J416" s="2" t="s">
        <v>38</v>
      </c>
      <c r="K416" s="2" t="s">
        <v>149</v>
      </c>
      <c r="L416" s="2">
        <v>20.0</v>
      </c>
      <c r="M416" s="2">
        <v>13.0</v>
      </c>
      <c r="N416" s="2">
        <v>5.0</v>
      </c>
      <c r="O416" s="2" t="s">
        <v>40</v>
      </c>
      <c r="P416" s="2" t="s">
        <v>50</v>
      </c>
      <c r="Q416" s="2" t="s">
        <v>142</v>
      </c>
      <c r="R416" s="2" t="s">
        <v>143</v>
      </c>
      <c r="T416" s="2" t="s">
        <v>53</v>
      </c>
      <c r="U416" s="2" t="s">
        <v>53</v>
      </c>
      <c r="V416" t="str">
        <f>iferror(iferror(if(VLOOKUP(E416,'Copy of Mobile_ODK'!N:X,1,false)=E416,"mobile",),if(VLOOKUP(E416,'Copy of Fixed_ODK'!N:Y,1,false)=E416,"fixed",)),)</f>
        <v>fixed</v>
      </c>
      <c r="W416">
        <f>iferror(iferror(if(VLOOKUP(E416,'Copy of Mobile_ODK'!N:X,1,false)=E416,VLOOKUP(E416,'Copy of Mobile_ODK'!N:X,10,false),),if(VLOOKUP(E416,'Copy of Fixed_ODK'!N:Y,1,false)=E416,VLOOKUP(E416,'Copy of Fixed_ODK'!N:Y,11,false),)),)</f>
        <v>12.7308</v>
      </c>
      <c r="X416">
        <f>iferror(iferror(if(VLOOKUP(E416,'Copy of Mobile_ODK'!N:X,1,false)=E416,VLOOKUP(E416,'Copy of Mobile_ODK'!N:X,11,false),),if(VLOOKUP(E416,'Copy of Fixed_ODK'!N:Y,1,false)=E416,VLOOKUP(E416,'Copy of Fixed_ODK'!N:Y,12,false),)),)</f>
        <v>13.20006167</v>
      </c>
      <c r="Y416">
        <f t="shared" si="3"/>
        <v>0.01887016669</v>
      </c>
      <c r="Z416" t="str">
        <f t="shared" si="4"/>
        <v>valid</v>
      </c>
      <c r="AA416" t="str">
        <f>CONCATENATE(Q416,"_primary")</f>
        <v>Nganzai_E_primary</v>
      </c>
      <c r="AB416" s="2" t="str">
        <f t="shared" si="5"/>
        <v>session ok</v>
      </c>
      <c r="AC416" t="str">
        <f t="shared" si="6"/>
        <v/>
      </c>
    </row>
    <row r="417">
      <c r="A417" s="2">
        <v>416.0</v>
      </c>
      <c r="B417" s="2" t="s">
        <v>34</v>
      </c>
      <c r="C417" s="2" t="s">
        <v>35</v>
      </c>
      <c r="D417" s="2" t="s">
        <v>150</v>
      </c>
      <c r="E417" s="2" t="str">
        <f t="shared" si="1"/>
        <v>NganzaiBaduYiduwa</v>
      </c>
      <c r="F417" s="2">
        <f t="shared" si="2"/>
        <v>1</v>
      </c>
      <c r="G417" s="2" t="s">
        <v>151</v>
      </c>
      <c r="H417" s="2">
        <v>12.63954</v>
      </c>
      <c r="I417" s="2">
        <v>13.161552</v>
      </c>
      <c r="J417" s="2" t="s">
        <v>38</v>
      </c>
      <c r="K417" s="2" t="s">
        <v>152</v>
      </c>
      <c r="L417" s="2">
        <v>21.0</v>
      </c>
      <c r="M417" s="2">
        <v>14.0</v>
      </c>
      <c r="N417" s="2">
        <v>5.0</v>
      </c>
      <c r="O417" s="2" t="s">
        <v>40</v>
      </c>
      <c r="P417" s="2" t="s">
        <v>50</v>
      </c>
      <c r="Q417" s="2" t="s">
        <v>142</v>
      </c>
      <c r="R417" s="2" t="s">
        <v>143</v>
      </c>
      <c r="T417" s="2" t="s">
        <v>53</v>
      </c>
      <c r="V417" t="str">
        <f>iferror(iferror(if(VLOOKUP(E417,'Copy of Mobile_ODK'!N:X,1,false)=E417,"mobile",),if(VLOOKUP(E417,'Copy of Fixed_ODK'!N:Y,1,false)=E417,"fixed",)),)</f>
        <v/>
      </c>
      <c r="W417" t="str">
        <f>iferror(iferror(if(VLOOKUP(E417,'Copy of Mobile_ODK'!N:X,1,false)=E417,VLOOKUP(E417,'Copy of Mobile_ODK'!N:X,10,false),),if(VLOOKUP(E417,'Copy of Fixed_ODK'!N:Y,1,false)=E417,VLOOKUP(E417,'Copy of Fixed_ODK'!N:Y,11,false),)),)</f>
        <v/>
      </c>
      <c r="X417" t="str">
        <f>iferror(iferror(if(VLOOKUP(E417,'Copy of Mobile_ODK'!N:X,1,false)=E417,VLOOKUP(E417,'Copy of Mobile_ODK'!N:X,11,false),),if(VLOOKUP(E417,'Copy of Fixed_ODK'!N:Y,1,false)=E417,VLOOKUP(E417,'Copy of Fixed_ODK'!N:Y,12,false),)),)</f>
        <v/>
      </c>
      <c r="Y417" t="str">
        <f t="shared" si="3"/>
        <v/>
      </c>
      <c r="Z417" t="str">
        <f t="shared" si="4"/>
        <v>invalid</v>
      </c>
      <c r="AB417" s="2" t="str">
        <f t="shared" si="5"/>
        <v>no odk</v>
      </c>
      <c r="AC417" t="str">
        <f t="shared" si="6"/>
        <v/>
      </c>
    </row>
    <row r="418">
      <c r="A418" s="2">
        <v>417.0</v>
      </c>
      <c r="B418" s="2" t="s">
        <v>34</v>
      </c>
      <c r="C418" s="2" t="s">
        <v>153</v>
      </c>
      <c r="D418" s="2" t="s">
        <v>154</v>
      </c>
      <c r="E418" s="2" t="str">
        <f t="shared" si="1"/>
        <v>NganzaiDamaramAbba Ganari</v>
      </c>
      <c r="F418" s="2">
        <f t="shared" si="2"/>
        <v>1</v>
      </c>
      <c r="G418" s="2" t="s">
        <v>155</v>
      </c>
      <c r="H418" s="2">
        <v>12.58162806</v>
      </c>
      <c r="I418" s="2">
        <v>13.21240179</v>
      </c>
      <c r="J418" s="2" t="s">
        <v>38</v>
      </c>
      <c r="K418" s="2" t="s">
        <v>156</v>
      </c>
      <c r="L418" s="2">
        <v>7.0</v>
      </c>
      <c r="M418" s="2">
        <v>5.0</v>
      </c>
      <c r="N418" s="2">
        <v>5.0</v>
      </c>
      <c r="O418" s="2" t="s">
        <v>40</v>
      </c>
      <c r="P418" s="2" t="s">
        <v>41</v>
      </c>
      <c r="T418" s="2" t="s">
        <v>42</v>
      </c>
      <c r="V418" t="str">
        <f>iferror(iferror(if(VLOOKUP(E418,'Copy of Mobile_ODK'!N:X,1,false)=E418,"mobile",),if(VLOOKUP(E418,'Copy of Fixed_ODK'!N:Y,1,false)=E418,"fixed",)),)</f>
        <v>mobile</v>
      </c>
      <c r="W418">
        <f>iferror(iferror(if(VLOOKUP(E418,'Copy of Mobile_ODK'!N:X,1,false)=E418,VLOOKUP(E418,'Copy of Mobile_ODK'!N:X,10,false),),if(VLOOKUP(E418,'Copy of Fixed_ODK'!N:Y,1,false)=E418,VLOOKUP(E418,'Copy of Fixed_ODK'!N:Y,11,false),)),)</f>
        <v>12.60137667</v>
      </c>
      <c r="X418">
        <f>iferror(iferror(if(VLOOKUP(E418,'Copy of Mobile_ODK'!N:X,1,false)=E418,VLOOKUP(E418,'Copy of Mobile_ODK'!N:X,11,false),),if(VLOOKUP(E418,'Copy of Fixed_ODK'!N:Y,1,false)=E418,VLOOKUP(E418,'Copy of Fixed_ODK'!N:Y,12,false),)),)</f>
        <v>13.20353833</v>
      </c>
      <c r="Y418">
        <f t="shared" si="3"/>
        <v>2.397366334</v>
      </c>
      <c r="Z418" t="str">
        <f t="shared" si="4"/>
        <v>invalid</v>
      </c>
      <c r="AB418" s="2" t="str">
        <f t="shared" si="5"/>
        <v>session ok</v>
      </c>
      <c r="AC418" t="str">
        <f t="shared" si="6"/>
        <v>investigate</v>
      </c>
    </row>
    <row r="419">
      <c r="A419" s="2">
        <v>418.0</v>
      </c>
      <c r="B419" s="2" t="s">
        <v>34</v>
      </c>
      <c r="C419" s="2" t="s">
        <v>153</v>
      </c>
      <c r="D419" s="2" t="s">
        <v>157</v>
      </c>
      <c r="E419" s="2" t="str">
        <f t="shared" si="1"/>
        <v>NganzaiDamaramAchuri</v>
      </c>
      <c r="F419" s="2">
        <f t="shared" si="2"/>
        <v>1</v>
      </c>
      <c r="G419" s="2" t="s">
        <v>158</v>
      </c>
      <c r="H419" s="2">
        <v>12.57921</v>
      </c>
      <c r="I419" s="2">
        <v>13.17507</v>
      </c>
      <c r="J419" s="2" t="s">
        <v>38</v>
      </c>
      <c r="K419" s="2" t="s">
        <v>159</v>
      </c>
      <c r="L419" s="2">
        <v>20.0</v>
      </c>
      <c r="M419" s="2">
        <v>13.0</v>
      </c>
      <c r="N419" s="2">
        <v>5.0</v>
      </c>
      <c r="O419" s="2" t="s">
        <v>40</v>
      </c>
      <c r="P419" s="2" t="s">
        <v>41</v>
      </c>
      <c r="T419" s="2" t="s">
        <v>42</v>
      </c>
      <c r="V419" t="str">
        <f>iferror(iferror(if(VLOOKUP(E419,'Copy of Mobile_ODK'!N:X,1,false)=E419,"mobile",),if(VLOOKUP(E419,'Copy of Fixed_ODK'!N:Y,1,false)=E419,"fixed",)),)</f>
        <v>mobile</v>
      </c>
      <c r="W419">
        <f>iferror(iferror(if(VLOOKUP(E419,'Copy of Mobile_ODK'!N:X,1,false)=E419,VLOOKUP(E419,'Copy of Mobile_ODK'!N:X,10,false),),if(VLOOKUP(E419,'Copy of Fixed_ODK'!N:Y,1,false)=E419,VLOOKUP(E419,'Copy of Fixed_ODK'!N:Y,11,false),)),)</f>
        <v>12.57488333</v>
      </c>
      <c r="X419">
        <f>iferror(iferror(if(VLOOKUP(E419,'Copy of Mobile_ODK'!N:X,1,false)=E419,VLOOKUP(E419,'Copy of Mobile_ODK'!N:X,11,false),),if(VLOOKUP(E419,'Copy of Fixed_ODK'!N:Y,1,false)=E419,VLOOKUP(E419,'Copy of Fixed_ODK'!N:Y,12,false),)),)</f>
        <v>13.20030333</v>
      </c>
      <c r="Y419">
        <f t="shared" si="3"/>
        <v>2.780429587</v>
      </c>
      <c r="Z419" t="str">
        <f t="shared" si="4"/>
        <v>invalid</v>
      </c>
      <c r="AB419" s="2" t="str">
        <f t="shared" si="5"/>
        <v>session ok</v>
      </c>
      <c r="AC419" t="str">
        <f t="shared" si="6"/>
        <v>investigate</v>
      </c>
    </row>
    <row r="420">
      <c r="A420" s="2">
        <v>419.0</v>
      </c>
      <c r="B420" s="2" t="s">
        <v>34</v>
      </c>
      <c r="C420" s="2" t="s">
        <v>153</v>
      </c>
      <c r="D420" s="2" t="s">
        <v>160</v>
      </c>
      <c r="E420" s="2" t="str">
        <f t="shared" si="1"/>
        <v>NganzaiDamaramAli Ganari</v>
      </c>
      <c r="F420" s="2">
        <f t="shared" si="2"/>
        <v>1</v>
      </c>
      <c r="G420" s="2" t="s">
        <v>161</v>
      </c>
      <c r="H420" s="2">
        <v>12.570973</v>
      </c>
      <c r="I420" s="2">
        <v>13.19976</v>
      </c>
      <c r="J420" s="2" t="s">
        <v>38</v>
      </c>
      <c r="K420" s="2" t="s">
        <v>162</v>
      </c>
      <c r="L420" s="2">
        <v>7.0</v>
      </c>
      <c r="M420" s="2">
        <v>5.0</v>
      </c>
      <c r="N420" s="2">
        <v>5.0</v>
      </c>
      <c r="O420" s="2" t="s">
        <v>40</v>
      </c>
      <c r="P420" s="2" t="s">
        <v>41</v>
      </c>
      <c r="T420" s="2" t="s">
        <v>42</v>
      </c>
      <c r="U420" s="2" t="s">
        <v>42</v>
      </c>
      <c r="V420" t="str">
        <f>iferror(iferror(if(VLOOKUP(E420,'Copy of Mobile_ODK'!N:X,1,false)=E420,"mobile",),if(VLOOKUP(E420,'Copy of Fixed_ODK'!N:Y,1,false)=E420,"fixed",)),)</f>
        <v>mobile</v>
      </c>
      <c r="W420">
        <f>iferror(iferror(if(VLOOKUP(E420,'Copy of Mobile_ODK'!N:X,1,false)=E420,VLOOKUP(E420,'Copy of Mobile_ODK'!N:X,10,false),),if(VLOOKUP(E420,'Copy of Fixed_ODK'!N:Y,1,false)=E420,VLOOKUP(E420,'Copy of Fixed_ODK'!N:Y,11,false),)),)</f>
        <v>12.59696167</v>
      </c>
      <c r="X420">
        <f>iferror(iferror(if(VLOOKUP(E420,'Copy of Mobile_ODK'!N:X,1,false)=E420,VLOOKUP(E420,'Copy of Mobile_ODK'!N:X,11,false),),if(VLOOKUP(E420,'Copy of Fixed_ODK'!N:Y,1,false)=E420,VLOOKUP(E420,'Copy of Fixed_ODK'!N:Y,12,false),)),)</f>
        <v>13.20264167</v>
      </c>
      <c r="Y420">
        <f t="shared" si="3"/>
        <v>2.906680515</v>
      </c>
      <c r="Z420" t="str">
        <f t="shared" si="4"/>
        <v>invalid</v>
      </c>
      <c r="AB420" s="2" t="str">
        <f t="shared" si="5"/>
        <v>session ok</v>
      </c>
      <c r="AC420" t="str">
        <f t="shared" si="6"/>
        <v>investigate</v>
      </c>
    </row>
    <row r="421">
      <c r="A421" s="2">
        <v>420.0</v>
      </c>
      <c r="B421" s="4" t="s">
        <v>34</v>
      </c>
      <c r="C421" s="4" t="s">
        <v>153</v>
      </c>
      <c r="D421" s="4" t="s">
        <v>163</v>
      </c>
      <c r="E421" s="2" t="str">
        <f t="shared" si="1"/>
        <v>NganzaiDamaramAli Kaltiri</v>
      </c>
      <c r="F421" s="2">
        <f t="shared" si="2"/>
        <v>1</v>
      </c>
      <c r="G421" s="4" t="e">
        <v>#N/A</v>
      </c>
      <c r="H421" s="4" t="e">
        <v>#N/A</v>
      </c>
      <c r="I421" s="4" t="e">
        <v>#N/A</v>
      </c>
      <c r="J421" s="4" t="s">
        <v>38</v>
      </c>
      <c r="K421" s="4" t="s">
        <v>164</v>
      </c>
      <c r="L421" s="4">
        <v>18.0</v>
      </c>
      <c r="M421" s="4">
        <v>12.0</v>
      </c>
      <c r="N421" s="4">
        <v>5.0</v>
      </c>
      <c r="O421" s="4" t="s">
        <v>40</v>
      </c>
      <c r="P421" s="4" t="s">
        <v>41</v>
      </c>
      <c r="T421" s="2" t="s">
        <v>42</v>
      </c>
      <c r="V421" t="str">
        <f>iferror(iferror(if(VLOOKUP(E421,'Copy of Mobile_ODK'!N:X,1,false)=E421,"mobile",),if(VLOOKUP(E421,'Copy of Fixed_ODK'!N:Y,1,false)=E421,"fixed",)),)</f>
        <v>mobile</v>
      </c>
      <c r="W421">
        <f>iferror(iferror(if(VLOOKUP(E421,'Copy of Mobile_ODK'!N:X,1,false)=E421,VLOOKUP(E421,'Copy of Mobile_ODK'!N:X,10,false),),if(VLOOKUP(E421,'Copy of Fixed_ODK'!N:Y,1,false)=E421,VLOOKUP(E421,'Copy of Fixed_ODK'!N:Y,11,false),)),)</f>
        <v>12.605195</v>
      </c>
      <c r="X421">
        <f>iferror(iferror(if(VLOOKUP(E421,'Copy of Mobile_ODK'!N:X,1,false)=E421,VLOOKUP(E421,'Copy of Mobile_ODK'!N:X,11,false),),if(VLOOKUP(E421,'Copy of Fixed_ODK'!N:Y,1,false)=E421,VLOOKUP(E421,'Copy of Fixed_ODK'!N:Y,12,false),)),)</f>
        <v>13.201385</v>
      </c>
      <c r="Y421" t="str">
        <f t="shared" si="3"/>
        <v>#N/A</v>
      </c>
      <c r="Z421" t="str">
        <f t="shared" si="4"/>
        <v>investigate</v>
      </c>
      <c r="AB421" s="2" t="str">
        <f t="shared" si="5"/>
        <v>session ok</v>
      </c>
      <c r="AC421" t="str">
        <f t="shared" si="6"/>
        <v>investigate</v>
      </c>
    </row>
    <row r="422">
      <c r="A422" s="2">
        <v>421.0</v>
      </c>
      <c r="B422" s="2" t="s">
        <v>34</v>
      </c>
      <c r="C422" s="2" t="s">
        <v>153</v>
      </c>
      <c r="D422" s="2" t="s">
        <v>165</v>
      </c>
      <c r="E422" s="2" t="str">
        <f t="shared" si="1"/>
        <v>NganzaiDamaramBaderi</v>
      </c>
      <c r="F422" s="2">
        <f t="shared" si="2"/>
        <v>1</v>
      </c>
      <c r="G422" s="2" t="s">
        <v>166</v>
      </c>
      <c r="H422" s="2">
        <v>12.56637</v>
      </c>
      <c r="I422" s="2">
        <v>13.21133</v>
      </c>
      <c r="J422" s="2" t="s">
        <v>38</v>
      </c>
      <c r="K422" s="2" t="s">
        <v>167</v>
      </c>
      <c r="L422" s="2">
        <v>24.0</v>
      </c>
      <c r="M422" s="2">
        <v>15.0</v>
      </c>
      <c r="N422" s="2">
        <v>5.0</v>
      </c>
      <c r="O422" s="2" t="s">
        <v>40</v>
      </c>
      <c r="P422" s="2" t="s">
        <v>41</v>
      </c>
      <c r="T422" s="2" t="s">
        <v>42</v>
      </c>
      <c r="U422" s="2" t="s">
        <v>53</v>
      </c>
      <c r="V422" t="str">
        <f>iferror(iferror(if(VLOOKUP(E422,'Copy of Mobile_ODK'!N:X,1,false)=E422,"mobile",),if(VLOOKUP(E422,'Copy of Fixed_ODK'!N:Y,1,false)=E422,"fixed",)),)</f>
        <v>mobile</v>
      </c>
      <c r="W422">
        <f>iferror(iferror(if(VLOOKUP(E422,'Copy of Mobile_ODK'!N:X,1,false)=E422,VLOOKUP(E422,'Copy of Mobile_ODK'!N:X,10,false),),if(VLOOKUP(E422,'Copy of Fixed_ODK'!N:Y,1,false)=E422,VLOOKUP(E422,'Copy of Fixed_ODK'!N:Y,11,false),)),)</f>
        <v>12.61666833</v>
      </c>
      <c r="X422">
        <f>iferror(iferror(if(VLOOKUP(E422,'Copy of Mobile_ODK'!N:X,1,false)=E422,VLOOKUP(E422,'Copy of Mobile_ODK'!N:X,11,false),),if(VLOOKUP(E422,'Copy of Fixed_ODK'!N:Y,1,false)=E422,VLOOKUP(E422,'Copy of Fixed_ODK'!N:Y,12,false),)),)</f>
        <v>13.19581167</v>
      </c>
      <c r="Y422">
        <f t="shared" si="3"/>
        <v>5.840958488</v>
      </c>
      <c r="Z422" t="str">
        <f t="shared" si="4"/>
        <v>invalid</v>
      </c>
      <c r="AB422" s="2" t="str">
        <f t="shared" si="5"/>
        <v>session ok</v>
      </c>
      <c r="AC422" t="str">
        <f t="shared" si="6"/>
        <v>investigate</v>
      </c>
    </row>
    <row r="423">
      <c r="A423" s="2">
        <v>422.0</v>
      </c>
      <c r="B423" s="2" t="s">
        <v>34</v>
      </c>
      <c r="C423" s="2" t="s">
        <v>153</v>
      </c>
      <c r="D423" s="2" t="s">
        <v>168</v>
      </c>
      <c r="E423" s="2" t="str">
        <f t="shared" si="1"/>
        <v>NganzaiDamaramBalumiri</v>
      </c>
      <c r="F423" s="2">
        <f t="shared" si="2"/>
        <v>1</v>
      </c>
      <c r="G423" s="2" t="s">
        <v>169</v>
      </c>
      <c r="H423" s="2">
        <v>12.55741</v>
      </c>
      <c r="I423" s="2">
        <v>13.22394</v>
      </c>
      <c r="J423" s="2" t="s">
        <v>38</v>
      </c>
      <c r="K423" s="2" t="s">
        <v>170</v>
      </c>
      <c r="L423" s="2">
        <v>24.0</v>
      </c>
      <c r="M423" s="2">
        <v>15.0</v>
      </c>
      <c r="N423" s="2">
        <v>5.0</v>
      </c>
      <c r="O423" s="2" t="s">
        <v>40</v>
      </c>
      <c r="P423" s="2" t="s">
        <v>50</v>
      </c>
      <c r="Q423" s="2" t="s">
        <v>171</v>
      </c>
      <c r="R423" s="2" t="s">
        <v>172</v>
      </c>
      <c r="T423" s="2" t="s">
        <v>53</v>
      </c>
      <c r="V423" t="str">
        <f>iferror(iferror(if(VLOOKUP(E423,'Copy of Mobile_ODK'!N:X,1,false)=E423,"mobile",),if(VLOOKUP(E423,'Copy of Fixed_ODK'!N:Y,1,false)=E423,"fixed",)),)</f>
        <v/>
      </c>
      <c r="W423" t="str">
        <f>iferror(iferror(if(VLOOKUP(E423,'Copy of Mobile_ODK'!N:X,1,false)=E423,VLOOKUP(E423,'Copy of Mobile_ODK'!N:X,10,false),),if(VLOOKUP(E423,'Copy of Fixed_ODK'!N:Y,1,false)=E423,VLOOKUP(E423,'Copy of Fixed_ODK'!N:Y,11,false),)),)</f>
        <v/>
      </c>
      <c r="X423" t="str">
        <f>iferror(iferror(if(VLOOKUP(E423,'Copy of Mobile_ODK'!N:X,1,false)=E423,VLOOKUP(E423,'Copy of Mobile_ODK'!N:X,11,false),),if(VLOOKUP(E423,'Copy of Fixed_ODK'!N:Y,1,false)=E423,VLOOKUP(E423,'Copy of Fixed_ODK'!N:Y,12,false),)),)</f>
        <v/>
      </c>
      <c r="Y423" t="str">
        <f t="shared" si="3"/>
        <v/>
      </c>
      <c r="Z423" t="str">
        <f t="shared" si="4"/>
        <v>invalid</v>
      </c>
      <c r="AB423" s="2" t="str">
        <f t="shared" si="5"/>
        <v>no odk</v>
      </c>
      <c r="AC423" t="str">
        <f t="shared" si="6"/>
        <v/>
      </c>
    </row>
    <row r="424">
      <c r="A424" s="2">
        <v>423.0</v>
      </c>
      <c r="B424" s="2" t="s">
        <v>34</v>
      </c>
      <c r="C424" s="2" t="s">
        <v>153</v>
      </c>
      <c r="D424" s="2" t="s">
        <v>173</v>
      </c>
      <c r="E424" s="2" t="str">
        <f t="shared" si="1"/>
        <v>NganzaiDamaramBukar Fandimi</v>
      </c>
      <c r="F424" s="2">
        <f t="shared" si="2"/>
        <v>1</v>
      </c>
      <c r="G424" s="2" t="s">
        <v>174</v>
      </c>
      <c r="H424" s="2">
        <v>12.56309</v>
      </c>
      <c r="I424" s="2">
        <v>13.18715</v>
      </c>
      <c r="J424" s="2" t="s">
        <v>38</v>
      </c>
      <c r="K424" s="2" t="s">
        <v>175</v>
      </c>
      <c r="L424" s="2">
        <v>4.0</v>
      </c>
      <c r="M424" s="2">
        <v>3.0</v>
      </c>
      <c r="N424" s="2">
        <v>5.0</v>
      </c>
      <c r="O424" s="2" t="s">
        <v>40</v>
      </c>
      <c r="P424" s="2" t="s">
        <v>50</v>
      </c>
      <c r="Q424" s="2" t="s">
        <v>171</v>
      </c>
      <c r="R424" s="2" t="s">
        <v>172</v>
      </c>
      <c r="T424" s="2" t="s">
        <v>53</v>
      </c>
      <c r="V424" t="str">
        <f>iferror(iferror(if(VLOOKUP(E424,'Copy of Mobile_ODK'!N:X,1,false)=E424,"mobile",),if(VLOOKUP(E424,'Copy of Fixed_ODK'!N:Y,1,false)=E424,"fixed",)),)</f>
        <v>fixed</v>
      </c>
      <c r="W424">
        <f>iferror(iferror(if(VLOOKUP(E424,'Copy of Mobile_ODK'!N:X,1,false)=E424,VLOOKUP(E424,'Copy of Mobile_ODK'!N:X,10,false),),if(VLOOKUP(E424,'Copy of Fixed_ODK'!N:Y,1,false)=E424,VLOOKUP(E424,'Copy of Fixed_ODK'!N:Y,11,false),)),)</f>
        <v>12.56621</v>
      </c>
      <c r="X424">
        <f>iferror(iferror(if(VLOOKUP(E424,'Copy of Mobile_ODK'!N:X,1,false)=E424,VLOOKUP(E424,'Copy of Mobile_ODK'!N:X,11,false),),if(VLOOKUP(E424,'Copy of Fixed_ODK'!N:Y,1,false)=E424,VLOOKUP(E424,'Copy of Fixed_ODK'!N:Y,12,false),)),)</f>
        <v>13.21107667</v>
      </c>
      <c r="Y424">
        <f t="shared" si="3"/>
        <v>2.619879806</v>
      </c>
      <c r="Z424" t="str">
        <f t="shared" si="4"/>
        <v>invalid</v>
      </c>
      <c r="AB424" s="2" t="str">
        <f t="shared" si="5"/>
        <v>session ok</v>
      </c>
      <c r="AC424" t="str">
        <f t="shared" si="6"/>
        <v>investigate</v>
      </c>
    </row>
    <row r="425">
      <c r="A425" s="2">
        <v>424.0</v>
      </c>
      <c r="B425" s="2" t="s">
        <v>34</v>
      </c>
      <c r="C425" s="2" t="s">
        <v>153</v>
      </c>
      <c r="D425" s="2" t="s">
        <v>176</v>
      </c>
      <c r="E425" s="2" t="str">
        <f t="shared" si="1"/>
        <v>NganzaiDamaramBurari Kale</v>
      </c>
      <c r="F425" s="2">
        <f t="shared" si="2"/>
        <v>1</v>
      </c>
      <c r="G425" s="2" t="s">
        <v>177</v>
      </c>
      <c r="H425" s="2">
        <v>12.55042</v>
      </c>
      <c r="I425" s="2">
        <v>13.16824</v>
      </c>
      <c r="J425" s="2" t="s">
        <v>38</v>
      </c>
      <c r="K425" s="2" t="s">
        <v>178</v>
      </c>
      <c r="L425" s="2">
        <v>23.0</v>
      </c>
      <c r="M425" s="2">
        <v>15.0</v>
      </c>
      <c r="N425" s="2">
        <v>5.0</v>
      </c>
      <c r="O425" s="2" t="s">
        <v>40</v>
      </c>
      <c r="P425" s="2" t="s">
        <v>50</v>
      </c>
      <c r="Q425" s="2" t="s">
        <v>171</v>
      </c>
      <c r="R425" s="2" t="s">
        <v>172</v>
      </c>
      <c r="T425" s="2" t="s">
        <v>53</v>
      </c>
      <c r="V425" t="str">
        <f>iferror(iferror(if(VLOOKUP(E425,'Copy of Mobile_ODK'!N:X,1,false)=E425,"mobile",),if(VLOOKUP(E425,'Copy of Fixed_ODK'!N:Y,1,false)=E425,"fixed",)),)</f>
        <v/>
      </c>
      <c r="W425" t="str">
        <f>iferror(iferror(if(VLOOKUP(E425,'Copy of Mobile_ODK'!N:X,1,false)=E425,VLOOKUP(E425,'Copy of Mobile_ODK'!N:X,10,false),),if(VLOOKUP(E425,'Copy of Fixed_ODK'!N:Y,1,false)=E425,VLOOKUP(E425,'Copy of Fixed_ODK'!N:Y,11,false),)),)</f>
        <v/>
      </c>
      <c r="X425" t="str">
        <f>iferror(iferror(if(VLOOKUP(E425,'Copy of Mobile_ODK'!N:X,1,false)=E425,VLOOKUP(E425,'Copy of Mobile_ODK'!N:X,11,false),),if(VLOOKUP(E425,'Copy of Fixed_ODK'!N:Y,1,false)=E425,VLOOKUP(E425,'Copy of Fixed_ODK'!N:Y,12,false),)),)</f>
        <v/>
      </c>
      <c r="Y425" t="str">
        <f t="shared" si="3"/>
        <v/>
      </c>
      <c r="Z425" t="str">
        <f t="shared" si="4"/>
        <v>invalid</v>
      </c>
      <c r="AB425" s="2" t="str">
        <f t="shared" si="5"/>
        <v>no odk</v>
      </c>
      <c r="AC425" t="str">
        <f t="shared" si="6"/>
        <v/>
      </c>
    </row>
    <row r="426">
      <c r="A426" s="2">
        <v>425.0</v>
      </c>
      <c r="B426" s="2" t="s">
        <v>34</v>
      </c>
      <c r="C426" s="2" t="s">
        <v>153</v>
      </c>
      <c r="D426" s="2" t="s">
        <v>179</v>
      </c>
      <c r="E426" s="2" t="str">
        <f t="shared" si="1"/>
        <v>NganzaiDamaramDarmanti</v>
      </c>
      <c r="F426" s="2">
        <f t="shared" si="2"/>
        <v>1</v>
      </c>
      <c r="G426" s="2" t="s">
        <v>180</v>
      </c>
      <c r="H426" s="2">
        <v>12.57451</v>
      </c>
      <c r="I426" s="2">
        <v>13.19959</v>
      </c>
      <c r="J426" s="2" t="s">
        <v>38</v>
      </c>
      <c r="K426" s="2" t="s">
        <v>181</v>
      </c>
      <c r="L426" s="2">
        <v>7.0</v>
      </c>
      <c r="M426" s="2">
        <v>5.0</v>
      </c>
      <c r="N426" s="2">
        <v>5.0</v>
      </c>
      <c r="O426" s="2" t="s">
        <v>40</v>
      </c>
      <c r="P426" s="2" t="s">
        <v>50</v>
      </c>
      <c r="Q426" s="2" t="s">
        <v>171</v>
      </c>
      <c r="R426" s="2" t="s">
        <v>172</v>
      </c>
      <c r="T426" s="2" t="s">
        <v>53</v>
      </c>
      <c r="U426" s="2" t="s">
        <v>42</v>
      </c>
      <c r="V426" t="str">
        <f>iferror(iferror(if(VLOOKUP(E426,'Copy of Mobile_ODK'!N:X,1,false)=E426,"mobile",),if(VLOOKUP(E426,'Copy of Fixed_ODK'!N:Y,1,false)=E426,"fixed",)),)</f>
        <v/>
      </c>
      <c r="W426" t="str">
        <f>iferror(iferror(if(VLOOKUP(E426,'Copy of Mobile_ODK'!N:X,1,false)=E426,VLOOKUP(E426,'Copy of Mobile_ODK'!N:X,10,false),),if(VLOOKUP(E426,'Copy of Fixed_ODK'!N:Y,1,false)=E426,VLOOKUP(E426,'Copy of Fixed_ODK'!N:Y,11,false),)),)</f>
        <v/>
      </c>
      <c r="X426" t="str">
        <f>iferror(iferror(if(VLOOKUP(E426,'Copy of Mobile_ODK'!N:X,1,false)=E426,VLOOKUP(E426,'Copy of Mobile_ODK'!N:X,11,false),),if(VLOOKUP(E426,'Copy of Fixed_ODK'!N:Y,1,false)=E426,VLOOKUP(E426,'Copy of Fixed_ODK'!N:Y,12,false),)),)</f>
        <v/>
      </c>
      <c r="Y426" t="str">
        <f t="shared" si="3"/>
        <v/>
      </c>
      <c r="Z426" t="str">
        <f t="shared" si="4"/>
        <v>invalid</v>
      </c>
      <c r="AB426" s="2" t="str">
        <f t="shared" si="5"/>
        <v>no odk</v>
      </c>
      <c r="AC426" t="str">
        <f t="shared" si="6"/>
        <v/>
      </c>
    </row>
    <row r="427">
      <c r="A427" s="2">
        <v>426.0</v>
      </c>
      <c r="B427" s="2" t="s">
        <v>34</v>
      </c>
      <c r="C427" s="2" t="s">
        <v>153</v>
      </c>
      <c r="D427" s="2" t="s">
        <v>182</v>
      </c>
      <c r="E427" s="2" t="str">
        <f t="shared" si="1"/>
        <v>NganzaiDamaramGaskeri</v>
      </c>
      <c r="F427" s="2">
        <f t="shared" si="2"/>
        <v>1</v>
      </c>
      <c r="G427" s="2" t="s">
        <v>183</v>
      </c>
      <c r="H427" s="2">
        <v>12.58264</v>
      </c>
      <c r="I427" s="2">
        <v>13.17468</v>
      </c>
      <c r="J427" s="2" t="s">
        <v>38</v>
      </c>
      <c r="K427" s="2" t="s">
        <v>184</v>
      </c>
      <c r="L427" s="2">
        <v>7.0</v>
      </c>
      <c r="M427" s="2">
        <v>5.0</v>
      </c>
      <c r="N427" s="2">
        <v>5.0</v>
      </c>
      <c r="O427" s="2" t="s">
        <v>40</v>
      </c>
      <c r="P427" s="2" t="s">
        <v>41</v>
      </c>
      <c r="T427" s="2" t="s">
        <v>42</v>
      </c>
      <c r="V427" t="str">
        <f>iferror(iferror(if(VLOOKUP(E427,'Copy of Mobile_ODK'!N:X,1,false)=E427,"mobile",),if(VLOOKUP(E427,'Copy of Fixed_ODK'!N:Y,1,false)=E427,"fixed",)),)</f>
        <v>mobile</v>
      </c>
      <c r="W427">
        <f>iferror(iferror(if(VLOOKUP(E427,'Copy of Mobile_ODK'!N:X,1,false)=E427,VLOOKUP(E427,'Copy of Mobile_ODK'!N:X,10,false),),if(VLOOKUP(E427,'Copy of Fixed_ODK'!N:Y,1,false)=E427,VLOOKUP(E427,'Copy of Fixed_ODK'!N:Y,11,false),)),)</f>
        <v>12.596465</v>
      </c>
      <c r="X427">
        <f>iferror(iferror(if(VLOOKUP(E427,'Copy of Mobile_ODK'!N:X,1,false)=E427,VLOOKUP(E427,'Copy of Mobile_ODK'!N:X,11,false),),if(VLOOKUP(E427,'Copy of Fixed_ODK'!N:Y,1,false)=E427,VLOOKUP(E427,'Copy of Fixed_ODK'!N:Y,12,false),)),)</f>
        <v>13.20530167</v>
      </c>
      <c r="Y427">
        <f t="shared" si="3"/>
        <v>3.661453015</v>
      </c>
      <c r="Z427" t="str">
        <f t="shared" si="4"/>
        <v>invalid</v>
      </c>
      <c r="AB427" s="2" t="str">
        <f t="shared" si="5"/>
        <v>session ok</v>
      </c>
      <c r="AC427" t="str">
        <f t="shared" si="6"/>
        <v>investigate</v>
      </c>
    </row>
    <row r="428">
      <c r="A428" s="2">
        <v>427.0</v>
      </c>
      <c r="B428" s="2" t="s">
        <v>34</v>
      </c>
      <c r="C428" s="2" t="s">
        <v>153</v>
      </c>
      <c r="D428" s="2" t="s">
        <v>185</v>
      </c>
      <c r="E428" s="2" t="str">
        <f t="shared" si="1"/>
        <v>NganzaiDamaramGoni Aliri</v>
      </c>
      <c r="F428" s="2">
        <f t="shared" si="2"/>
        <v>1</v>
      </c>
      <c r="G428" s="2" t="s">
        <v>186</v>
      </c>
      <c r="H428" s="2">
        <v>12.572923</v>
      </c>
      <c r="I428" s="2">
        <v>13.246635</v>
      </c>
      <c r="J428" s="2" t="s">
        <v>38</v>
      </c>
      <c r="K428" s="2" t="s">
        <v>187</v>
      </c>
      <c r="L428" s="2">
        <v>27.0</v>
      </c>
      <c r="M428" s="2">
        <v>17.0</v>
      </c>
      <c r="N428" s="2">
        <v>3.0</v>
      </c>
      <c r="O428" s="2" t="s">
        <v>40</v>
      </c>
      <c r="P428" s="2" t="s">
        <v>41</v>
      </c>
      <c r="T428" s="2" t="s">
        <v>42</v>
      </c>
      <c r="V428" t="str">
        <f>iferror(iferror(if(VLOOKUP(E428,'Copy of Mobile_ODK'!N:X,1,false)=E428,"mobile",),if(VLOOKUP(E428,'Copy of Fixed_ODK'!N:Y,1,false)=E428,"fixed",)),)</f>
        <v>mobile</v>
      </c>
      <c r="W428">
        <f>iferror(iferror(if(VLOOKUP(E428,'Copy of Mobile_ODK'!N:X,1,false)=E428,VLOOKUP(E428,'Copy of Mobile_ODK'!N:X,10,false),),if(VLOOKUP(E428,'Copy of Fixed_ODK'!N:Y,1,false)=E428,VLOOKUP(E428,'Copy of Fixed_ODK'!N:Y,11,false),)),)</f>
        <v>12.57080333</v>
      </c>
      <c r="X428">
        <f>iferror(iferror(if(VLOOKUP(E428,'Copy of Mobile_ODK'!N:X,1,false)=E428,VLOOKUP(E428,'Copy of Mobile_ODK'!N:X,11,false),),if(VLOOKUP(E428,'Copy of Fixed_ODK'!N:Y,1,false)=E428,VLOOKUP(E428,'Copy of Fixed_ODK'!N:Y,12,false),)),)</f>
        <v>13.20044</v>
      </c>
      <c r="Y428">
        <f t="shared" si="3"/>
        <v>5.019029416</v>
      </c>
      <c r="Z428" t="str">
        <f t="shared" si="4"/>
        <v>invalid</v>
      </c>
      <c r="AB428" s="2" t="str">
        <f t="shared" si="5"/>
        <v>session ok</v>
      </c>
      <c r="AC428" t="str">
        <f t="shared" si="6"/>
        <v>investigate</v>
      </c>
    </row>
    <row r="429">
      <c r="A429" s="2">
        <v>428.0</v>
      </c>
      <c r="B429" s="2" t="s">
        <v>34</v>
      </c>
      <c r="C429" s="2" t="s">
        <v>153</v>
      </c>
      <c r="D429" s="2" t="s">
        <v>188</v>
      </c>
      <c r="E429" s="2" t="str">
        <f t="shared" si="1"/>
        <v>NganzaiDamaramKairi</v>
      </c>
      <c r="F429" s="2">
        <f t="shared" si="2"/>
        <v>1</v>
      </c>
      <c r="G429" s="2" t="s">
        <v>189</v>
      </c>
      <c r="H429" s="2">
        <v>12.585</v>
      </c>
      <c r="I429" s="2">
        <v>13.24876</v>
      </c>
      <c r="J429" s="2" t="s">
        <v>38</v>
      </c>
      <c r="K429" s="2" t="s">
        <v>190</v>
      </c>
      <c r="L429" s="2">
        <v>23.0</v>
      </c>
      <c r="M429" s="2">
        <v>15.0</v>
      </c>
      <c r="N429" s="2">
        <v>5.0</v>
      </c>
      <c r="O429" s="2" t="s">
        <v>40</v>
      </c>
      <c r="P429" s="2" t="s">
        <v>41</v>
      </c>
      <c r="T429" s="2" t="s">
        <v>42</v>
      </c>
      <c r="V429" t="str">
        <f>iferror(iferror(if(VLOOKUP(E429,'Copy of Mobile_ODK'!N:X,1,false)=E429,"mobile",),if(VLOOKUP(E429,'Copy of Fixed_ODK'!N:Y,1,false)=E429,"fixed",)),)</f>
        <v>mobile</v>
      </c>
      <c r="W429">
        <f>iferror(iferror(if(VLOOKUP(E429,'Copy of Mobile_ODK'!N:X,1,false)=E429,VLOOKUP(E429,'Copy of Mobile_ODK'!N:X,10,false),),if(VLOOKUP(E429,'Copy of Fixed_ODK'!N:Y,1,false)=E429,VLOOKUP(E429,'Copy of Fixed_ODK'!N:Y,11,false),)),)</f>
        <v>12.54879</v>
      </c>
      <c r="X429">
        <f>iferror(iferror(if(VLOOKUP(E429,'Copy of Mobile_ODK'!N:X,1,false)=E429,VLOOKUP(E429,'Copy of Mobile_ODK'!N:X,11,false),),if(VLOOKUP(E429,'Copy of Fixed_ODK'!N:Y,1,false)=E429,VLOOKUP(E429,'Copy of Fixed_ODK'!N:Y,12,false),)),)</f>
        <v>13.20768167</v>
      </c>
      <c r="Y429">
        <f t="shared" si="3"/>
        <v>6.007314574</v>
      </c>
      <c r="Z429" t="str">
        <f t="shared" si="4"/>
        <v>invalid</v>
      </c>
      <c r="AB429" s="2" t="str">
        <f t="shared" si="5"/>
        <v>session ok</v>
      </c>
      <c r="AC429" t="str">
        <f t="shared" si="6"/>
        <v>investigate</v>
      </c>
    </row>
    <row r="430">
      <c r="A430" s="2">
        <v>429.0</v>
      </c>
      <c r="B430" s="2" t="s">
        <v>34</v>
      </c>
      <c r="C430" s="2" t="s">
        <v>153</v>
      </c>
      <c r="D430" s="2" t="s">
        <v>191</v>
      </c>
      <c r="E430" s="2" t="str">
        <f t="shared" si="1"/>
        <v>NganzaiDamaramMaare</v>
      </c>
      <c r="F430" s="2">
        <f t="shared" si="2"/>
        <v>1</v>
      </c>
      <c r="G430" s="2" t="s">
        <v>192</v>
      </c>
      <c r="H430" s="2">
        <v>12.57223</v>
      </c>
      <c r="I430" s="2">
        <v>13.18233</v>
      </c>
      <c r="J430" s="2" t="s">
        <v>38</v>
      </c>
      <c r="K430" s="2" t="s">
        <v>193</v>
      </c>
      <c r="L430" s="2">
        <v>8.0</v>
      </c>
      <c r="M430" s="2">
        <v>5.0</v>
      </c>
      <c r="N430" s="2">
        <v>5.0</v>
      </c>
      <c r="O430" s="2" t="s">
        <v>40</v>
      </c>
      <c r="P430" s="2" t="s">
        <v>41</v>
      </c>
      <c r="T430" s="2" t="s">
        <v>42</v>
      </c>
      <c r="V430" t="str">
        <f>iferror(iferror(if(VLOOKUP(E430,'Copy of Mobile_ODK'!N:X,1,false)=E430,"mobile",),if(VLOOKUP(E430,'Copy of Fixed_ODK'!N:Y,1,false)=E430,"fixed",)),)</f>
        <v>mobile</v>
      </c>
      <c r="W430">
        <f>iferror(iferror(if(VLOOKUP(E430,'Copy of Mobile_ODK'!N:X,1,false)=E430,VLOOKUP(E430,'Copy of Mobile_ODK'!N:X,10,false),),if(VLOOKUP(E430,'Copy of Fixed_ODK'!N:Y,1,false)=E430,VLOOKUP(E430,'Copy of Fixed_ODK'!N:Y,11,false),)),)</f>
        <v>12.602265</v>
      </c>
      <c r="X430">
        <f>iferror(iferror(if(VLOOKUP(E430,'Copy of Mobile_ODK'!N:X,1,false)=E430,VLOOKUP(E430,'Copy of Mobile_ODK'!N:X,11,false),),if(VLOOKUP(E430,'Copy of Fixed_ODK'!N:Y,1,false)=E430,VLOOKUP(E430,'Copy of Fixed_ODK'!N:Y,12,false),)),)</f>
        <v>13.2016</v>
      </c>
      <c r="Y430">
        <f t="shared" si="3"/>
        <v>3.940442695</v>
      </c>
      <c r="Z430" t="str">
        <f t="shared" si="4"/>
        <v>invalid</v>
      </c>
      <c r="AB430" s="2" t="str">
        <f t="shared" si="5"/>
        <v>session ok</v>
      </c>
      <c r="AC430" t="str">
        <f t="shared" si="6"/>
        <v>investigate</v>
      </c>
    </row>
    <row r="431">
      <c r="A431" s="2">
        <v>430.0</v>
      </c>
      <c r="B431" s="2" t="s">
        <v>34</v>
      </c>
      <c r="C431" s="2" t="s">
        <v>153</v>
      </c>
      <c r="D431" s="2" t="s">
        <v>194</v>
      </c>
      <c r="E431" s="2" t="str">
        <f t="shared" si="1"/>
        <v>NganzaiDamaramMalari</v>
      </c>
      <c r="F431" s="2">
        <f t="shared" si="2"/>
        <v>1</v>
      </c>
      <c r="G431" s="2" t="s">
        <v>195</v>
      </c>
      <c r="H431" s="2">
        <v>12.58211</v>
      </c>
      <c r="I431" s="2">
        <v>13.18743</v>
      </c>
      <c r="J431" s="2" t="s">
        <v>38</v>
      </c>
      <c r="K431" s="2" t="s">
        <v>196</v>
      </c>
      <c r="L431" s="2">
        <v>14.0</v>
      </c>
      <c r="M431" s="2">
        <v>9.0</v>
      </c>
      <c r="N431" s="2">
        <v>3.0</v>
      </c>
      <c r="O431" s="2" t="s">
        <v>40</v>
      </c>
      <c r="P431" s="2" t="s">
        <v>50</v>
      </c>
      <c r="Q431" s="2" t="s">
        <v>197</v>
      </c>
      <c r="R431" s="2" t="s">
        <v>198</v>
      </c>
      <c r="T431" s="2" t="s">
        <v>53</v>
      </c>
      <c r="V431" t="str">
        <f>iferror(iferror(if(VLOOKUP(E431,'Copy of Mobile_ODK'!N:X,1,false)=E431,"mobile",),if(VLOOKUP(E431,'Copy of Fixed_ODK'!N:Y,1,false)=E431,"fixed",)),)</f>
        <v/>
      </c>
      <c r="W431" t="str">
        <f>iferror(iferror(if(VLOOKUP(E431,'Copy of Mobile_ODK'!N:X,1,false)=E431,VLOOKUP(E431,'Copy of Mobile_ODK'!N:X,10,false),),if(VLOOKUP(E431,'Copy of Fixed_ODK'!N:Y,1,false)=E431,VLOOKUP(E431,'Copy of Fixed_ODK'!N:Y,11,false),)),)</f>
        <v/>
      </c>
      <c r="X431" t="str">
        <f>iferror(iferror(if(VLOOKUP(E431,'Copy of Mobile_ODK'!N:X,1,false)=E431,VLOOKUP(E431,'Copy of Mobile_ODK'!N:X,11,false),),if(VLOOKUP(E431,'Copy of Fixed_ODK'!N:Y,1,false)=E431,VLOOKUP(E431,'Copy of Fixed_ODK'!N:Y,12,false),)),)</f>
        <v/>
      </c>
      <c r="Y431" t="str">
        <f t="shared" si="3"/>
        <v/>
      </c>
      <c r="Z431" t="str">
        <f t="shared" si="4"/>
        <v>invalid</v>
      </c>
      <c r="AB431" s="2" t="str">
        <f t="shared" si="5"/>
        <v>no odk</v>
      </c>
      <c r="AC431" t="str">
        <f t="shared" si="6"/>
        <v/>
      </c>
    </row>
    <row r="432">
      <c r="A432" s="2">
        <v>431.0</v>
      </c>
      <c r="B432" s="2" t="s">
        <v>34</v>
      </c>
      <c r="C432" s="2" t="s">
        <v>153</v>
      </c>
      <c r="D432" s="2" t="s">
        <v>199</v>
      </c>
      <c r="E432" s="2" t="str">
        <f t="shared" si="1"/>
        <v>NganzaiDamaramMunduri</v>
      </c>
      <c r="F432" s="2">
        <f t="shared" si="2"/>
        <v>1</v>
      </c>
      <c r="G432" s="2" t="s">
        <v>200</v>
      </c>
      <c r="H432" s="2">
        <v>12.565221</v>
      </c>
      <c r="I432" s="2">
        <v>13.202025</v>
      </c>
      <c r="J432" s="2" t="s">
        <v>38</v>
      </c>
      <c r="K432" s="2" t="s">
        <v>201</v>
      </c>
      <c r="L432" s="2">
        <v>16.0</v>
      </c>
      <c r="M432" s="2">
        <v>10.0</v>
      </c>
      <c r="N432" s="2">
        <v>3.0</v>
      </c>
      <c r="O432" s="2" t="s">
        <v>40</v>
      </c>
      <c r="P432" s="2" t="s">
        <v>50</v>
      </c>
      <c r="Q432" s="2" t="s">
        <v>197</v>
      </c>
      <c r="R432" s="2" t="s">
        <v>198</v>
      </c>
      <c r="T432" s="2" t="s">
        <v>53</v>
      </c>
      <c r="U432" s="2" t="s">
        <v>42</v>
      </c>
      <c r="V432" t="str">
        <f>iferror(iferror(if(VLOOKUP(E432,'Copy of Mobile_ODK'!N:X,1,false)=E432,"mobile",),if(VLOOKUP(E432,'Copy of Fixed_ODK'!N:Y,1,false)=E432,"fixed",)),)</f>
        <v/>
      </c>
      <c r="W432" t="str">
        <f>iferror(iferror(if(VLOOKUP(E432,'Copy of Mobile_ODK'!N:X,1,false)=E432,VLOOKUP(E432,'Copy of Mobile_ODK'!N:X,10,false),),if(VLOOKUP(E432,'Copy of Fixed_ODK'!N:Y,1,false)=E432,VLOOKUP(E432,'Copy of Fixed_ODK'!N:Y,11,false),)),)</f>
        <v/>
      </c>
      <c r="X432" t="str">
        <f>iferror(iferror(if(VLOOKUP(E432,'Copy of Mobile_ODK'!N:X,1,false)=E432,VLOOKUP(E432,'Copy of Mobile_ODK'!N:X,11,false),),if(VLOOKUP(E432,'Copy of Fixed_ODK'!N:Y,1,false)=E432,VLOOKUP(E432,'Copy of Fixed_ODK'!N:Y,12,false),)),)</f>
        <v/>
      </c>
      <c r="Y432" t="str">
        <f t="shared" si="3"/>
        <v/>
      </c>
      <c r="Z432" t="str">
        <f t="shared" si="4"/>
        <v>invalid</v>
      </c>
      <c r="AB432" s="2" t="str">
        <f t="shared" si="5"/>
        <v>no odk</v>
      </c>
      <c r="AC432" t="str">
        <f t="shared" si="6"/>
        <v/>
      </c>
    </row>
    <row r="433">
      <c r="A433" s="2">
        <v>432.0</v>
      </c>
      <c r="B433" s="2" t="s">
        <v>34</v>
      </c>
      <c r="C433" s="2" t="s">
        <v>153</v>
      </c>
      <c r="D433" s="2" t="s">
        <v>202</v>
      </c>
      <c r="E433" s="2" t="str">
        <f t="shared" si="1"/>
        <v>NganzaiDamaramSheriffantari</v>
      </c>
      <c r="F433" s="2">
        <f t="shared" si="2"/>
        <v>1</v>
      </c>
      <c r="G433" s="2" t="s">
        <v>203</v>
      </c>
      <c r="H433" s="2">
        <v>12.59629</v>
      </c>
      <c r="I433" s="2">
        <v>13.20591</v>
      </c>
      <c r="J433" s="2" t="s">
        <v>38</v>
      </c>
      <c r="K433" s="2" t="s">
        <v>204</v>
      </c>
      <c r="L433" s="2">
        <v>22.0</v>
      </c>
      <c r="M433" s="2">
        <v>14.0</v>
      </c>
      <c r="N433" s="2">
        <v>3.0</v>
      </c>
      <c r="O433" s="2" t="s">
        <v>40</v>
      </c>
      <c r="P433" s="2" t="s">
        <v>50</v>
      </c>
      <c r="Q433" s="2" t="s">
        <v>197</v>
      </c>
      <c r="R433" s="2" t="s">
        <v>198</v>
      </c>
      <c r="T433" s="2" t="s">
        <v>53</v>
      </c>
      <c r="U433" s="2" t="s">
        <v>42</v>
      </c>
      <c r="V433" t="str">
        <f>iferror(iferror(if(VLOOKUP(E433,'Copy of Mobile_ODK'!N:X,1,false)=E433,"mobile",),if(VLOOKUP(E433,'Copy of Fixed_ODK'!N:Y,1,false)=E433,"fixed",)),)</f>
        <v>fixed</v>
      </c>
      <c r="W433">
        <f>iferror(iferror(if(VLOOKUP(E433,'Copy of Mobile_ODK'!N:X,1,false)=E433,VLOOKUP(E433,'Copy of Mobile_ODK'!N:X,10,false),),if(VLOOKUP(E433,'Copy of Fixed_ODK'!N:Y,1,false)=E433,VLOOKUP(E433,'Copy of Fixed_ODK'!N:Y,11,false),)),)</f>
        <v>12.58629167</v>
      </c>
      <c r="X433">
        <f>iferror(iferror(if(VLOOKUP(E433,'Copy of Mobile_ODK'!N:X,1,false)=E433,VLOOKUP(E433,'Copy of Mobile_ODK'!N:X,11,false),),if(VLOOKUP(E433,'Copy of Fixed_ODK'!N:Y,1,false)=E433,VLOOKUP(E433,'Copy of Fixed_ODK'!N:Y,12,false),)),)</f>
        <v>13.20738167</v>
      </c>
      <c r="Y433">
        <f t="shared" si="3"/>
        <v>1.123176053</v>
      </c>
      <c r="Z433" t="str">
        <f t="shared" si="4"/>
        <v>invalid</v>
      </c>
      <c r="AB433" s="2" t="str">
        <f t="shared" si="5"/>
        <v>session ok</v>
      </c>
      <c r="AC433" t="str">
        <f t="shared" si="6"/>
        <v>investigate</v>
      </c>
    </row>
    <row r="434">
      <c r="A434" s="2">
        <v>433.0</v>
      </c>
      <c r="B434" s="2" t="s">
        <v>34</v>
      </c>
      <c r="C434" s="2" t="s">
        <v>153</v>
      </c>
      <c r="D434" s="2" t="s">
        <v>205</v>
      </c>
      <c r="E434" s="2" t="str">
        <f t="shared" si="1"/>
        <v>NganzaiDamaramSherifti</v>
      </c>
      <c r="F434" s="2">
        <f t="shared" si="2"/>
        <v>1</v>
      </c>
      <c r="G434" s="2" t="s">
        <v>206</v>
      </c>
      <c r="H434" s="2">
        <v>12.58658</v>
      </c>
      <c r="I434" s="2">
        <v>13.20723</v>
      </c>
      <c r="J434" s="2" t="s">
        <v>38</v>
      </c>
      <c r="K434" s="2" t="s">
        <v>207</v>
      </c>
      <c r="L434" s="2">
        <v>22.0</v>
      </c>
      <c r="M434" s="2">
        <v>14.0</v>
      </c>
      <c r="N434" s="2">
        <v>3.0</v>
      </c>
      <c r="O434" s="2" t="s">
        <v>40</v>
      </c>
      <c r="P434" s="2" t="s">
        <v>50</v>
      </c>
      <c r="Q434" s="2" t="s">
        <v>197</v>
      </c>
      <c r="R434" s="2" t="s">
        <v>198</v>
      </c>
      <c r="T434" s="2" t="s">
        <v>53</v>
      </c>
      <c r="U434" s="2" t="s">
        <v>53</v>
      </c>
      <c r="V434" t="str">
        <f>iferror(iferror(if(VLOOKUP(E434,'Copy of Mobile_ODK'!N:X,1,false)=E434,"mobile",),if(VLOOKUP(E434,'Copy of Fixed_ODK'!N:Y,1,false)=E434,"fixed",)),)</f>
        <v/>
      </c>
      <c r="W434" t="str">
        <f>iferror(iferror(if(VLOOKUP(E434,'Copy of Mobile_ODK'!N:X,1,false)=E434,VLOOKUP(E434,'Copy of Mobile_ODK'!N:X,10,false),),if(VLOOKUP(E434,'Copy of Fixed_ODK'!N:Y,1,false)=E434,VLOOKUP(E434,'Copy of Fixed_ODK'!N:Y,11,false),)),)</f>
        <v/>
      </c>
      <c r="X434" t="str">
        <f>iferror(iferror(if(VLOOKUP(E434,'Copy of Mobile_ODK'!N:X,1,false)=E434,VLOOKUP(E434,'Copy of Mobile_ODK'!N:X,11,false),),if(VLOOKUP(E434,'Copy of Fixed_ODK'!N:Y,1,false)=E434,VLOOKUP(E434,'Copy of Fixed_ODK'!N:Y,12,false),)),)</f>
        <v/>
      </c>
      <c r="Y434" t="str">
        <f t="shared" si="3"/>
        <v/>
      </c>
      <c r="Z434" t="str">
        <f t="shared" si="4"/>
        <v>invalid</v>
      </c>
      <c r="AB434" s="2" t="str">
        <f t="shared" si="5"/>
        <v>no odk</v>
      </c>
      <c r="AC434" t="str">
        <f t="shared" si="6"/>
        <v/>
      </c>
    </row>
    <row r="435">
      <c r="A435" s="2">
        <v>434.0</v>
      </c>
      <c r="B435" s="2" t="s">
        <v>34</v>
      </c>
      <c r="C435" s="2" t="s">
        <v>153</v>
      </c>
      <c r="D435" s="2" t="s">
        <v>208</v>
      </c>
      <c r="E435" s="2" t="str">
        <f t="shared" si="1"/>
        <v>NganzaiDamaramTarti</v>
      </c>
      <c r="F435" s="2">
        <f t="shared" si="2"/>
        <v>1</v>
      </c>
      <c r="G435" s="2" t="s">
        <v>209</v>
      </c>
      <c r="H435" s="2">
        <v>12.5966</v>
      </c>
      <c r="I435" s="2">
        <v>13.1773</v>
      </c>
      <c r="J435" s="2" t="s">
        <v>38</v>
      </c>
      <c r="K435" s="2" t="s">
        <v>210</v>
      </c>
      <c r="L435" s="2">
        <v>3.0</v>
      </c>
      <c r="M435" s="2">
        <v>2.0</v>
      </c>
      <c r="N435" s="2">
        <v>5.0</v>
      </c>
      <c r="O435" s="2" t="s">
        <v>40</v>
      </c>
      <c r="P435" s="2" t="s">
        <v>50</v>
      </c>
      <c r="Q435" s="2" t="s">
        <v>197</v>
      </c>
      <c r="R435" s="2" t="s">
        <v>198</v>
      </c>
      <c r="T435" s="2" t="s">
        <v>53</v>
      </c>
      <c r="V435" t="str">
        <f>iferror(iferror(if(VLOOKUP(E435,'Copy of Mobile_ODK'!N:X,1,false)=E435,"mobile",),if(VLOOKUP(E435,'Copy of Fixed_ODK'!N:Y,1,false)=E435,"fixed",)),)</f>
        <v/>
      </c>
      <c r="W435" t="str">
        <f>iferror(iferror(if(VLOOKUP(E435,'Copy of Mobile_ODK'!N:X,1,false)=E435,VLOOKUP(E435,'Copy of Mobile_ODK'!N:X,10,false),),if(VLOOKUP(E435,'Copy of Fixed_ODK'!N:Y,1,false)=E435,VLOOKUP(E435,'Copy of Fixed_ODK'!N:Y,11,false),)),)</f>
        <v/>
      </c>
      <c r="X435" t="str">
        <f>iferror(iferror(if(VLOOKUP(E435,'Copy of Mobile_ODK'!N:X,1,false)=E435,VLOOKUP(E435,'Copy of Mobile_ODK'!N:X,11,false),),if(VLOOKUP(E435,'Copy of Fixed_ODK'!N:Y,1,false)=E435,VLOOKUP(E435,'Copy of Fixed_ODK'!N:Y,12,false),)),)</f>
        <v/>
      </c>
      <c r="Y435" t="str">
        <f t="shared" si="3"/>
        <v/>
      </c>
      <c r="Z435" t="str">
        <f t="shared" si="4"/>
        <v>invalid</v>
      </c>
      <c r="AB435" s="2" t="str">
        <f t="shared" si="5"/>
        <v>no odk</v>
      </c>
      <c r="AC435" t="str">
        <f t="shared" si="6"/>
        <v/>
      </c>
    </row>
    <row r="436">
      <c r="A436" s="2">
        <v>435.0</v>
      </c>
      <c r="B436" s="2" t="s">
        <v>34</v>
      </c>
      <c r="C436" s="2" t="s">
        <v>153</v>
      </c>
      <c r="D436" s="2" t="s">
        <v>211</v>
      </c>
      <c r="E436" s="2" t="str">
        <f t="shared" si="1"/>
        <v>NganzaiDamaramUmara Busamairi</v>
      </c>
      <c r="F436" s="2">
        <f t="shared" si="2"/>
        <v>1</v>
      </c>
      <c r="G436" s="2" t="s">
        <v>212</v>
      </c>
      <c r="H436" s="2">
        <v>12.53465</v>
      </c>
      <c r="I436" s="2">
        <v>13.17048</v>
      </c>
      <c r="J436" s="2" t="s">
        <v>38</v>
      </c>
      <c r="K436" s="2" t="s">
        <v>213</v>
      </c>
      <c r="L436" s="2">
        <v>20.0</v>
      </c>
      <c r="M436" s="2">
        <v>13.0</v>
      </c>
      <c r="N436" s="2">
        <v>5.0</v>
      </c>
      <c r="O436" s="2" t="s">
        <v>40</v>
      </c>
      <c r="P436" s="2" t="s">
        <v>41</v>
      </c>
      <c r="T436" s="2" t="s">
        <v>42</v>
      </c>
      <c r="V436" t="str">
        <f>iferror(iferror(if(VLOOKUP(E436,'Copy of Mobile_ODK'!N:X,1,false)=E436,"mobile",),if(VLOOKUP(E436,'Copy of Fixed_ODK'!N:Y,1,false)=E436,"fixed",)),)</f>
        <v>mobile</v>
      </c>
      <c r="W436">
        <f>iferror(iferror(if(VLOOKUP(E436,'Copy of Mobile_ODK'!N:X,1,false)=E436,VLOOKUP(E436,'Copy of Mobile_ODK'!N:X,10,false),),if(VLOOKUP(E436,'Copy of Fixed_ODK'!N:Y,1,false)=E436,VLOOKUP(E436,'Copy of Fixed_ODK'!N:Y,11,false),)),)</f>
        <v>12.565595</v>
      </c>
      <c r="X436">
        <f>iferror(iferror(if(VLOOKUP(E436,'Copy of Mobile_ODK'!N:X,1,false)=E436,VLOOKUP(E436,'Copy of Mobile_ODK'!N:X,11,false),),if(VLOOKUP(E436,'Copy of Fixed_ODK'!N:Y,1,false)=E436,VLOOKUP(E436,'Copy of Fixed_ODK'!N:Y,12,false),)),)</f>
        <v>13.20221</v>
      </c>
      <c r="Y436">
        <f t="shared" si="3"/>
        <v>4.868317393</v>
      </c>
      <c r="Z436" t="str">
        <f t="shared" si="4"/>
        <v>invalid</v>
      </c>
      <c r="AB436" s="2" t="str">
        <f t="shared" si="5"/>
        <v>session ok</v>
      </c>
      <c r="AC436" t="str">
        <f t="shared" si="6"/>
        <v>investigate</v>
      </c>
    </row>
    <row r="437">
      <c r="A437" s="2">
        <v>436.0</v>
      </c>
      <c r="B437" s="2" t="s">
        <v>34</v>
      </c>
      <c r="C437" s="2" t="s">
        <v>153</v>
      </c>
      <c r="D437" s="2" t="s">
        <v>214</v>
      </c>
      <c r="E437" s="2" t="str">
        <f t="shared" si="1"/>
        <v>NganzaiDamaramWudumari</v>
      </c>
      <c r="F437" s="2">
        <f t="shared" si="2"/>
        <v>1</v>
      </c>
      <c r="G437" s="2" t="s">
        <v>215</v>
      </c>
      <c r="H437" s="2">
        <v>12.59864</v>
      </c>
      <c r="I437" s="2">
        <v>13.21627</v>
      </c>
      <c r="J437" s="2" t="s">
        <v>38</v>
      </c>
      <c r="K437" s="2" t="s">
        <v>216</v>
      </c>
      <c r="L437" s="2">
        <v>23.0</v>
      </c>
      <c r="M437" s="2">
        <v>15.0</v>
      </c>
      <c r="N437" s="2">
        <v>5.0</v>
      </c>
      <c r="O437" s="2" t="s">
        <v>40</v>
      </c>
      <c r="P437" s="2" t="s">
        <v>41</v>
      </c>
      <c r="T437" s="2" t="s">
        <v>42</v>
      </c>
      <c r="V437" t="str">
        <f>iferror(iferror(if(VLOOKUP(E437,'Copy of Mobile_ODK'!N:X,1,false)=E437,"mobile",),if(VLOOKUP(E437,'Copy of Fixed_ODK'!N:Y,1,false)=E437,"fixed",)),)</f>
        <v>mobile</v>
      </c>
      <c r="W437">
        <f>iferror(iferror(if(VLOOKUP(E437,'Copy of Mobile_ODK'!N:X,1,false)=E437,VLOOKUP(E437,'Copy of Mobile_ODK'!N:X,10,false),),if(VLOOKUP(E437,'Copy of Fixed_ODK'!N:Y,1,false)=E437,VLOOKUP(E437,'Copy of Fixed_ODK'!N:Y,11,false),)),)</f>
        <v>12.55465167</v>
      </c>
      <c r="X437">
        <f>iferror(iferror(if(VLOOKUP(E437,'Copy of Mobile_ODK'!N:X,1,false)=E437,VLOOKUP(E437,'Copy of Mobile_ODK'!N:X,11,false),),if(VLOOKUP(E437,'Copy of Fixed_ODK'!N:Y,1,false)=E437,VLOOKUP(E437,'Copy of Fixed_ODK'!N:Y,12,false),)),)</f>
        <v>13.20692833</v>
      </c>
      <c r="Y437">
        <f t="shared" si="3"/>
        <v>4.995242428</v>
      </c>
      <c r="Z437" t="str">
        <f t="shared" si="4"/>
        <v>invalid</v>
      </c>
      <c r="AB437" s="2" t="str">
        <f t="shared" si="5"/>
        <v>session ok</v>
      </c>
      <c r="AC437" t="str">
        <f t="shared" si="6"/>
        <v>investigate</v>
      </c>
    </row>
    <row r="438">
      <c r="A438" s="2">
        <v>437.0</v>
      </c>
      <c r="B438" s="2" t="s">
        <v>34</v>
      </c>
      <c r="C438" s="2" t="s">
        <v>153</v>
      </c>
      <c r="D438" s="2" t="s">
        <v>217</v>
      </c>
      <c r="E438" s="2" t="str">
        <f t="shared" si="1"/>
        <v>NganzaiDamaramYeleye</v>
      </c>
      <c r="F438" s="2">
        <f t="shared" si="2"/>
        <v>1</v>
      </c>
      <c r="G438" s="2" t="s">
        <v>218</v>
      </c>
      <c r="H438" s="2">
        <v>12.60972</v>
      </c>
      <c r="I438" s="2">
        <v>13.1778</v>
      </c>
      <c r="J438" s="2" t="s">
        <v>38</v>
      </c>
      <c r="K438" s="2" t="s">
        <v>219</v>
      </c>
      <c r="L438" s="2">
        <v>18.0</v>
      </c>
      <c r="M438" s="2">
        <v>12.0</v>
      </c>
      <c r="N438" s="2">
        <v>5.0</v>
      </c>
      <c r="O438" s="2" t="s">
        <v>40</v>
      </c>
      <c r="P438" s="2" t="s">
        <v>41</v>
      </c>
      <c r="T438" s="2" t="s">
        <v>42</v>
      </c>
      <c r="V438" t="str">
        <f>iferror(iferror(if(VLOOKUP(E438,'Copy of Mobile_ODK'!N:X,1,false)=E438,"mobile",),if(VLOOKUP(E438,'Copy of Fixed_ODK'!N:Y,1,false)=E438,"fixed",)),)</f>
        <v>mobile</v>
      </c>
      <c r="W438">
        <f>iferror(iferror(if(VLOOKUP(E438,'Copy of Mobile_ODK'!N:X,1,false)=E438,VLOOKUP(E438,'Copy of Mobile_ODK'!N:X,10,false),),if(VLOOKUP(E438,'Copy of Fixed_ODK'!N:Y,1,false)=E438,VLOOKUP(E438,'Copy of Fixed_ODK'!N:Y,11,false),)),)</f>
        <v>12.60177</v>
      </c>
      <c r="X438">
        <f>iferror(iferror(if(VLOOKUP(E438,'Copy of Mobile_ODK'!N:X,1,false)=E438,VLOOKUP(E438,'Copy of Mobile_ODK'!N:X,11,false),),if(VLOOKUP(E438,'Copy of Fixed_ODK'!N:Y,1,false)=E438,VLOOKUP(E438,'Copy of Fixed_ODK'!N:Y,12,false),)),)</f>
        <v>13.19505833</v>
      </c>
      <c r="Y438">
        <f t="shared" si="3"/>
        <v>2.070932314</v>
      </c>
      <c r="Z438" t="str">
        <f t="shared" si="4"/>
        <v>invalid</v>
      </c>
      <c r="AB438" s="2" t="str">
        <f t="shared" si="5"/>
        <v>session ok</v>
      </c>
      <c r="AC438" t="str">
        <f t="shared" si="6"/>
        <v>investigate</v>
      </c>
    </row>
    <row r="439">
      <c r="A439" s="2">
        <v>438.0</v>
      </c>
      <c r="B439" s="2" t="s">
        <v>34</v>
      </c>
      <c r="C439" s="2" t="s">
        <v>220</v>
      </c>
      <c r="D439" s="2" t="s">
        <v>221</v>
      </c>
      <c r="E439" s="2" t="str">
        <f t="shared" si="1"/>
        <v>NganzaiGadaiAlhaji Usmanti</v>
      </c>
      <c r="F439" s="2">
        <f t="shared" si="2"/>
        <v>1</v>
      </c>
      <c r="G439" s="2" t="s">
        <v>222</v>
      </c>
      <c r="H439" s="2">
        <v>12.42681</v>
      </c>
      <c r="I439" s="2">
        <v>12.91355</v>
      </c>
      <c r="J439" s="2" t="s">
        <v>38</v>
      </c>
      <c r="K439" s="2" t="s">
        <v>223</v>
      </c>
      <c r="L439" s="2">
        <v>9.0</v>
      </c>
      <c r="M439" s="2">
        <v>6.0</v>
      </c>
      <c r="N439" s="2">
        <v>5.0</v>
      </c>
      <c r="O439" s="2" t="s">
        <v>40</v>
      </c>
      <c r="P439" s="2" t="s">
        <v>41</v>
      </c>
      <c r="T439" s="2" t="s">
        <v>42</v>
      </c>
      <c r="V439" t="str">
        <f>iferror(iferror(if(VLOOKUP(E439,'Copy of Mobile_ODK'!N:X,1,false)=E439,"mobile",),if(VLOOKUP(E439,'Copy of Fixed_ODK'!N:Y,1,false)=E439,"fixed",)),)</f>
        <v/>
      </c>
      <c r="W439" t="str">
        <f>iferror(iferror(if(VLOOKUP(E439,'Copy of Mobile_ODK'!N:X,1,false)=E439,VLOOKUP(E439,'Copy of Mobile_ODK'!N:X,10,false),),if(VLOOKUP(E439,'Copy of Fixed_ODK'!N:Y,1,false)=E439,VLOOKUP(E439,'Copy of Fixed_ODK'!N:Y,11,false),)),)</f>
        <v/>
      </c>
      <c r="X439" t="str">
        <f>iferror(iferror(if(VLOOKUP(E439,'Copy of Mobile_ODK'!N:X,1,false)=E439,VLOOKUP(E439,'Copy of Mobile_ODK'!N:X,11,false),),if(VLOOKUP(E439,'Copy of Fixed_ODK'!N:Y,1,false)=E439,VLOOKUP(E439,'Copy of Fixed_ODK'!N:Y,12,false),)),)</f>
        <v/>
      </c>
      <c r="Y439" t="str">
        <f t="shared" si="3"/>
        <v/>
      </c>
      <c r="Z439" t="str">
        <f t="shared" si="4"/>
        <v>invalid</v>
      </c>
      <c r="AB439" s="2" t="str">
        <f t="shared" si="5"/>
        <v>no odk</v>
      </c>
      <c r="AC439" t="str">
        <f t="shared" si="6"/>
        <v/>
      </c>
    </row>
    <row r="440">
      <c r="A440" s="2">
        <v>439.0</v>
      </c>
      <c r="B440" s="2" t="s">
        <v>34</v>
      </c>
      <c r="C440" s="2" t="s">
        <v>220</v>
      </c>
      <c r="D440" s="2" t="s">
        <v>224</v>
      </c>
      <c r="E440" s="2" t="str">
        <f t="shared" si="1"/>
        <v>NganzaiGadaiBukar Kolori</v>
      </c>
      <c r="F440" s="2">
        <f t="shared" si="2"/>
        <v>1</v>
      </c>
      <c r="G440" s="2" t="s">
        <v>225</v>
      </c>
      <c r="H440" s="2">
        <v>12.36314</v>
      </c>
      <c r="I440" s="2">
        <v>12.93643</v>
      </c>
      <c r="J440" s="2" t="s">
        <v>38</v>
      </c>
      <c r="K440" s="2" t="s">
        <v>226</v>
      </c>
      <c r="L440" s="2">
        <v>3.0</v>
      </c>
      <c r="M440" s="2">
        <v>2.0</v>
      </c>
      <c r="N440" s="2">
        <v>5.0</v>
      </c>
      <c r="O440" s="2" t="s">
        <v>40</v>
      </c>
      <c r="P440" s="2" t="s">
        <v>41</v>
      </c>
      <c r="T440" s="2" t="s">
        <v>42</v>
      </c>
      <c r="U440" s="2" t="s">
        <v>42</v>
      </c>
      <c r="V440" t="str">
        <f>iferror(iferror(if(VLOOKUP(E440,'Copy of Mobile_ODK'!N:X,1,false)=E440,"mobile",),if(VLOOKUP(E440,'Copy of Fixed_ODK'!N:Y,1,false)=E440,"fixed",)),)</f>
        <v>mobile</v>
      </c>
      <c r="W440">
        <f>iferror(iferror(if(VLOOKUP(E440,'Copy of Mobile_ODK'!N:X,1,false)=E440,VLOOKUP(E440,'Copy of Mobile_ODK'!N:X,10,false),),if(VLOOKUP(E440,'Copy of Fixed_ODK'!N:Y,1,false)=E440,VLOOKUP(E440,'Copy of Fixed_ODK'!N:Y,11,false),)),)</f>
        <v>12.36234333</v>
      </c>
      <c r="X440">
        <f>iferror(iferror(if(VLOOKUP(E440,'Copy of Mobile_ODK'!N:X,1,false)=E440,VLOOKUP(E440,'Copy of Mobile_ODK'!N:X,11,false),),if(VLOOKUP(E440,'Copy of Fixed_ODK'!N:Y,1,false)=E440,VLOOKUP(E440,'Copy of Fixed_ODK'!N:Y,12,false),)),)</f>
        <v>12.93603333</v>
      </c>
      <c r="Y440">
        <f t="shared" si="3"/>
        <v>0.09850752947</v>
      </c>
      <c r="Z440" t="str">
        <f t="shared" si="4"/>
        <v>valid</v>
      </c>
      <c r="AB440" s="2" t="str">
        <f t="shared" si="5"/>
        <v>session ok</v>
      </c>
      <c r="AC440" t="str">
        <f t="shared" si="6"/>
        <v/>
      </c>
    </row>
    <row r="441">
      <c r="A441" s="2">
        <v>440.0</v>
      </c>
      <c r="B441" s="2" t="s">
        <v>34</v>
      </c>
      <c r="C441" s="2" t="s">
        <v>220</v>
      </c>
      <c r="D441" s="2" t="s">
        <v>227</v>
      </c>
      <c r="E441" s="2" t="str">
        <f t="shared" si="1"/>
        <v>NganzaiGadaiGudari</v>
      </c>
      <c r="F441" s="2">
        <f t="shared" si="2"/>
        <v>1</v>
      </c>
      <c r="G441" s="2" t="s">
        <v>228</v>
      </c>
      <c r="H441" s="2">
        <v>12.35639323</v>
      </c>
      <c r="I441" s="2">
        <v>12.97775644</v>
      </c>
      <c r="J441" s="2" t="s">
        <v>38</v>
      </c>
      <c r="K441" s="2" t="s">
        <v>229</v>
      </c>
      <c r="L441" s="2">
        <v>13.0</v>
      </c>
      <c r="M441" s="2">
        <v>9.0</v>
      </c>
      <c r="N441" s="2">
        <v>5.0</v>
      </c>
      <c r="O441" s="2" t="s">
        <v>40</v>
      </c>
      <c r="P441" s="2" t="s">
        <v>50</v>
      </c>
      <c r="Q441" s="2" t="s">
        <v>230</v>
      </c>
      <c r="R441" s="2" t="s">
        <v>231</v>
      </c>
      <c r="T441" s="2" t="s">
        <v>53</v>
      </c>
      <c r="V441" t="str">
        <f>iferror(iferror(if(VLOOKUP(E441,'Copy of Mobile_ODK'!N:X,1,false)=E441,"mobile",),if(VLOOKUP(E441,'Copy of Fixed_ODK'!N:Y,1,false)=E441,"fixed",)),)</f>
        <v/>
      </c>
      <c r="W441" t="str">
        <f>iferror(iferror(if(VLOOKUP(E441,'Copy of Mobile_ODK'!N:X,1,false)=E441,VLOOKUP(E441,'Copy of Mobile_ODK'!N:X,10,false),),if(VLOOKUP(E441,'Copy of Fixed_ODK'!N:Y,1,false)=E441,VLOOKUP(E441,'Copy of Fixed_ODK'!N:Y,11,false),)),)</f>
        <v/>
      </c>
      <c r="X441" t="str">
        <f>iferror(iferror(if(VLOOKUP(E441,'Copy of Mobile_ODK'!N:X,1,false)=E441,VLOOKUP(E441,'Copy of Mobile_ODK'!N:X,11,false),),if(VLOOKUP(E441,'Copy of Fixed_ODK'!N:Y,1,false)=E441,VLOOKUP(E441,'Copy of Fixed_ODK'!N:Y,12,false),)),)</f>
        <v/>
      </c>
      <c r="Y441" t="str">
        <f t="shared" si="3"/>
        <v/>
      </c>
      <c r="Z441" t="str">
        <f t="shared" si="4"/>
        <v>invalid</v>
      </c>
      <c r="AB441" s="2" t="str">
        <f t="shared" si="5"/>
        <v>no odk</v>
      </c>
      <c r="AC441" t="str">
        <f t="shared" si="6"/>
        <v/>
      </c>
    </row>
    <row r="442">
      <c r="A442" s="2">
        <v>441.0</v>
      </c>
      <c r="B442" s="2" t="s">
        <v>34</v>
      </c>
      <c r="C442" s="2" t="s">
        <v>220</v>
      </c>
      <c r="D442" s="2" t="s">
        <v>232</v>
      </c>
      <c r="E442" s="2" t="str">
        <f t="shared" si="1"/>
        <v>NganzaiGadaiJangari</v>
      </c>
      <c r="F442" s="2">
        <f t="shared" si="2"/>
        <v>1</v>
      </c>
      <c r="G442" s="2" t="s">
        <v>233</v>
      </c>
      <c r="H442" s="2">
        <v>12.4665</v>
      </c>
      <c r="I442" s="2">
        <v>12.95012</v>
      </c>
      <c r="J442" s="2" t="s">
        <v>38</v>
      </c>
      <c r="K442" s="2" t="s">
        <v>234</v>
      </c>
      <c r="L442" s="2">
        <v>14.0</v>
      </c>
      <c r="M442" s="2">
        <v>9.0</v>
      </c>
      <c r="N442" s="2">
        <v>5.0</v>
      </c>
      <c r="O442" s="2" t="s">
        <v>40</v>
      </c>
      <c r="P442" s="2" t="s">
        <v>50</v>
      </c>
      <c r="Q442" s="2" t="s">
        <v>230</v>
      </c>
      <c r="R442" s="2" t="s">
        <v>231</v>
      </c>
      <c r="T442" s="2" t="s">
        <v>53</v>
      </c>
      <c r="V442" t="str">
        <f>iferror(iferror(if(VLOOKUP(E442,'Copy of Mobile_ODK'!N:X,1,false)=E442,"mobile",),if(VLOOKUP(E442,'Copy of Fixed_ODK'!N:Y,1,false)=E442,"fixed",)),)</f>
        <v/>
      </c>
      <c r="W442" t="str">
        <f>iferror(iferror(if(VLOOKUP(E442,'Copy of Mobile_ODK'!N:X,1,false)=E442,VLOOKUP(E442,'Copy of Mobile_ODK'!N:X,10,false),),if(VLOOKUP(E442,'Copy of Fixed_ODK'!N:Y,1,false)=E442,VLOOKUP(E442,'Copy of Fixed_ODK'!N:Y,11,false),)),)</f>
        <v/>
      </c>
      <c r="X442" t="str">
        <f>iferror(iferror(if(VLOOKUP(E442,'Copy of Mobile_ODK'!N:X,1,false)=E442,VLOOKUP(E442,'Copy of Mobile_ODK'!N:X,11,false),),if(VLOOKUP(E442,'Copy of Fixed_ODK'!N:Y,1,false)=E442,VLOOKUP(E442,'Copy of Fixed_ODK'!N:Y,12,false),)),)</f>
        <v/>
      </c>
      <c r="Y442" t="str">
        <f t="shared" si="3"/>
        <v/>
      </c>
      <c r="Z442" t="str">
        <f t="shared" si="4"/>
        <v>invalid</v>
      </c>
      <c r="AB442" s="2" t="str">
        <f t="shared" si="5"/>
        <v>no odk</v>
      </c>
      <c r="AC442" t="str">
        <f t="shared" si="6"/>
        <v/>
      </c>
    </row>
    <row r="443">
      <c r="A443" s="2">
        <v>442.0</v>
      </c>
      <c r="B443" s="2" t="s">
        <v>34</v>
      </c>
      <c r="C443" s="2" t="s">
        <v>220</v>
      </c>
      <c r="D443" s="2" t="s">
        <v>235</v>
      </c>
      <c r="E443" s="2" t="str">
        <f t="shared" si="1"/>
        <v>NganzaiGadaiJololo</v>
      </c>
      <c r="F443" s="2">
        <f t="shared" si="2"/>
        <v>1</v>
      </c>
      <c r="G443" s="2" t="s">
        <v>236</v>
      </c>
      <c r="H443" s="2">
        <v>12.39691833</v>
      </c>
      <c r="I443" s="2">
        <v>12.947205</v>
      </c>
      <c r="J443" s="2" t="s">
        <v>38</v>
      </c>
      <c r="K443" s="2" t="s">
        <v>237</v>
      </c>
      <c r="L443" s="2">
        <v>2.0</v>
      </c>
      <c r="M443" s="2">
        <v>2.0</v>
      </c>
      <c r="N443" s="2">
        <v>5.0</v>
      </c>
      <c r="O443" s="2" t="s">
        <v>40</v>
      </c>
      <c r="P443" s="2" t="s">
        <v>50</v>
      </c>
      <c r="Q443" s="2" t="s">
        <v>230</v>
      </c>
      <c r="R443" s="2" t="s">
        <v>231</v>
      </c>
      <c r="T443" s="2" t="s">
        <v>53</v>
      </c>
      <c r="V443" t="str">
        <f>iferror(iferror(if(VLOOKUP(E443,'Copy of Mobile_ODK'!N:X,1,false)=E443,"mobile",),if(VLOOKUP(E443,'Copy of Fixed_ODK'!N:Y,1,false)=E443,"fixed",)),)</f>
        <v/>
      </c>
      <c r="W443" t="str">
        <f>iferror(iferror(if(VLOOKUP(E443,'Copy of Mobile_ODK'!N:X,1,false)=E443,VLOOKUP(E443,'Copy of Mobile_ODK'!N:X,10,false),),if(VLOOKUP(E443,'Copy of Fixed_ODK'!N:Y,1,false)=E443,VLOOKUP(E443,'Copy of Fixed_ODK'!N:Y,11,false),)),)</f>
        <v/>
      </c>
      <c r="X443" t="str">
        <f>iferror(iferror(if(VLOOKUP(E443,'Copy of Mobile_ODK'!N:X,1,false)=E443,VLOOKUP(E443,'Copy of Mobile_ODK'!N:X,11,false),),if(VLOOKUP(E443,'Copy of Fixed_ODK'!N:Y,1,false)=E443,VLOOKUP(E443,'Copy of Fixed_ODK'!N:Y,12,false),)),)</f>
        <v/>
      </c>
      <c r="Y443" t="str">
        <f t="shared" si="3"/>
        <v/>
      </c>
      <c r="Z443" t="str">
        <f t="shared" si="4"/>
        <v>invalid</v>
      </c>
      <c r="AB443" s="2" t="str">
        <f t="shared" si="5"/>
        <v>no odk</v>
      </c>
      <c r="AC443" t="str">
        <f t="shared" si="6"/>
        <v/>
      </c>
    </row>
    <row r="444">
      <c r="A444" s="2">
        <v>443.0</v>
      </c>
      <c r="B444" s="4" t="s">
        <v>34</v>
      </c>
      <c r="C444" s="4" t="s">
        <v>220</v>
      </c>
      <c r="D444" s="4" t="s">
        <v>238</v>
      </c>
      <c r="E444" s="2" t="str">
        <f t="shared" si="1"/>
        <v>NganzaiGadaiKeleno Bulama Alimami</v>
      </c>
      <c r="F444" s="2">
        <f t="shared" si="2"/>
        <v>1</v>
      </c>
      <c r="G444" s="4" t="e">
        <v>#N/A</v>
      </c>
      <c r="H444" s="4" t="e">
        <v>#N/A</v>
      </c>
      <c r="I444" s="4" t="e">
        <v>#N/A</v>
      </c>
      <c r="J444" s="4" t="s">
        <v>38</v>
      </c>
      <c r="K444" s="4" t="s">
        <v>239</v>
      </c>
      <c r="L444" s="4">
        <v>22.0</v>
      </c>
      <c r="M444" s="4">
        <v>14.0</v>
      </c>
      <c r="N444" s="4">
        <v>3.0</v>
      </c>
      <c r="O444" s="4" t="s">
        <v>40</v>
      </c>
      <c r="P444" s="4" t="s">
        <v>41</v>
      </c>
      <c r="T444" s="2" t="s">
        <v>42</v>
      </c>
      <c r="V444" t="str">
        <f>iferror(iferror(if(VLOOKUP(E444,'Copy of Mobile_ODK'!N:X,1,false)=E444,"mobile",),if(VLOOKUP(E444,'Copy of Fixed_ODK'!N:Y,1,false)=E444,"fixed",)),)</f>
        <v/>
      </c>
      <c r="W444" t="str">
        <f>iferror(iferror(if(VLOOKUP(E444,'Copy of Mobile_ODK'!N:X,1,false)=E444,VLOOKUP(E444,'Copy of Mobile_ODK'!N:X,10,false),),if(VLOOKUP(E444,'Copy of Fixed_ODK'!N:Y,1,false)=E444,VLOOKUP(E444,'Copy of Fixed_ODK'!N:Y,11,false),)),)</f>
        <v/>
      </c>
      <c r="X444" t="str">
        <f>iferror(iferror(if(VLOOKUP(E444,'Copy of Mobile_ODK'!N:X,1,false)=E444,VLOOKUP(E444,'Copy of Mobile_ODK'!N:X,11,false),),if(VLOOKUP(E444,'Copy of Fixed_ODK'!N:Y,1,false)=E444,VLOOKUP(E444,'Copy of Fixed_ODK'!N:Y,12,false),)),)</f>
        <v/>
      </c>
      <c r="Y444" t="str">
        <f t="shared" si="3"/>
        <v/>
      </c>
      <c r="Z444" t="str">
        <f t="shared" si="4"/>
        <v>invalid</v>
      </c>
      <c r="AB444" s="2" t="str">
        <f t="shared" si="5"/>
        <v>no odk</v>
      </c>
      <c r="AC444" t="str">
        <f t="shared" si="6"/>
        <v/>
      </c>
    </row>
    <row r="445">
      <c r="A445" s="2">
        <v>444.0</v>
      </c>
      <c r="B445" s="2" t="s">
        <v>34</v>
      </c>
      <c r="C445" s="2" t="s">
        <v>220</v>
      </c>
      <c r="D445" s="2" t="s">
        <v>240</v>
      </c>
      <c r="E445" s="2" t="str">
        <f t="shared" si="1"/>
        <v>NganzaiGadaiKolori</v>
      </c>
      <c r="F445" s="2">
        <f t="shared" si="2"/>
        <v>1</v>
      </c>
      <c r="G445" s="2" t="s">
        <v>241</v>
      </c>
      <c r="H445" s="2">
        <v>12.38432</v>
      </c>
      <c r="I445" s="2">
        <v>12.90104</v>
      </c>
      <c r="J445" s="2" t="s">
        <v>38</v>
      </c>
      <c r="K445" s="2" t="s">
        <v>242</v>
      </c>
      <c r="L445" s="2">
        <v>27.0</v>
      </c>
      <c r="M445" s="2">
        <v>17.0</v>
      </c>
      <c r="N445" s="2">
        <v>5.0</v>
      </c>
      <c r="O445" s="2" t="s">
        <v>40</v>
      </c>
      <c r="P445" s="2" t="s">
        <v>50</v>
      </c>
      <c r="Q445" s="2" t="s">
        <v>230</v>
      </c>
      <c r="R445" s="2" t="s">
        <v>231</v>
      </c>
      <c r="T445" s="2" t="s">
        <v>53</v>
      </c>
      <c r="V445" t="str">
        <f>iferror(iferror(if(VLOOKUP(E445,'Copy of Mobile_ODK'!N:X,1,false)=E445,"mobile",),if(VLOOKUP(E445,'Copy of Fixed_ODK'!N:Y,1,false)=E445,"fixed",)),)</f>
        <v/>
      </c>
      <c r="W445" t="str">
        <f>iferror(iferror(if(VLOOKUP(E445,'Copy of Mobile_ODK'!N:X,1,false)=E445,VLOOKUP(E445,'Copy of Mobile_ODK'!N:X,10,false),),if(VLOOKUP(E445,'Copy of Fixed_ODK'!N:Y,1,false)=E445,VLOOKUP(E445,'Copy of Fixed_ODK'!N:Y,11,false),)),)</f>
        <v/>
      </c>
      <c r="X445" t="str">
        <f>iferror(iferror(if(VLOOKUP(E445,'Copy of Mobile_ODK'!N:X,1,false)=E445,VLOOKUP(E445,'Copy of Mobile_ODK'!N:X,11,false),),if(VLOOKUP(E445,'Copy of Fixed_ODK'!N:Y,1,false)=E445,VLOOKUP(E445,'Copy of Fixed_ODK'!N:Y,12,false),)),)</f>
        <v/>
      </c>
      <c r="Y445" t="str">
        <f t="shared" si="3"/>
        <v/>
      </c>
      <c r="Z445" t="str">
        <f t="shared" si="4"/>
        <v>invalid</v>
      </c>
      <c r="AB445" s="2" t="str">
        <f t="shared" si="5"/>
        <v>no odk</v>
      </c>
      <c r="AC445" t="str">
        <f t="shared" si="6"/>
        <v/>
      </c>
    </row>
    <row r="446">
      <c r="A446" s="2">
        <v>445.0</v>
      </c>
      <c r="B446" s="2" t="s">
        <v>34</v>
      </c>
      <c r="C446" s="2" t="s">
        <v>220</v>
      </c>
      <c r="D446" s="2" t="s">
        <v>243</v>
      </c>
      <c r="E446" s="2" t="str">
        <f t="shared" si="1"/>
        <v>NganzaiGadaiKyari Bunduri</v>
      </c>
      <c r="F446" s="2">
        <f t="shared" si="2"/>
        <v>1</v>
      </c>
      <c r="G446" s="2" t="s">
        <v>244</v>
      </c>
      <c r="H446" s="2">
        <v>12.36832</v>
      </c>
      <c r="I446" s="2">
        <v>12.879996</v>
      </c>
      <c r="J446" s="2" t="s">
        <v>38</v>
      </c>
      <c r="K446" s="2" t="s">
        <v>245</v>
      </c>
      <c r="L446" s="2">
        <v>15.0</v>
      </c>
      <c r="M446" s="2">
        <v>10.0</v>
      </c>
      <c r="N446" s="2">
        <v>3.0</v>
      </c>
      <c r="O446" s="2" t="s">
        <v>40</v>
      </c>
      <c r="P446" s="2" t="s">
        <v>41</v>
      </c>
      <c r="T446" s="2" t="s">
        <v>42</v>
      </c>
      <c r="U446" s="2" t="s">
        <v>53</v>
      </c>
      <c r="V446" t="str">
        <f>iferror(iferror(if(VLOOKUP(E446,'Copy of Mobile_ODK'!N:X,1,false)=E446,"mobile",),if(VLOOKUP(E446,'Copy of Fixed_ODK'!N:Y,1,false)=E446,"fixed",)),)</f>
        <v>mobile</v>
      </c>
      <c r="W446">
        <f>iferror(iferror(if(VLOOKUP(E446,'Copy of Mobile_ODK'!N:X,1,false)=E446,VLOOKUP(E446,'Copy of Mobile_ODK'!N:X,10,false),),if(VLOOKUP(E446,'Copy of Fixed_ODK'!N:Y,1,false)=E446,VLOOKUP(E446,'Copy of Fixed_ODK'!N:Y,11,false),)),)</f>
        <v>12.36089667</v>
      </c>
      <c r="X446">
        <f>iferror(iferror(if(VLOOKUP(E446,'Copy of Mobile_ODK'!N:X,1,false)=E446,VLOOKUP(E446,'Copy of Mobile_ODK'!N:X,11,false),),if(VLOOKUP(E446,'Copy of Fixed_ODK'!N:Y,1,false)=E446,VLOOKUP(E446,'Copy of Fixed_ODK'!N:Y,12,false),)),)</f>
        <v>12.87733</v>
      </c>
      <c r="Y446">
        <f t="shared" si="3"/>
        <v>0.8747549217</v>
      </c>
      <c r="Z446" t="str">
        <f t="shared" si="4"/>
        <v>invalid</v>
      </c>
      <c r="AB446" s="2" t="str">
        <f t="shared" si="5"/>
        <v>session ok</v>
      </c>
      <c r="AC446" t="str">
        <f t="shared" si="6"/>
        <v>investigate</v>
      </c>
    </row>
    <row r="447">
      <c r="A447" s="2">
        <v>446.0</v>
      </c>
      <c r="B447" s="2" t="s">
        <v>34</v>
      </c>
      <c r="C447" s="2" t="s">
        <v>220</v>
      </c>
      <c r="D447" s="2" t="s">
        <v>246</v>
      </c>
      <c r="E447" s="2" t="str">
        <f t="shared" si="1"/>
        <v>NganzaiGadaiKyari Ganari</v>
      </c>
      <c r="F447" s="2">
        <f t="shared" si="2"/>
        <v>1</v>
      </c>
      <c r="G447" s="2" t="s">
        <v>247</v>
      </c>
      <c r="H447" s="2">
        <v>12.36723</v>
      </c>
      <c r="I447" s="2">
        <v>12.87945</v>
      </c>
      <c r="J447" s="2" t="s">
        <v>38</v>
      </c>
      <c r="K447" s="2" t="s">
        <v>248</v>
      </c>
      <c r="L447" s="2">
        <v>21.0</v>
      </c>
      <c r="M447" s="2">
        <v>14.0</v>
      </c>
      <c r="N447" s="2">
        <v>5.0</v>
      </c>
      <c r="O447" s="2" t="s">
        <v>40</v>
      </c>
      <c r="P447" s="2" t="s">
        <v>50</v>
      </c>
      <c r="Q447" s="2" t="s">
        <v>230</v>
      </c>
      <c r="R447" s="2" t="s">
        <v>231</v>
      </c>
      <c r="T447" s="2" t="s">
        <v>53</v>
      </c>
      <c r="U447" s="2" t="s">
        <v>53</v>
      </c>
      <c r="V447" t="str">
        <f>iferror(iferror(if(VLOOKUP(E447,'Copy of Mobile_ODK'!N:X,1,false)=E447,"mobile",),if(VLOOKUP(E447,'Copy of Fixed_ODK'!N:Y,1,false)=E447,"fixed",)),)</f>
        <v>fixed</v>
      </c>
      <c r="W447">
        <f>iferror(iferror(if(VLOOKUP(E447,'Copy of Mobile_ODK'!N:X,1,false)=E447,VLOOKUP(E447,'Copy of Mobile_ODK'!N:X,10,false),),if(VLOOKUP(E447,'Copy of Fixed_ODK'!N:Y,1,false)=E447,VLOOKUP(E447,'Copy of Fixed_ODK'!N:Y,11,false),)),)</f>
        <v>12.367205</v>
      </c>
      <c r="X447">
        <f>iferror(iferror(if(VLOOKUP(E447,'Copy of Mobile_ODK'!N:X,1,false)=E447,VLOOKUP(E447,'Copy of Mobile_ODK'!N:X,11,false),),if(VLOOKUP(E447,'Copy of Fixed_ODK'!N:Y,1,false)=E447,VLOOKUP(E447,'Copy of Fixed_ODK'!N:Y,12,false),)),)</f>
        <v>12.87946167</v>
      </c>
      <c r="Y447">
        <f t="shared" si="3"/>
        <v>0.003054202953</v>
      </c>
      <c r="Z447" t="str">
        <f t="shared" si="4"/>
        <v>valid</v>
      </c>
      <c r="AA447" t="str">
        <f>CONCATENATE(Q447,"_primary")</f>
        <v>Nganzai_H_primary</v>
      </c>
      <c r="AB447" s="2" t="str">
        <f t="shared" si="5"/>
        <v>session ok</v>
      </c>
      <c r="AC447" t="str">
        <f t="shared" si="6"/>
        <v/>
      </c>
    </row>
    <row r="448">
      <c r="A448" s="2">
        <v>447.0</v>
      </c>
      <c r="B448" s="2" t="s">
        <v>34</v>
      </c>
      <c r="C448" s="2" t="s">
        <v>220</v>
      </c>
      <c r="D448" s="2" t="s">
        <v>249</v>
      </c>
      <c r="E448" s="2" t="str">
        <f t="shared" si="1"/>
        <v>NganzaiGadaiMallam Saleri</v>
      </c>
      <c r="F448" s="2">
        <f t="shared" si="2"/>
        <v>1</v>
      </c>
      <c r="G448" s="2" t="s">
        <v>250</v>
      </c>
      <c r="H448" s="2">
        <v>12.32984</v>
      </c>
      <c r="I448" s="2">
        <v>12.91816</v>
      </c>
      <c r="J448" s="2" t="s">
        <v>38</v>
      </c>
      <c r="K448" s="2" t="s">
        <v>251</v>
      </c>
      <c r="L448" s="2">
        <v>13.0</v>
      </c>
      <c r="M448" s="2">
        <v>9.0</v>
      </c>
      <c r="N448" s="2">
        <v>5.0</v>
      </c>
      <c r="O448" s="2" t="s">
        <v>40</v>
      </c>
      <c r="P448" s="2" t="s">
        <v>50</v>
      </c>
      <c r="Q448" s="2" t="s">
        <v>230</v>
      </c>
      <c r="R448" s="2" t="s">
        <v>231</v>
      </c>
      <c r="T448" s="2" t="s">
        <v>53</v>
      </c>
      <c r="V448" t="str">
        <f>iferror(iferror(if(VLOOKUP(E448,'Copy of Mobile_ODK'!N:X,1,false)=E448,"mobile",),if(VLOOKUP(E448,'Copy of Fixed_ODK'!N:Y,1,false)=E448,"fixed",)),)</f>
        <v/>
      </c>
      <c r="W448" t="str">
        <f>iferror(iferror(if(VLOOKUP(E448,'Copy of Mobile_ODK'!N:X,1,false)=E448,VLOOKUP(E448,'Copy of Mobile_ODK'!N:X,10,false),),if(VLOOKUP(E448,'Copy of Fixed_ODK'!N:Y,1,false)=E448,VLOOKUP(E448,'Copy of Fixed_ODK'!N:Y,11,false),)),)</f>
        <v/>
      </c>
      <c r="X448" t="str">
        <f>iferror(iferror(if(VLOOKUP(E448,'Copy of Mobile_ODK'!N:X,1,false)=E448,VLOOKUP(E448,'Copy of Mobile_ODK'!N:X,11,false),),if(VLOOKUP(E448,'Copy of Fixed_ODK'!N:Y,1,false)=E448,VLOOKUP(E448,'Copy of Fixed_ODK'!N:Y,12,false),)),)</f>
        <v/>
      </c>
      <c r="Y448" t="str">
        <f t="shared" si="3"/>
        <v/>
      </c>
      <c r="Z448" t="str">
        <f t="shared" si="4"/>
        <v>invalid</v>
      </c>
      <c r="AB448" s="2" t="str">
        <f t="shared" si="5"/>
        <v>no odk</v>
      </c>
      <c r="AC448" t="str">
        <f t="shared" si="6"/>
        <v/>
      </c>
    </row>
    <row r="449">
      <c r="A449" s="2">
        <v>448.0</v>
      </c>
      <c r="B449" s="2" t="s">
        <v>34</v>
      </c>
      <c r="C449" s="2" t="s">
        <v>220</v>
      </c>
      <c r="D449" s="2" t="s">
        <v>252</v>
      </c>
      <c r="E449" s="2" t="str">
        <f t="shared" si="1"/>
        <v>NganzaiGadaiNgubdori</v>
      </c>
      <c r="F449" s="2">
        <f t="shared" si="2"/>
        <v>1</v>
      </c>
      <c r="G449" s="2" t="s">
        <v>253</v>
      </c>
      <c r="H449" s="2">
        <v>12.39036</v>
      </c>
      <c r="I449" s="2">
        <v>12.90784</v>
      </c>
      <c r="J449" s="2" t="s">
        <v>38</v>
      </c>
      <c r="K449" s="2" t="s">
        <v>254</v>
      </c>
      <c r="L449" s="2">
        <v>10.0</v>
      </c>
      <c r="M449" s="2">
        <v>7.0</v>
      </c>
      <c r="N449" s="2">
        <v>5.0</v>
      </c>
      <c r="O449" s="2" t="s">
        <v>40</v>
      </c>
      <c r="P449" s="2" t="s">
        <v>50</v>
      </c>
      <c r="Q449" s="2" t="s">
        <v>230</v>
      </c>
      <c r="R449" s="2" t="s">
        <v>231</v>
      </c>
      <c r="T449" s="2" t="s">
        <v>53</v>
      </c>
      <c r="V449" t="str">
        <f>iferror(iferror(if(VLOOKUP(E449,'Copy of Mobile_ODK'!N:X,1,false)=E449,"mobile",),if(VLOOKUP(E449,'Copy of Fixed_ODK'!N:Y,1,false)=E449,"fixed",)),)</f>
        <v/>
      </c>
      <c r="W449" t="str">
        <f>iferror(iferror(if(VLOOKUP(E449,'Copy of Mobile_ODK'!N:X,1,false)=E449,VLOOKUP(E449,'Copy of Mobile_ODK'!N:X,10,false),),if(VLOOKUP(E449,'Copy of Fixed_ODK'!N:Y,1,false)=E449,VLOOKUP(E449,'Copy of Fixed_ODK'!N:Y,11,false),)),)</f>
        <v/>
      </c>
      <c r="X449" t="str">
        <f>iferror(iferror(if(VLOOKUP(E449,'Copy of Mobile_ODK'!N:X,1,false)=E449,VLOOKUP(E449,'Copy of Mobile_ODK'!N:X,11,false),),if(VLOOKUP(E449,'Copy of Fixed_ODK'!N:Y,1,false)=E449,VLOOKUP(E449,'Copy of Fixed_ODK'!N:Y,12,false),)),)</f>
        <v/>
      </c>
      <c r="Y449" t="str">
        <f t="shared" si="3"/>
        <v/>
      </c>
      <c r="Z449" t="str">
        <f t="shared" si="4"/>
        <v>invalid</v>
      </c>
      <c r="AB449" s="2" t="str">
        <f t="shared" si="5"/>
        <v>no odk</v>
      </c>
      <c r="AC449" t="str">
        <f t="shared" si="6"/>
        <v/>
      </c>
    </row>
    <row r="450">
      <c r="A450" s="2">
        <v>449.0</v>
      </c>
      <c r="B450" s="2" t="s">
        <v>34</v>
      </c>
      <c r="C450" s="2" t="s">
        <v>220</v>
      </c>
      <c r="D450" s="2" t="s">
        <v>139</v>
      </c>
      <c r="E450" s="2" t="str">
        <f t="shared" si="1"/>
        <v>NganzaiGadaiNgumari</v>
      </c>
      <c r="F450" s="2">
        <f t="shared" si="2"/>
        <v>1</v>
      </c>
      <c r="G450" s="2" t="s">
        <v>255</v>
      </c>
      <c r="H450" s="2">
        <v>12.3817</v>
      </c>
      <c r="I450" s="2">
        <v>12.88891</v>
      </c>
      <c r="J450" s="2" t="s">
        <v>38</v>
      </c>
      <c r="K450" s="2" t="s">
        <v>256</v>
      </c>
      <c r="L450" s="2">
        <v>12.0</v>
      </c>
      <c r="M450" s="2">
        <v>8.0</v>
      </c>
      <c r="N450" s="2">
        <v>5.0</v>
      </c>
      <c r="O450" s="2" t="s">
        <v>40</v>
      </c>
      <c r="P450" s="2" t="s">
        <v>41</v>
      </c>
      <c r="T450" s="2" t="s">
        <v>42</v>
      </c>
      <c r="U450" s="2" t="s">
        <v>42</v>
      </c>
      <c r="V450" t="str">
        <f>iferror(iferror(if(VLOOKUP(E450,'Copy of Mobile_ODK'!N:X,1,false)=E450,"mobile",),if(VLOOKUP(E450,'Copy of Fixed_ODK'!N:Y,1,false)=E450,"fixed",)),)</f>
        <v>mobile</v>
      </c>
      <c r="W450">
        <f>iferror(iferror(if(VLOOKUP(E450,'Copy of Mobile_ODK'!N:X,1,false)=E450,VLOOKUP(E450,'Copy of Mobile_ODK'!N:X,10,false),),if(VLOOKUP(E450,'Copy of Fixed_ODK'!N:Y,1,false)=E450,VLOOKUP(E450,'Copy of Fixed_ODK'!N:Y,11,false),)),)</f>
        <v>12.38175167</v>
      </c>
      <c r="X450">
        <f>iferror(iferror(if(VLOOKUP(E450,'Copy of Mobile_ODK'!N:X,1,false)=E450,VLOOKUP(E450,'Copy of Mobile_ODK'!N:X,11,false),),if(VLOOKUP(E450,'Copy of Fixed_ODK'!N:Y,1,false)=E450,VLOOKUP(E450,'Copy of Fixed_ODK'!N:Y,12,false),)),)</f>
        <v>12.88888833</v>
      </c>
      <c r="Y450">
        <f t="shared" si="3"/>
        <v>0.006208652357</v>
      </c>
      <c r="Z450" t="str">
        <f t="shared" si="4"/>
        <v>valid</v>
      </c>
      <c r="AB450" s="2" t="str">
        <f t="shared" si="5"/>
        <v>session ok</v>
      </c>
      <c r="AC450" t="str">
        <f t="shared" si="6"/>
        <v/>
      </c>
    </row>
    <row r="451">
      <c r="A451" s="2">
        <v>450.0</v>
      </c>
      <c r="B451" s="2" t="s">
        <v>34</v>
      </c>
      <c r="C451" s="2" t="s">
        <v>220</v>
      </c>
      <c r="D451" s="2" t="s">
        <v>257</v>
      </c>
      <c r="E451" s="2" t="str">
        <f t="shared" si="1"/>
        <v>NganzaiGadaiNguzo Abatcha Kullumiri</v>
      </c>
      <c r="F451" s="2">
        <f t="shared" si="2"/>
        <v>1</v>
      </c>
      <c r="G451" s="2" t="s">
        <v>258</v>
      </c>
      <c r="H451" s="2">
        <v>12.50691</v>
      </c>
      <c r="I451" s="2">
        <v>12.97781</v>
      </c>
      <c r="J451" s="2" t="s">
        <v>38</v>
      </c>
      <c r="K451" s="2" t="s">
        <v>259</v>
      </c>
      <c r="L451" s="2">
        <v>4.0</v>
      </c>
      <c r="M451" s="2">
        <v>3.0</v>
      </c>
      <c r="N451" s="2">
        <v>5.0</v>
      </c>
      <c r="O451" s="2" t="s">
        <v>40</v>
      </c>
      <c r="P451" s="2" t="s">
        <v>41</v>
      </c>
      <c r="T451" s="2" t="s">
        <v>42</v>
      </c>
      <c r="U451" s="2" t="s">
        <v>42</v>
      </c>
      <c r="V451" t="str">
        <f>iferror(iferror(if(VLOOKUP(E451,'Copy of Mobile_ODK'!N:X,1,false)=E451,"mobile",),if(VLOOKUP(E451,'Copy of Fixed_ODK'!N:Y,1,false)=E451,"fixed",)),)</f>
        <v>mobile</v>
      </c>
      <c r="W451">
        <f>iferror(iferror(if(VLOOKUP(E451,'Copy of Mobile_ODK'!N:X,1,false)=E451,VLOOKUP(E451,'Copy of Mobile_ODK'!N:X,10,false),),if(VLOOKUP(E451,'Copy of Fixed_ODK'!N:Y,1,false)=E451,VLOOKUP(E451,'Copy of Fixed_ODK'!N:Y,11,false),)),)</f>
        <v>12.506755</v>
      </c>
      <c r="X451">
        <f>iferror(iferror(if(VLOOKUP(E451,'Copy of Mobile_ODK'!N:X,1,false)=E451,VLOOKUP(E451,'Copy of Mobile_ODK'!N:X,11,false),),if(VLOOKUP(E451,'Copy of Fixed_ODK'!N:Y,1,false)=E451,VLOOKUP(E451,'Copy of Fixed_ODK'!N:Y,12,false),)),)</f>
        <v>12.9777</v>
      </c>
      <c r="Y451">
        <f t="shared" si="3"/>
        <v>0.02096780975</v>
      </c>
      <c r="Z451" t="str">
        <f t="shared" si="4"/>
        <v>valid</v>
      </c>
      <c r="AB451" s="2" t="str">
        <f t="shared" si="5"/>
        <v>session ok</v>
      </c>
      <c r="AC451" t="str">
        <f t="shared" si="6"/>
        <v/>
      </c>
    </row>
    <row r="452">
      <c r="A452" s="2">
        <v>451.0</v>
      </c>
      <c r="B452" s="2" t="s">
        <v>34</v>
      </c>
      <c r="C452" s="2" t="s">
        <v>220</v>
      </c>
      <c r="D452" s="2" t="s">
        <v>260</v>
      </c>
      <c r="E452" s="2" t="str">
        <f t="shared" si="1"/>
        <v>NganzaiGadaiNguzo Goniri</v>
      </c>
      <c r="F452" s="2">
        <f t="shared" si="2"/>
        <v>1</v>
      </c>
      <c r="G452" s="2" t="s">
        <v>261</v>
      </c>
      <c r="H452" s="2">
        <v>12.49994</v>
      </c>
      <c r="I452" s="2">
        <v>12.95647</v>
      </c>
      <c r="J452" s="2" t="s">
        <v>38</v>
      </c>
      <c r="K452" s="2" t="s">
        <v>262</v>
      </c>
      <c r="L452" s="2">
        <v>7.0</v>
      </c>
      <c r="M452" s="2">
        <v>5.0</v>
      </c>
      <c r="N452" s="2">
        <v>3.0</v>
      </c>
      <c r="O452" s="2" t="s">
        <v>40</v>
      </c>
      <c r="P452" s="2" t="s">
        <v>41</v>
      </c>
      <c r="T452" s="2" t="s">
        <v>42</v>
      </c>
      <c r="U452" s="2" t="s">
        <v>42</v>
      </c>
      <c r="V452" t="str">
        <f>iferror(iferror(if(VLOOKUP(E452,'Copy of Mobile_ODK'!N:X,1,false)=E452,"mobile",),if(VLOOKUP(E452,'Copy of Fixed_ODK'!N:Y,1,false)=E452,"fixed",)),)</f>
        <v>mobile</v>
      </c>
      <c r="W452">
        <f>iferror(iferror(if(VLOOKUP(E452,'Copy of Mobile_ODK'!N:X,1,false)=E452,VLOOKUP(E452,'Copy of Mobile_ODK'!N:X,10,false),),if(VLOOKUP(E452,'Copy of Fixed_ODK'!N:Y,1,false)=E452,VLOOKUP(E452,'Copy of Fixed_ODK'!N:Y,11,false),)),)</f>
        <v>12.49912333</v>
      </c>
      <c r="X452">
        <f>iferror(iferror(if(VLOOKUP(E452,'Copy of Mobile_ODK'!N:X,1,false)=E452,VLOOKUP(E452,'Copy of Mobile_ODK'!N:X,11,false),),if(VLOOKUP(E452,'Copy of Fixed_ODK'!N:Y,1,false)=E452,VLOOKUP(E452,'Copy of Fixed_ODK'!N:Y,12,false),)),)</f>
        <v>12.95637833</v>
      </c>
      <c r="Y452">
        <f t="shared" si="3"/>
        <v>0.09135321391</v>
      </c>
      <c r="Z452" t="str">
        <f t="shared" si="4"/>
        <v>valid</v>
      </c>
      <c r="AB452" s="2" t="str">
        <f t="shared" si="5"/>
        <v>session ok</v>
      </c>
      <c r="AC452" t="str">
        <f t="shared" si="6"/>
        <v/>
      </c>
    </row>
    <row r="453">
      <c r="A453" s="2">
        <v>452.0</v>
      </c>
      <c r="B453" s="2" t="s">
        <v>34</v>
      </c>
      <c r="C453" s="2" t="s">
        <v>220</v>
      </c>
      <c r="D453" s="2" t="s">
        <v>263</v>
      </c>
      <c r="E453" s="2" t="str">
        <f t="shared" si="1"/>
        <v>NganzaiGadaiNguzo Modu Ngubdori</v>
      </c>
      <c r="F453" s="2">
        <f t="shared" si="2"/>
        <v>1</v>
      </c>
      <c r="G453" s="2" t="s">
        <v>264</v>
      </c>
      <c r="H453" s="2">
        <v>12.50569</v>
      </c>
      <c r="I453" s="2">
        <v>12.96961</v>
      </c>
      <c r="J453" s="2" t="s">
        <v>38</v>
      </c>
      <c r="K453" s="2" t="s">
        <v>265</v>
      </c>
      <c r="L453" s="2">
        <v>2.0</v>
      </c>
      <c r="M453" s="2">
        <v>2.0</v>
      </c>
      <c r="N453" s="2">
        <v>3.0</v>
      </c>
      <c r="O453" s="2" t="s">
        <v>40</v>
      </c>
      <c r="P453" s="2" t="s">
        <v>50</v>
      </c>
      <c r="Q453" s="2" t="s">
        <v>266</v>
      </c>
      <c r="R453" s="2" t="s">
        <v>267</v>
      </c>
      <c r="T453" s="2" t="s">
        <v>53</v>
      </c>
      <c r="U453" s="2" t="s">
        <v>53</v>
      </c>
      <c r="V453" t="str">
        <f>iferror(iferror(if(VLOOKUP(E453,'Copy of Mobile_ODK'!N:X,1,false)=E453,"mobile",),if(VLOOKUP(E453,'Copy of Fixed_ODK'!N:Y,1,false)=E453,"fixed",)),)</f>
        <v>fixed</v>
      </c>
      <c r="W453">
        <f>iferror(iferror(if(VLOOKUP(E453,'Copy of Mobile_ODK'!N:X,1,false)=E453,VLOOKUP(E453,'Copy of Mobile_ODK'!N:X,10,false),),if(VLOOKUP(E453,'Copy of Fixed_ODK'!N:Y,1,false)=E453,VLOOKUP(E453,'Copy of Fixed_ODK'!N:Y,11,false),)),)</f>
        <v>12.50545667</v>
      </c>
      <c r="X453">
        <f>iferror(iferror(if(VLOOKUP(E453,'Copy of Mobile_ODK'!N:X,1,false)=E453,VLOOKUP(E453,'Copy of Mobile_ODK'!N:X,11,false),),if(VLOOKUP(E453,'Copy of Fixed_ODK'!N:Y,1,false)=E453,VLOOKUP(E453,'Copy of Fixed_ODK'!N:Y,12,false),)),)</f>
        <v>12.96962667</v>
      </c>
      <c r="Y453">
        <f t="shared" si="3"/>
        <v>0.02600811356</v>
      </c>
      <c r="Z453" t="str">
        <f t="shared" si="4"/>
        <v>valid</v>
      </c>
      <c r="AA453" t="str">
        <f>CONCATENATE(Q453,"_primary")</f>
        <v>Nganzai_I_primary</v>
      </c>
      <c r="AB453" s="2" t="str">
        <f t="shared" si="5"/>
        <v>session ok</v>
      </c>
      <c r="AC453" t="str">
        <f t="shared" si="6"/>
        <v/>
      </c>
    </row>
    <row r="454">
      <c r="A454" s="2">
        <v>453.0</v>
      </c>
      <c r="B454" s="2" t="s">
        <v>34</v>
      </c>
      <c r="C454" s="2" t="s">
        <v>220</v>
      </c>
      <c r="D454" s="2" t="s">
        <v>268</v>
      </c>
      <c r="E454" s="2" t="str">
        <f t="shared" si="1"/>
        <v>NganzaiGadaiRawana</v>
      </c>
      <c r="F454" s="2">
        <f t="shared" si="2"/>
        <v>1</v>
      </c>
      <c r="G454" s="2" t="s">
        <v>269</v>
      </c>
      <c r="H454" s="2">
        <v>12.35757</v>
      </c>
      <c r="I454" s="2">
        <v>12.99525</v>
      </c>
      <c r="J454" s="2" t="s">
        <v>38</v>
      </c>
      <c r="K454" s="2" t="s">
        <v>270</v>
      </c>
      <c r="L454" s="2">
        <v>6.0</v>
      </c>
      <c r="M454" s="2">
        <v>4.0</v>
      </c>
      <c r="N454" s="2">
        <v>3.0</v>
      </c>
      <c r="O454" s="2" t="s">
        <v>40</v>
      </c>
      <c r="P454" s="2" t="s">
        <v>50</v>
      </c>
      <c r="Q454" s="2" t="s">
        <v>266</v>
      </c>
      <c r="R454" s="2" t="s">
        <v>267</v>
      </c>
      <c r="T454" s="2" t="s">
        <v>53</v>
      </c>
      <c r="V454" t="str">
        <f>iferror(iferror(if(VLOOKUP(E454,'Copy of Mobile_ODK'!N:X,1,false)=E454,"mobile",),if(VLOOKUP(E454,'Copy of Fixed_ODK'!N:Y,1,false)=E454,"fixed",)),)</f>
        <v/>
      </c>
      <c r="W454" t="str">
        <f>iferror(iferror(if(VLOOKUP(E454,'Copy of Mobile_ODK'!N:X,1,false)=E454,VLOOKUP(E454,'Copy of Mobile_ODK'!N:X,10,false),),if(VLOOKUP(E454,'Copy of Fixed_ODK'!N:Y,1,false)=E454,VLOOKUP(E454,'Copy of Fixed_ODK'!N:Y,11,false),)),)</f>
        <v/>
      </c>
      <c r="X454" t="str">
        <f>iferror(iferror(if(VLOOKUP(E454,'Copy of Mobile_ODK'!N:X,1,false)=E454,VLOOKUP(E454,'Copy of Mobile_ODK'!N:X,11,false),),if(VLOOKUP(E454,'Copy of Fixed_ODK'!N:Y,1,false)=E454,VLOOKUP(E454,'Copy of Fixed_ODK'!N:Y,12,false),)),)</f>
        <v/>
      </c>
      <c r="Y454" t="str">
        <f t="shared" si="3"/>
        <v/>
      </c>
      <c r="Z454" t="str">
        <f t="shared" si="4"/>
        <v>invalid</v>
      </c>
      <c r="AB454" s="2" t="str">
        <f t="shared" si="5"/>
        <v>no odk</v>
      </c>
      <c r="AC454" t="str">
        <f t="shared" si="6"/>
        <v/>
      </c>
    </row>
    <row r="455">
      <c r="A455" s="2">
        <v>454.0</v>
      </c>
      <c r="B455" s="2" t="s">
        <v>34</v>
      </c>
      <c r="C455" s="2" t="s">
        <v>220</v>
      </c>
      <c r="D455" s="2" t="s">
        <v>271</v>
      </c>
      <c r="E455" s="2" t="str">
        <f t="shared" si="1"/>
        <v>NganzaiGadaiTujjameri</v>
      </c>
      <c r="F455" s="2">
        <f t="shared" si="2"/>
        <v>1</v>
      </c>
      <c r="G455" s="2" t="s">
        <v>272</v>
      </c>
      <c r="H455" s="2">
        <v>12.370058</v>
      </c>
      <c r="I455" s="2">
        <v>12.886165</v>
      </c>
      <c r="J455" s="2" t="s">
        <v>38</v>
      </c>
      <c r="K455" s="2" t="s">
        <v>273</v>
      </c>
      <c r="L455" s="2">
        <v>7.0</v>
      </c>
      <c r="M455" s="2">
        <v>5.0</v>
      </c>
      <c r="N455" s="2">
        <v>3.0</v>
      </c>
      <c r="O455" s="2" t="s">
        <v>40</v>
      </c>
      <c r="P455" s="2" t="s">
        <v>50</v>
      </c>
      <c r="Q455" s="2" t="s">
        <v>266</v>
      </c>
      <c r="R455" s="2" t="s">
        <v>267</v>
      </c>
      <c r="T455" s="2" t="s">
        <v>53</v>
      </c>
      <c r="V455" t="str">
        <f>iferror(iferror(if(VLOOKUP(E455,'Copy of Mobile_ODK'!N:X,1,false)=E455,"mobile",),if(VLOOKUP(E455,'Copy of Fixed_ODK'!N:Y,1,false)=E455,"fixed",)),)</f>
        <v/>
      </c>
      <c r="W455" t="str">
        <f>iferror(iferror(if(VLOOKUP(E455,'Copy of Mobile_ODK'!N:X,1,false)=E455,VLOOKUP(E455,'Copy of Mobile_ODK'!N:X,10,false),),if(VLOOKUP(E455,'Copy of Fixed_ODK'!N:Y,1,false)=E455,VLOOKUP(E455,'Copy of Fixed_ODK'!N:Y,11,false),)),)</f>
        <v/>
      </c>
      <c r="X455" t="str">
        <f>iferror(iferror(if(VLOOKUP(E455,'Copy of Mobile_ODK'!N:X,1,false)=E455,VLOOKUP(E455,'Copy of Mobile_ODK'!N:X,11,false),),if(VLOOKUP(E455,'Copy of Fixed_ODK'!N:Y,1,false)=E455,VLOOKUP(E455,'Copy of Fixed_ODK'!N:Y,12,false),)),)</f>
        <v/>
      </c>
      <c r="Y455" t="str">
        <f t="shared" si="3"/>
        <v/>
      </c>
      <c r="Z455" t="str">
        <f t="shared" si="4"/>
        <v>invalid</v>
      </c>
      <c r="AB455" s="2" t="str">
        <f t="shared" si="5"/>
        <v>no odk</v>
      </c>
      <c r="AC455" t="str">
        <f t="shared" si="6"/>
        <v/>
      </c>
    </row>
    <row r="456">
      <c r="A456" s="2">
        <v>455.0</v>
      </c>
      <c r="B456" s="2" t="s">
        <v>34</v>
      </c>
      <c r="C456" s="2" t="s">
        <v>220</v>
      </c>
      <c r="D456" s="2" t="s">
        <v>274</v>
      </c>
      <c r="E456" s="2" t="str">
        <f t="shared" si="1"/>
        <v>NganzaiGadaiTulur</v>
      </c>
      <c r="F456" s="2">
        <f t="shared" si="2"/>
        <v>1</v>
      </c>
      <c r="G456" s="2" t="s">
        <v>275</v>
      </c>
      <c r="H456" s="2">
        <v>12.46247</v>
      </c>
      <c r="I456" s="2">
        <v>13.04033</v>
      </c>
      <c r="J456" s="2" t="s">
        <v>38</v>
      </c>
      <c r="K456" s="2" t="s">
        <v>276</v>
      </c>
      <c r="L456" s="2">
        <v>20.0</v>
      </c>
      <c r="M456" s="2">
        <v>13.0</v>
      </c>
      <c r="N456" s="2">
        <v>3.0</v>
      </c>
      <c r="O456" s="2" t="s">
        <v>40</v>
      </c>
      <c r="P456" s="2" t="s">
        <v>50</v>
      </c>
      <c r="Q456" s="2" t="s">
        <v>266</v>
      </c>
      <c r="R456" s="2" t="s">
        <v>267</v>
      </c>
      <c r="T456" s="2" t="s">
        <v>53</v>
      </c>
      <c r="V456" t="str">
        <f>iferror(iferror(if(VLOOKUP(E456,'Copy of Mobile_ODK'!N:X,1,false)=E456,"mobile",),if(VLOOKUP(E456,'Copy of Fixed_ODK'!N:Y,1,false)=E456,"fixed",)),)</f>
        <v/>
      </c>
      <c r="W456" t="str">
        <f>iferror(iferror(if(VLOOKUP(E456,'Copy of Mobile_ODK'!N:X,1,false)=E456,VLOOKUP(E456,'Copy of Mobile_ODK'!N:X,10,false),),if(VLOOKUP(E456,'Copy of Fixed_ODK'!N:Y,1,false)=E456,VLOOKUP(E456,'Copy of Fixed_ODK'!N:Y,11,false),)),)</f>
        <v/>
      </c>
      <c r="X456" t="str">
        <f>iferror(iferror(if(VLOOKUP(E456,'Copy of Mobile_ODK'!N:X,1,false)=E456,VLOOKUP(E456,'Copy of Mobile_ODK'!N:X,11,false),),if(VLOOKUP(E456,'Copy of Fixed_ODK'!N:Y,1,false)=E456,VLOOKUP(E456,'Copy of Fixed_ODK'!N:Y,12,false),)),)</f>
        <v/>
      </c>
      <c r="Y456" t="str">
        <f t="shared" si="3"/>
        <v/>
      </c>
      <c r="Z456" t="str">
        <f t="shared" si="4"/>
        <v>invalid</v>
      </c>
      <c r="AB456" s="2" t="str">
        <f t="shared" si="5"/>
        <v>no odk</v>
      </c>
      <c r="AC456" t="str">
        <f t="shared" si="6"/>
        <v/>
      </c>
    </row>
    <row r="457">
      <c r="A457" s="2">
        <v>456.0</v>
      </c>
      <c r="B457" s="2" t="s">
        <v>34</v>
      </c>
      <c r="C457" s="2" t="s">
        <v>220</v>
      </c>
      <c r="D457" s="2" t="s">
        <v>277</v>
      </c>
      <c r="E457" s="2" t="str">
        <f t="shared" si="1"/>
        <v>NganzaiGadaiYauri</v>
      </c>
      <c r="F457" s="2">
        <f t="shared" si="2"/>
        <v>1</v>
      </c>
      <c r="G457" s="2" t="s">
        <v>278</v>
      </c>
      <c r="H457" s="2">
        <v>12.38388</v>
      </c>
      <c r="I457" s="2">
        <v>12.96028</v>
      </c>
      <c r="J457" s="2" t="s">
        <v>38</v>
      </c>
      <c r="K457" s="2" t="s">
        <v>279</v>
      </c>
      <c r="L457" s="2">
        <v>6.0</v>
      </c>
      <c r="M457" s="2">
        <v>4.0</v>
      </c>
      <c r="N457" s="2">
        <v>3.0</v>
      </c>
      <c r="O457" s="2" t="s">
        <v>40</v>
      </c>
      <c r="P457" s="2" t="s">
        <v>50</v>
      </c>
      <c r="Q457" s="2" t="s">
        <v>280</v>
      </c>
      <c r="R457" s="2" t="s">
        <v>281</v>
      </c>
      <c r="T457" s="2" t="s">
        <v>53</v>
      </c>
      <c r="V457" t="str">
        <f>iferror(iferror(if(VLOOKUP(E457,'Copy of Mobile_ODK'!N:X,1,false)=E457,"mobile",),if(VLOOKUP(E457,'Copy of Fixed_ODK'!N:Y,1,false)=E457,"fixed",)),)</f>
        <v>fixed</v>
      </c>
      <c r="W457">
        <f>iferror(iferror(if(VLOOKUP(E457,'Copy of Mobile_ODK'!N:X,1,false)=E457,VLOOKUP(E457,'Copy of Mobile_ODK'!N:X,10,false),),if(VLOOKUP(E457,'Copy of Fixed_ODK'!N:Y,1,false)=E457,VLOOKUP(E457,'Copy of Fixed_ODK'!N:Y,11,false),)),)</f>
        <v>12.50466833</v>
      </c>
      <c r="X457">
        <f>iferror(iferror(if(VLOOKUP(E457,'Copy of Mobile_ODK'!N:X,1,false)=E457,VLOOKUP(E457,'Copy of Mobile_ODK'!N:X,11,false),),if(VLOOKUP(E457,'Copy of Fixed_ODK'!N:Y,1,false)=E457,VLOOKUP(E457,'Copy of Fixed_ODK'!N:Y,12,false),)),)</f>
        <v>12.99743667</v>
      </c>
      <c r="Y457">
        <f t="shared" si="3"/>
        <v>14.02393657</v>
      </c>
      <c r="Z457" t="str">
        <f t="shared" si="4"/>
        <v>invalid</v>
      </c>
      <c r="AB457" s="2" t="str">
        <f t="shared" si="5"/>
        <v>session ok</v>
      </c>
      <c r="AC457" t="str">
        <f t="shared" si="6"/>
        <v>investigate</v>
      </c>
    </row>
    <row r="458">
      <c r="A458" s="2">
        <v>457.0</v>
      </c>
      <c r="B458" s="2" t="s">
        <v>34</v>
      </c>
      <c r="C458" s="2" t="s">
        <v>282</v>
      </c>
      <c r="D458" s="2" t="s">
        <v>283</v>
      </c>
      <c r="E458" s="2" t="str">
        <f t="shared" si="1"/>
        <v>NganzaiGajiramAramti</v>
      </c>
      <c r="F458" s="2">
        <f t="shared" si="2"/>
        <v>1</v>
      </c>
      <c r="G458" s="2" t="s">
        <v>284</v>
      </c>
      <c r="H458" s="2">
        <v>12.40637</v>
      </c>
      <c r="I458" s="2">
        <v>13.14289</v>
      </c>
      <c r="J458" s="2" t="s">
        <v>38</v>
      </c>
      <c r="K458" s="5" t="s">
        <v>285</v>
      </c>
      <c r="L458" s="2">
        <v>26.0</v>
      </c>
      <c r="M458" s="2">
        <v>17.0</v>
      </c>
      <c r="N458" s="2">
        <v>3.0</v>
      </c>
      <c r="O458" s="2" t="s">
        <v>40</v>
      </c>
      <c r="P458" s="2" t="s">
        <v>50</v>
      </c>
      <c r="Q458" s="2" t="s">
        <v>280</v>
      </c>
      <c r="R458" s="2" t="s">
        <v>281</v>
      </c>
      <c r="T458" s="2" t="s">
        <v>53</v>
      </c>
      <c r="V458" t="str">
        <f>iferror(iferror(if(VLOOKUP(E458,'Copy of Mobile_ODK'!N:X,1,false)=E458,"mobile",),if(VLOOKUP(E458,'Copy of Fixed_ODK'!N:Y,1,false)=E458,"fixed",)),)</f>
        <v>fixed</v>
      </c>
      <c r="W458">
        <f>iferror(iferror(if(VLOOKUP(E458,'Copy of Mobile_ODK'!N:X,1,false)=E458,VLOOKUP(E458,'Copy of Mobile_ODK'!N:X,10,false),),if(VLOOKUP(E458,'Copy of Fixed_ODK'!N:Y,1,false)=E458,VLOOKUP(E458,'Copy of Fixed_ODK'!N:Y,11,false),)),)</f>
        <v>12.42928167</v>
      </c>
      <c r="X458">
        <f>iferror(iferror(if(VLOOKUP(E458,'Copy of Mobile_ODK'!N:X,1,false)=E458,VLOOKUP(E458,'Copy of Mobile_ODK'!N:X,11,false),),if(VLOOKUP(E458,'Copy of Fixed_ODK'!N:Y,1,false)=E458,VLOOKUP(E458,'Copy of Fixed_ODK'!N:Y,12,false),)),)</f>
        <v>13.13475167</v>
      </c>
      <c r="Y458">
        <f t="shared" si="3"/>
        <v>2.696595792</v>
      </c>
      <c r="Z458" t="str">
        <f t="shared" si="4"/>
        <v>invalid</v>
      </c>
      <c r="AB458" s="2" t="str">
        <f t="shared" si="5"/>
        <v>session ok</v>
      </c>
      <c r="AC458" t="str">
        <f t="shared" si="6"/>
        <v>investigate</v>
      </c>
    </row>
    <row r="459">
      <c r="A459" s="2">
        <v>458.0</v>
      </c>
      <c r="B459" s="2" t="s">
        <v>34</v>
      </c>
      <c r="C459" s="2" t="s">
        <v>282</v>
      </c>
      <c r="D459" s="2" t="s">
        <v>286</v>
      </c>
      <c r="E459" s="2" t="str">
        <f t="shared" si="1"/>
        <v>NganzaiGajiramBulturam</v>
      </c>
      <c r="F459" s="2">
        <f t="shared" si="2"/>
        <v>1</v>
      </c>
      <c r="G459" s="2" t="s">
        <v>287</v>
      </c>
      <c r="H459" s="2">
        <v>12.39012</v>
      </c>
      <c r="I459" s="2">
        <v>13.14233</v>
      </c>
      <c r="J459" s="2" t="s">
        <v>38</v>
      </c>
      <c r="K459" s="5" t="s">
        <v>288</v>
      </c>
      <c r="L459" s="2">
        <v>7.0</v>
      </c>
      <c r="M459" s="2">
        <v>5.0</v>
      </c>
      <c r="N459" s="2">
        <v>3.0</v>
      </c>
      <c r="O459" s="2" t="s">
        <v>40</v>
      </c>
      <c r="P459" s="2" t="s">
        <v>50</v>
      </c>
      <c r="Q459" s="2" t="s">
        <v>280</v>
      </c>
      <c r="R459" s="2" t="s">
        <v>281</v>
      </c>
      <c r="T459" s="2" t="s">
        <v>53</v>
      </c>
      <c r="V459" t="str">
        <f>iferror(iferror(if(VLOOKUP(E459,'Copy of Mobile_ODK'!N:X,1,false)=E459,"mobile",),if(VLOOKUP(E459,'Copy of Fixed_ODK'!N:Y,1,false)=E459,"fixed",)),)</f>
        <v>fixed</v>
      </c>
      <c r="W459">
        <f>iferror(iferror(if(VLOOKUP(E459,'Copy of Mobile_ODK'!N:X,1,false)=E459,VLOOKUP(E459,'Copy of Mobile_ODK'!N:X,10,false),),if(VLOOKUP(E459,'Copy of Fixed_ODK'!N:Y,1,false)=E459,VLOOKUP(E459,'Copy of Fixed_ODK'!N:Y,11,false),)),)</f>
        <v>12.42859</v>
      </c>
      <c r="X459">
        <f>iferror(iferror(if(VLOOKUP(E459,'Copy of Mobile_ODK'!N:X,1,false)=E459,VLOOKUP(E459,'Copy of Mobile_ODK'!N:X,11,false),),if(VLOOKUP(E459,'Copy of Fixed_ODK'!N:Y,1,false)=E459,VLOOKUP(E459,'Copy of Fixed_ODK'!N:Y,12,false),)),)</f>
        <v>13.13444833</v>
      </c>
      <c r="Y459">
        <f t="shared" si="3"/>
        <v>4.362460405</v>
      </c>
      <c r="Z459" t="str">
        <f t="shared" si="4"/>
        <v>invalid</v>
      </c>
      <c r="AB459" s="2" t="str">
        <f t="shared" si="5"/>
        <v>session ok</v>
      </c>
      <c r="AC459" t="str">
        <f t="shared" si="6"/>
        <v>investigate</v>
      </c>
    </row>
    <row r="460">
      <c r="A460" s="2">
        <v>459.0</v>
      </c>
      <c r="B460" s="2" t="s">
        <v>34</v>
      </c>
      <c r="C460" s="2" t="s">
        <v>282</v>
      </c>
      <c r="D460" s="2" t="s">
        <v>289</v>
      </c>
      <c r="E460" s="2" t="str">
        <f t="shared" si="1"/>
        <v>NganzaiGajiramLauwa</v>
      </c>
      <c r="F460" s="2">
        <f t="shared" si="2"/>
        <v>1</v>
      </c>
      <c r="G460" s="2" t="s">
        <v>290</v>
      </c>
      <c r="H460" s="2">
        <v>12.43872</v>
      </c>
      <c r="I460" s="2">
        <v>13.13296</v>
      </c>
      <c r="J460" s="2" t="s">
        <v>38</v>
      </c>
      <c r="K460" s="5" t="s">
        <v>291</v>
      </c>
      <c r="L460" s="2">
        <v>31.0</v>
      </c>
      <c r="M460" s="2">
        <v>20.0</v>
      </c>
      <c r="N460" s="2">
        <v>3.0</v>
      </c>
      <c r="O460" s="2" t="s">
        <v>40</v>
      </c>
      <c r="P460" s="2" t="s">
        <v>50</v>
      </c>
      <c r="Q460" s="2" t="s">
        <v>280</v>
      </c>
      <c r="R460" s="2" t="s">
        <v>281</v>
      </c>
      <c r="T460" s="2" t="s">
        <v>53</v>
      </c>
      <c r="V460" t="str">
        <f>iferror(iferror(if(VLOOKUP(E460,'Copy of Mobile_ODK'!N:X,1,false)=E460,"mobile",),if(VLOOKUP(E460,'Copy of Fixed_ODK'!N:Y,1,false)=E460,"fixed",)),)</f>
        <v>fixed</v>
      </c>
      <c r="W460">
        <f>iferror(iferror(if(VLOOKUP(E460,'Copy of Mobile_ODK'!N:X,1,false)=E460,VLOOKUP(E460,'Copy of Mobile_ODK'!N:X,10,false),),if(VLOOKUP(E460,'Copy of Fixed_ODK'!N:Y,1,false)=E460,VLOOKUP(E460,'Copy of Fixed_ODK'!N:Y,11,false),)),)</f>
        <v>12.42327333</v>
      </c>
      <c r="X460">
        <f>iferror(iferror(if(VLOOKUP(E460,'Copy of Mobile_ODK'!N:X,1,false)=E460,VLOOKUP(E460,'Copy of Mobile_ODK'!N:X,11,false),),if(VLOOKUP(E460,'Copy of Fixed_ODK'!N:Y,1,false)=E460,VLOOKUP(E460,'Copy of Fixed_ODK'!N:Y,12,false),)),)</f>
        <v>13.13446667</v>
      </c>
      <c r="Y460">
        <f t="shared" si="3"/>
        <v>1.725365775</v>
      </c>
      <c r="Z460" t="str">
        <f t="shared" si="4"/>
        <v>invalid</v>
      </c>
      <c r="AB460" s="2" t="str">
        <f t="shared" si="5"/>
        <v>session ok</v>
      </c>
      <c r="AC460" t="str">
        <f t="shared" si="6"/>
        <v>investigate</v>
      </c>
    </row>
    <row r="461">
      <c r="A461" s="2">
        <v>460.0</v>
      </c>
      <c r="B461" s="2" t="s">
        <v>34</v>
      </c>
      <c r="C461" s="2" t="s">
        <v>282</v>
      </c>
      <c r="D461" s="2" t="s">
        <v>292</v>
      </c>
      <c r="E461" s="2" t="str">
        <f t="shared" si="1"/>
        <v>NganzaiGajiramLauwa Bulama Masawa</v>
      </c>
      <c r="F461" s="2">
        <f t="shared" si="2"/>
        <v>1</v>
      </c>
      <c r="G461" s="2" t="s">
        <v>293</v>
      </c>
      <c r="H461" s="2">
        <v>12.4219</v>
      </c>
      <c r="I461" s="2">
        <v>13.1347</v>
      </c>
      <c r="J461" s="2" t="s">
        <v>38</v>
      </c>
      <c r="K461" s="5" t="s">
        <v>294</v>
      </c>
      <c r="L461" s="2">
        <v>21.0</v>
      </c>
      <c r="M461" s="2">
        <v>14.0</v>
      </c>
      <c r="N461" s="2">
        <v>3.0</v>
      </c>
      <c r="O461" s="2" t="s">
        <v>40</v>
      </c>
      <c r="P461" s="2" t="s">
        <v>50</v>
      </c>
      <c r="Q461" s="2" t="s">
        <v>280</v>
      </c>
      <c r="R461" s="6" t="s">
        <v>281</v>
      </c>
      <c r="T461" s="2" t="s">
        <v>53</v>
      </c>
      <c r="U461" s="2" t="s">
        <v>53</v>
      </c>
      <c r="V461" t="str">
        <f>iferror(iferror(if(VLOOKUP(E461,'Copy of Mobile_ODK'!N:X,1,false)=E461,"mobile",),if(VLOOKUP(E461,'Copy of Fixed_ODK'!N:Y,1,false)=E461,"fixed",)),)</f>
        <v>fixed</v>
      </c>
      <c r="W461">
        <f>iferror(iferror(if(VLOOKUP(E461,'Copy of Mobile_ODK'!N:X,1,false)=E461,VLOOKUP(E461,'Copy of Mobile_ODK'!N:X,10,false),),if(VLOOKUP(E461,'Copy of Fixed_ODK'!N:Y,1,false)=E461,VLOOKUP(E461,'Copy of Fixed_ODK'!N:Y,11,false),)),)</f>
        <v>12.423305</v>
      </c>
      <c r="X461">
        <f>iferror(iferror(if(VLOOKUP(E461,'Copy of Mobile_ODK'!N:X,1,false)=E461,VLOOKUP(E461,'Copy of Mobile_ODK'!N:X,11,false),),if(VLOOKUP(E461,'Copy of Fixed_ODK'!N:Y,1,false)=E461,VLOOKUP(E461,'Copy of Fixed_ODK'!N:Y,12,false),)),)</f>
        <v>13.13427333</v>
      </c>
      <c r="Y461">
        <f t="shared" si="3"/>
        <v>0.1629545516</v>
      </c>
      <c r="Z461" t="str">
        <f t="shared" si="4"/>
        <v>valid</v>
      </c>
      <c r="AB461" s="2" t="str">
        <f t="shared" si="5"/>
        <v>session ok</v>
      </c>
      <c r="AC461" t="str">
        <f t="shared" si="6"/>
        <v/>
      </c>
    </row>
    <row r="462">
      <c r="A462" s="2">
        <v>461.0</v>
      </c>
      <c r="B462" s="4" t="s">
        <v>34</v>
      </c>
      <c r="C462" s="4" t="s">
        <v>282</v>
      </c>
      <c r="D462" s="4" t="s">
        <v>295</v>
      </c>
      <c r="E462" s="2" t="str">
        <f t="shared" si="1"/>
        <v>NganzaiGajiramLauwa M.Zainaye</v>
      </c>
      <c r="F462" s="2">
        <f t="shared" si="2"/>
        <v>1</v>
      </c>
      <c r="G462" s="4" t="e">
        <v>#N/A</v>
      </c>
      <c r="H462" s="4" t="e">
        <v>#N/A</v>
      </c>
      <c r="I462" s="4" t="e">
        <v>#N/A</v>
      </c>
      <c r="J462" s="4" t="s">
        <v>38</v>
      </c>
      <c r="K462" s="5" t="s">
        <v>296</v>
      </c>
      <c r="L462" s="4">
        <v>28.0</v>
      </c>
      <c r="M462" s="4">
        <v>18.0</v>
      </c>
      <c r="N462" s="4">
        <v>3.0</v>
      </c>
      <c r="O462" s="4" t="s">
        <v>40</v>
      </c>
      <c r="P462" s="4" t="s">
        <v>50</v>
      </c>
      <c r="Q462" s="4" t="s">
        <v>280</v>
      </c>
      <c r="R462" s="4" t="s">
        <v>281</v>
      </c>
      <c r="T462" s="2" t="s">
        <v>53</v>
      </c>
      <c r="V462" t="str">
        <f>iferror(iferror(if(VLOOKUP(E462,'Copy of Mobile_ODK'!N:X,1,false)=E462,"mobile",),if(VLOOKUP(E462,'Copy of Fixed_ODK'!N:Y,1,false)=E462,"fixed",)),)</f>
        <v>fixed</v>
      </c>
      <c r="W462">
        <f>iferror(iferror(if(VLOOKUP(E462,'Copy of Mobile_ODK'!N:X,1,false)=E462,VLOOKUP(E462,'Copy of Mobile_ODK'!N:X,10,false),),if(VLOOKUP(E462,'Copy of Fixed_ODK'!N:Y,1,false)=E462,VLOOKUP(E462,'Copy of Fixed_ODK'!N:Y,11,false),)),)</f>
        <v>12.42926667</v>
      </c>
      <c r="X462">
        <f>iferror(iferror(if(VLOOKUP(E462,'Copy of Mobile_ODK'!N:X,1,false)=E462,VLOOKUP(E462,'Copy of Mobile_ODK'!N:X,11,false),),if(VLOOKUP(E462,'Copy of Fixed_ODK'!N:Y,1,false)=E462,VLOOKUP(E462,'Copy of Fixed_ODK'!N:Y,12,false),)),)</f>
        <v>13.134795</v>
      </c>
      <c r="Y462" t="str">
        <f t="shared" si="3"/>
        <v>#N/A</v>
      </c>
      <c r="Z462" t="str">
        <f t="shared" si="4"/>
        <v>investigate</v>
      </c>
      <c r="AB462" s="2" t="str">
        <f t="shared" si="5"/>
        <v>session ok</v>
      </c>
      <c r="AC462" t="str">
        <f t="shared" si="6"/>
        <v>investigate</v>
      </c>
    </row>
    <row r="463">
      <c r="A463" s="2">
        <v>462.0</v>
      </c>
      <c r="B463" s="2" t="s">
        <v>34</v>
      </c>
      <c r="C463" s="2" t="s">
        <v>282</v>
      </c>
      <c r="D463" s="2" t="s">
        <v>297</v>
      </c>
      <c r="E463" s="2" t="str">
        <f t="shared" si="1"/>
        <v>NganzaiGajiramMallam Sulumti</v>
      </c>
      <c r="F463" s="2">
        <f t="shared" si="2"/>
        <v>1</v>
      </c>
      <c r="G463" s="2" t="s">
        <v>298</v>
      </c>
      <c r="H463" s="2">
        <v>12.428603</v>
      </c>
      <c r="I463" s="2">
        <v>13.134499</v>
      </c>
      <c r="J463" s="2" t="s">
        <v>38</v>
      </c>
      <c r="K463" s="5" t="s">
        <v>299</v>
      </c>
      <c r="L463" s="2">
        <v>46.0</v>
      </c>
      <c r="M463" s="2">
        <v>29.0</v>
      </c>
      <c r="N463" s="2">
        <v>3.0</v>
      </c>
      <c r="O463" s="2" t="s">
        <v>40</v>
      </c>
      <c r="P463" s="2" t="s">
        <v>50</v>
      </c>
      <c r="Q463" s="2" t="s">
        <v>280</v>
      </c>
      <c r="R463" s="6" t="s">
        <v>281</v>
      </c>
      <c r="T463" s="2" t="s">
        <v>53</v>
      </c>
      <c r="U463" s="2" t="s">
        <v>53</v>
      </c>
      <c r="V463" t="str">
        <f>iferror(iferror(if(VLOOKUP(E463,'Copy of Mobile_ODK'!N:X,1,false)=E463,"mobile",),if(VLOOKUP(E463,'Copy of Fixed_ODK'!N:Y,1,false)=E463,"fixed",)),)</f>
        <v>fixed</v>
      </c>
      <c r="W463">
        <f>iferror(iferror(if(VLOOKUP(E463,'Copy of Mobile_ODK'!N:X,1,false)=E463,VLOOKUP(E463,'Copy of Mobile_ODK'!N:X,10,false),),if(VLOOKUP(E463,'Copy of Fixed_ODK'!N:Y,1,false)=E463,VLOOKUP(E463,'Copy of Fixed_ODK'!N:Y,11,false),)),)</f>
        <v>12.42904833</v>
      </c>
      <c r="X463">
        <f>iferror(iferror(if(VLOOKUP(E463,'Copy of Mobile_ODK'!N:X,1,false)=E463,VLOOKUP(E463,'Copy of Mobile_ODK'!N:X,11,false),),if(VLOOKUP(E463,'Copy of Fixed_ODK'!N:Y,1,false)=E463,VLOOKUP(E463,'Copy of Fixed_ODK'!N:Y,12,false),)),)</f>
        <v>13.135095</v>
      </c>
      <c r="Y463">
        <f t="shared" si="3"/>
        <v>0.08149005097</v>
      </c>
      <c r="Z463" t="str">
        <f t="shared" si="4"/>
        <v>valid</v>
      </c>
      <c r="AA463" t="str">
        <f>CONCATENATE(Q463,"_primary")</f>
        <v>Nganzai_J_primary</v>
      </c>
      <c r="AB463" s="2" t="str">
        <f t="shared" si="5"/>
        <v>session ok</v>
      </c>
      <c r="AC463" t="str">
        <f t="shared" si="6"/>
        <v/>
      </c>
    </row>
    <row r="464">
      <c r="A464" s="2">
        <v>463.0</v>
      </c>
      <c r="B464" s="2" t="s">
        <v>34</v>
      </c>
      <c r="C464" s="2" t="s">
        <v>282</v>
      </c>
      <c r="D464" s="2" t="s">
        <v>300</v>
      </c>
      <c r="E464" s="2" t="str">
        <f t="shared" si="1"/>
        <v>NganzaiGajiramModu Kiliyari</v>
      </c>
      <c r="F464" s="2">
        <f t="shared" si="2"/>
        <v>1</v>
      </c>
      <c r="G464" s="2" t="s">
        <v>301</v>
      </c>
      <c r="H464" s="2">
        <v>12.45556</v>
      </c>
      <c r="I464" s="2">
        <v>13.16385</v>
      </c>
      <c r="J464" s="2" t="s">
        <v>38</v>
      </c>
      <c r="K464" s="5" t="s">
        <v>302</v>
      </c>
      <c r="L464" s="2">
        <v>48.0</v>
      </c>
      <c r="M464" s="2">
        <v>30.0</v>
      </c>
      <c r="N464" s="2">
        <v>3.0</v>
      </c>
      <c r="O464" s="2" t="s">
        <v>40</v>
      </c>
      <c r="P464" s="2" t="s">
        <v>50</v>
      </c>
      <c r="Q464" s="2" t="s">
        <v>280</v>
      </c>
      <c r="R464" s="2" t="s">
        <v>281</v>
      </c>
      <c r="T464" s="2" t="s">
        <v>53</v>
      </c>
      <c r="V464" t="str">
        <f>iferror(iferror(if(VLOOKUP(E464,'Copy of Mobile_ODK'!N:X,1,false)=E464,"mobile",),if(VLOOKUP(E464,'Copy of Fixed_ODK'!N:Y,1,false)=E464,"fixed",)),)</f>
        <v>fixed</v>
      </c>
      <c r="W464">
        <f>iferror(iferror(if(VLOOKUP(E464,'Copy of Mobile_ODK'!N:X,1,false)=E464,VLOOKUP(E464,'Copy of Mobile_ODK'!N:X,10,false),),if(VLOOKUP(E464,'Copy of Fixed_ODK'!N:Y,1,false)=E464,VLOOKUP(E464,'Copy of Fixed_ODK'!N:Y,11,false),)),)</f>
        <v>12.42327333</v>
      </c>
      <c r="X464">
        <f>iferror(iferror(if(VLOOKUP(E464,'Copy of Mobile_ODK'!N:X,1,false)=E464,VLOOKUP(E464,'Copy of Mobile_ODK'!N:X,11,false),),if(VLOOKUP(E464,'Copy of Fixed_ODK'!N:Y,1,false)=E464,VLOOKUP(E464,'Copy of Fixed_ODK'!N:Y,12,false),)),)</f>
        <v>13.13446667</v>
      </c>
      <c r="Y464">
        <f t="shared" si="3"/>
        <v>4.802987675</v>
      </c>
      <c r="Z464" t="str">
        <f t="shared" si="4"/>
        <v>invalid</v>
      </c>
      <c r="AB464" s="2" t="str">
        <f t="shared" si="5"/>
        <v>session ok</v>
      </c>
      <c r="AC464" t="str">
        <f t="shared" si="6"/>
        <v>investigate</v>
      </c>
    </row>
    <row r="465">
      <c r="A465" s="2">
        <v>464.0</v>
      </c>
      <c r="B465" s="2" t="s">
        <v>34</v>
      </c>
      <c r="C465" s="2" t="s">
        <v>282</v>
      </c>
      <c r="D465" s="2" t="s">
        <v>303</v>
      </c>
      <c r="E465" s="2" t="str">
        <f t="shared" si="1"/>
        <v>NganzaiGajiramTujamiri</v>
      </c>
      <c r="F465" s="2">
        <f t="shared" si="2"/>
        <v>1</v>
      </c>
      <c r="G465" s="2" t="s">
        <v>304</v>
      </c>
      <c r="H465" s="2">
        <v>12.42522</v>
      </c>
      <c r="I465" s="2">
        <v>13.18104</v>
      </c>
      <c r="J465" s="2" t="s">
        <v>38</v>
      </c>
      <c r="K465" s="2" t="s">
        <v>305</v>
      </c>
      <c r="L465" s="2">
        <v>32.0</v>
      </c>
      <c r="M465" s="2">
        <v>20.0</v>
      </c>
      <c r="N465" s="2">
        <v>3.0</v>
      </c>
      <c r="O465" s="2" t="s">
        <v>40</v>
      </c>
      <c r="P465" s="2" t="s">
        <v>50</v>
      </c>
      <c r="Q465" s="2" t="s">
        <v>280</v>
      </c>
      <c r="R465" s="2" t="s">
        <v>281</v>
      </c>
      <c r="T465" s="2" t="s">
        <v>53</v>
      </c>
      <c r="V465" t="str">
        <f>iferror(iferror(if(VLOOKUP(E465,'Copy of Mobile_ODK'!N:X,1,false)=E465,"mobile",),if(VLOOKUP(E465,'Copy of Fixed_ODK'!N:Y,1,false)=E465,"fixed",)),)</f>
        <v>fixed</v>
      </c>
      <c r="W465">
        <f>iferror(iferror(if(VLOOKUP(E465,'Copy of Mobile_ODK'!N:X,1,false)=E465,VLOOKUP(E465,'Copy of Mobile_ODK'!N:X,10,false),),if(VLOOKUP(E465,'Copy of Fixed_ODK'!N:Y,1,false)=E465,VLOOKUP(E465,'Copy of Fixed_ODK'!N:Y,11,false),)),)</f>
        <v>12.39194</v>
      </c>
      <c r="X465">
        <f>iferror(iferror(if(VLOOKUP(E465,'Copy of Mobile_ODK'!N:X,1,false)=E465,VLOOKUP(E465,'Copy of Mobile_ODK'!N:X,11,false),),if(VLOOKUP(E465,'Copy of Fixed_ODK'!N:Y,1,false)=E465,VLOOKUP(E465,'Copy of Fixed_ODK'!N:Y,12,false),)),)</f>
        <v>13.12142167</v>
      </c>
      <c r="Y465">
        <f t="shared" si="3"/>
        <v>7.457346326</v>
      </c>
      <c r="Z465" t="str">
        <f t="shared" si="4"/>
        <v>invalid</v>
      </c>
      <c r="AB465" s="2" t="str">
        <f t="shared" si="5"/>
        <v>session ok</v>
      </c>
      <c r="AC465" t="str">
        <f t="shared" si="6"/>
        <v>investigate</v>
      </c>
    </row>
    <row r="466">
      <c r="A466" s="2">
        <v>465.0</v>
      </c>
      <c r="B466" s="2" t="s">
        <v>34</v>
      </c>
      <c r="C466" s="2" t="s">
        <v>282</v>
      </c>
      <c r="D466" s="2" t="s">
        <v>306</v>
      </c>
      <c r="E466" s="2" t="str">
        <f t="shared" si="1"/>
        <v>NganzaiGajiramZairam Bulama Sanda</v>
      </c>
      <c r="F466" s="2">
        <f t="shared" si="2"/>
        <v>1</v>
      </c>
      <c r="G466" s="2" t="s">
        <v>307</v>
      </c>
      <c r="H466" s="2">
        <v>12.38709705</v>
      </c>
      <c r="I466" s="2">
        <v>13.14172223</v>
      </c>
      <c r="J466" s="2" t="s">
        <v>38</v>
      </c>
      <c r="K466" s="2" t="s">
        <v>308</v>
      </c>
      <c r="L466" s="2">
        <v>23.0</v>
      </c>
      <c r="M466" s="2">
        <v>15.0</v>
      </c>
      <c r="N466" s="2">
        <v>3.0</v>
      </c>
      <c r="O466" s="2" t="s">
        <v>40</v>
      </c>
      <c r="P466" s="2" t="s">
        <v>50</v>
      </c>
      <c r="Q466" s="2" t="s">
        <v>280</v>
      </c>
      <c r="R466" s="2" t="s">
        <v>281</v>
      </c>
      <c r="T466" s="2" t="s">
        <v>53</v>
      </c>
      <c r="V466" t="str">
        <f>iferror(iferror(if(VLOOKUP(E466,'Copy of Mobile_ODK'!N:X,1,false)=E466,"mobile",),if(VLOOKUP(E466,'Copy of Fixed_ODK'!N:Y,1,false)=E466,"fixed",)),)</f>
        <v>fixed</v>
      </c>
      <c r="W466">
        <f>iferror(iferror(if(VLOOKUP(E466,'Copy of Mobile_ODK'!N:X,1,false)=E466,VLOOKUP(E466,'Copy of Mobile_ODK'!N:X,10,false),),if(VLOOKUP(E466,'Copy of Fixed_ODK'!N:Y,1,false)=E466,VLOOKUP(E466,'Copy of Fixed_ODK'!N:Y,11,false),)),)</f>
        <v>12.39194</v>
      </c>
      <c r="X466">
        <f>iferror(iferror(if(VLOOKUP(E466,'Copy of Mobile_ODK'!N:X,1,false)=E466,VLOOKUP(E466,'Copy of Mobile_ODK'!N:X,11,false),),if(VLOOKUP(E466,'Copy of Fixed_ODK'!N:Y,1,false)=E466,VLOOKUP(E466,'Copy of Fixed_ODK'!N:Y,12,false),)),)</f>
        <v>13.12142167</v>
      </c>
      <c r="Y466">
        <f t="shared" si="3"/>
        <v>2.269563016</v>
      </c>
      <c r="Z466" t="str">
        <f t="shared" si="4"/>
        <v>invalid</v>
      </c>
      <c r="AB466" s="2" t="str">
        <f t="shared" si="5"/>
        <v>session ok</v>
      </c>
      <c r="AC466" t="str">
        <f t="shared" si="6"/>
        <v>investigate</v>
      </c>
    </row>
    <row r="467">
      <c r="A467" s="2">
        <v>466.0</v>
      </c>
      <c r="B467" s="2" t="s">
        <v>34</v>
      </c>
      <c r="C467" s="2" t="s">
        <v>282</v>
      </c>
      <c r="D467" s="2" t="s">
        <v>309</v>
      </c>
      <c r="E467" s="2" t="str">
        <f t="shared" si="1"/>
        <v>NganzaiGajiramZairam Gana</v>
      </c>
      <c r="F467" s="2">
        <f t="shared" si="2"/>
        <v>1</v>
      </c>
      <c r="G467" s="2" t="s">
        <v>310</v>
      </c>
      <c r="H467" s="2">
        <v>12.40795</v>
      </c>
      <c r="I467" s="2">
        <v>13.14276</v>
      </c>
      <c r="J467" s="2" t="s">
        <v>38</v>
      </c>
      <c r="K467" s="2" t="s">
        <v>311</v>
      </c>
      <c r="L467" s="2">
        <v>41.0</v>
      </c>
      <c r="M467" s="2">
        <v>26.0</v>
      </c>
      <c r="N467" s="2">
        <v>4.0</v>
      </c>
      <c r="O467" s="2" t="s">
        <v>40</v>
      </c>
      <c r="P467" s="2" t="s">
        <v>50</v>
      </c>
      <c r="Q467" s="2" t="s">
        <v>312</v>
      </c>
      <c r="R467" s="2" t="s">
        <v>313</v>
      </c>
      <c r="T467" s="2" t="s">
        <v>53</v>
      </c>
      <c r="V467" t="str">
        <f>iferror(iferror(if(VLOOKUP(E467,'Copy of Mobile_ODK'!N:X,1,false)=E467,"mobile",),if(VLOOKUP(E467,'Copy of Fixed_ODK'!N:Y,1,false)=E467,"fixed",)),)</f>
        <v>fixed</v>
      </c>
      <c r="W467">
        <f>iferror(iferror(if(VLOOKUP(E467,'Copy of Mobile_ODK'!N:X,1,false)=E467,VLOOKUP(E467,'Copy of Mobile_ODK'!N:X,10,false),),if(VLOOKUP(E467,'Copy of Fixed_ODK'!N:Y,1,false)=E467,VLOOKUP(E467,'Copy of Fixed_ODK'!N:Y,11,false),)),)</f>
        <v>12.39209167</v>
      </c>
      <c r="X467">
        <f>iferror(iferror(if(VLOOKUP(E467,'Copy of Mobile_ODK'!N:X,1,false)=E467,VLOOKUP(E467,'Copy of Mobile_ODK'!N:X,11,false),),if(VLOOKUP(E467,'Copy of Fixed_ODK'!N:Y,1,false)=E467,VLOOKUP(E467,'Copy of Fixed_ODK'!N:Y,12,false),)),)</f>
        <v>13.12169333</v>
      </c>
      <c r="Y467">
        <f t="shared" si="3"/>
        <v>2.888558178</v>
      </c>
      <c r="Z467" t="str">
        <f t="shared" si="4"/>
        <v>invalid</v>
      </c>
      <c r="AB467" s="2" t="str">
        <f t="shared" si="5"/>
        <v>session ok</v>
      </c>
      <c r="AC467" t="str">
        <f t="shared" si="6"/>
        <v>investigate</v>
      </c>
    </row>
    <row r="468">
      <c r="A468" s="2">
        <v>467.0</v>
      </c>
      <c r="B468" s="2" t="s">
        <v>34</v>
      </c>
      <c r="C468" s="2" t="s">
        <v>282</v>
      </c>
      <c r="D468" s="2" t="s">
        <v>314</v>
      </c>
      <c r="E468" s="2" t="str">
        <f t="shared" si="1"/>
        <v>NganzaiGajiramZairam Kura</v>
      </c>
      <c r="F468" s="2">
        <f t="shared" si="2"/>
        <v>1</v>
      </c>
      <c r="G468" s="2" t="s">
        <v>315</v>
      </c>
      <c r="H468" s="2">
        <v>12.40553</v>
      </c>
      <c r="I468" s="2">
        <v>13.14297</v>
      </c>
      <c r="J468" s="2" t="s">
        <v>38</v>
      </c>
      <c r="K468" s="2" t="s">
        <v>316</v>
      </c>
      <c r="L468" s="2">
        <v>48.0</v>
      </c>
      <c r="M468" s="2">
        <v>30.0</v>
      </c>
      <c r="N468" s="2">
        <v>4.0</v>
      </c>
      <c r="O468" s="2" t="s">
        <v>40</v>
      </c>
      <c r="P468" s="2" t="s">
        <v>50</v>
      </c>
      <c r="Q468" s="2" t="s">
        <v>312</v>
      </c>
      <c r="R468" s="2" t="s">
        <v>313</v>
      </c>
      <c r="T468" s="2" t="s">
        <v>53</v>
      </c>
      <c r="V468" t="str">
        <f>iferror(iferror(if(VLOOKUP(E468,'Copy of Mobile_ODK'!N:X,1,false)=E468,"mobile",),if(VLOOKUP(E468,'Copy of Fixed_ODK'!N:Y,1,false)=E468,"fixed",)),)</f>
        <v>fixed</v>
      </c>
      <c r="W468">
        <f>iferror(iferror(if(VLOOKUP(E468,'Copy of Mobile_ODK'!N:X,1,false)=E468,VLOOKUP(E468,'Copy of Mobile_ODK'!N:X,10,false),),if(VLOOKUP(E468,'Copy of Fixed_ODK'!N:Y,1,false)=E468,VLOOKUP(E468,'Copy of Fixed_ODK'!N:Y,11,false),)),)</f>
        <v>12.38960167</v>
      </c>
      <c r="X468">
        <f>iferror(iferror(if(VLOOKUP(E468,'Copy of Mobile_ODK'!N:X,1,false)=E468,VLOOKUP(E468,'Copy of Mobile_ODK'!N:X,11,false),),if(VLOOKUP(E468,'Copy of Fixed_ODK'!N:Y,1,false)=E468,VLOOKUP(E468,'Copy of Fixed_ODK'!N:Y,12,false),)),)</f>
        <v>13.12392167</v>
      </c>
      <c r="Y468">
        <f t="shared" si="3"/>
        <v>2.723313531</v>
      </c>
      <c r="Z468" t="str">
        <f t="shared" si="4"/>
        <v>invalid</v>
      </c>
      <c r="AB468" s="2" t="str">
        <f t="shared" si="5"/>
        <v>session ok</v>
      </c>
      <c r="AC468" t="str">
        <f t="shared" si="6"/>
        <v>investigate</v>
      </c>
    </row>
    <row r="469">
      <c r="A469" s="2">
        <v>468.0</v>
      </c>
      <c r="B469" s="2" t="s">
        <v>34</v>
      </c>
      <c r="C469" s="2" t="s">
        <v>317</v>
      </c>
      <c r="D469" s="2" t="s">
        <v>318</v>
      </c>
      <c r="E469" s="2" t="str">
        <f t="shared" si="1"/>
        <v>NganzaiJigaltaAbatcha Kodouri</v>
      </c>
      <c r="F469" s="2">
        <f t="shared" si="2"/>
        <v>1</v>
      </c>
      <c r="G469" s="2" t="s">
        <v>319</v>
      </c>
      <c r="H469" s="2">
        <v>12.64954</v>
      </c>
      <c r="I469" s="2">
        <v>13.35368</v>
      </c>
      <c r="J469" s="2" t="s">
        <v>38</v>
      </c>
      <c r="K469" s="2" t="s">
        <v>320</v>
      </c>
      <c r="L469" s="2">
        <v>12.0</v>
      </c>
      <c r="M469" s="2">
        <v>8.0</v>
      </c>
      <c r="N469" s="2">
        <v>4.0</v>
      </c>
      <c r="O469" s="2" t="s">
        <v>40</v>
      </c>
      <c r="P469" s="2" t="s">
        <v>50</v>
      </c>
      <c r="Q469" s="2" t="s">
        <v>312</v>
      </c>
      <c r="R469" s="2" t="s">
        <v>313</v>
      </c>
      <c r="T469" s="2" t="s">
        <v>53</v>
      </c>
      <c r="V469" t="str">
        <f>iferror(iferror(if(VLOOKUP(E469,'Copy of Mobile_ODK'!N:X,1,false)=E469,"mobile",),if(VLOOKUP(E469,'Copy of Fixed_ODK'!N:Y,1,false)=E469,"fixed",)),)</f>
        <v/>
      </c>
      <c r="W469" t="str">
        <f>iferror(iferror(if(VLOOKUP(E469,'Copy of Mobile_ODK'!N:X,1,false)=E469,VLOOKUP(E469,'Copy of Mobile_ODK'!N:X,10,false),),if(VLOOKUP(E469,'Copy of Fixed_ODK'!N:Y,1,false)=E469,VLOOKUP(E469,'Copy of Fixed_ODK'!N:Y,11,false),)),)</f>
        <v/>
      </c>
      <c r="X469" t="str">
        <f>iferror(iferror(if(VLOOKUP(E469,'Copy of Mobile_ODK'!N:X,1,false)=E469,VLOOKUP(E469,'Copy of Mobile_ODK'!N:X,11,false),),if(VLOOKUP(E469,'Copy of Fixed_ODK'!N:Y,1,false)=E469,VLOOKUP(E469,'Copy of Fixed_ODK'!N:Y,12,false),)),)</f>
        <v/>
      </c>
      <c r="Y469" t="str">
        <f t="shared" si="3"/>
        <v/>
      </c>
      <c r="Z469" t="str">
        <f t="shared" si="4"/>
        <v>invalid</v>
      </c>
      <c r="AB469" s="2" t="str">
        <f t="shared" si="5"/>
        <v>no odk</v>
      </c>
      <c r="AC469" t="str">
        <f t="shared" si="6"/>
        <v/>
      </c>
    </row>
    <row r="470">
      <c r="A470" s="2">
        <v>469.0</v>
      </c>
      <c r="B470" s="2" t="s">
        <v>34</v>
      </c>
      <c r="C470" s="2" t="s">
        <v>317</v>
      </c>
      <c r="D470" s="2" t="s">
        <v>321</v>
      </c>
      <c r="E470" s="2" t="str">
        <f t="shared" si="1"/>
        <v>NganzaiJigaltaAbbakurari</v>
      </c>
      <c r="F470" s="2">
        <f t="shared" si="2"/>
        <v>1</v>
      </c>
      <c r="G470" s="2" t="s">
        <v>322</v>
      </c>
      <c r="H470" s="2">
        <v>12.63791</v>
      </c>
      <c r="I470" s="2">
        <v>13.32208</v>
      </c>
      <c r="J470" s="2" t="s">
        <v>38</v>
      </c>
      <c r="K470" s="2" t="s">
        <v>323</v>
      </c>
      <c r="L470" s="2">
        <v>11.0</v>
      </c>
      <c r="M470" s="2">
        <v>7.0</v>
      </c>
      <c r="N470" s="2">
        <v>4.0</v>
      </c>
      <c r="O470" s="2" t="s">
        <v>40</v>
      </c>
      <c r="P470" s="2" t="s">
        <v>50</v>
      </c>
      <c r="Q470" s="2" t="s">
        <v>312</v>
      </c>
      <c r="R470" s="2" t="s">
        <v>313</v>
      </c>
      <c r="T470" s="2" t="s">
        <v>53</v>
      </c>
      <c r="U470" s="2" t="s">
        <v>53</v>
      </c>
      <c r="V470" t="str">
        <f>iferror(iferror(if(VLOOKUP(E470,'Copy of Mobile_ODK'!N:X,1,false)=E470,"mobile",),if(VLOOKUP(E470,'Copy of Fixed_ODK'!N:Y,1,false)=E470,"fixed",)),)</f>
        <v>fixed</v>
      </c>
      <c r="W470">
        <f>iferror(iferror(if(VLOOKUP(E470,'Copy of Mobile_ODK'!N:X,1,false)=E470,VLOOKUP(E470,'Copy of Mobile_ODK'!N:X,10,false),),if(VLOOKUP(E470,'Copy of Fixed_ODK'!N:Y,1,false)=E470,VLOOKUP(E470,'Copy of Fixed_ODK'!N:Y,11,false),)),)</f>
        <v>12.63838667</v>
      </c>
      <c r="X470">
        <f>iferror(iferror(if(VLOOKUP(E470,'Copy of Mobile_ODK'!N:X,1,false)=E470,VLOOKUP(E470,'Copy of Mobile_ODK'!N:X,11,false),),if(VLOOKUP(E470,'Copy of Fixed_ODK'!N:Y,1,false)=E470,VLOOKUP(E470,'Copy of Fixed_ODK'!N:Y,12,false),)),)</f>
        <v>13.32153</v>
      </c>
      <c r="Y470">
        <f t="shared" si="3"/>
        <v>0.07981540853</v>
      </c>
      <c r="Z470" t="str">
        <f t="shared" si="4"/>
        <v>valid</v>
      </c>
      <c r="AA470" t="str">
        <f>CONCATENATE(Q470,"_primary")</f>
        <v>Nganzai_K_primary</v>
      </c>
      <c r="AB470" s="2" t="str">
        <f t="shared" si="5"/>
        <v>session ok</v>
      </c>
      <c r="AC470" t="str">
        <f t="shared" si="6"/>
        <v/>
      </c>
    </row>
    <row r="471">
      <c r="A471" s="2">
        <v>470.0</v>
      </c>
      <c r="B471" s="2" t="s">
        <v>34</v>
      </c>
      <c r="C471" s="2" t="s">
        <v>317</v>
      </c>
      <c r="D471" s="2" t="s">
        <v>324</v>
      </c>
      <c r="E471" s="2" t="str">
        <f t="shared" si="1"/>
        <v>NganzaiJigaltaAlhaji Umara Gajimiri</v>
      </c>
      <c r="F471" s="2">
        <f t="shared" si="2"/>
        <v>1</v>
      </c>
      <c r="G471" s="2" t="s">
        <v>325</v>
      </c>
      <c r="H471" s="2">
        <v>12.5729</v>
      </c>
      <c r="I471" s="2">
        <v>13.25361</v>
      </c>
      <c r="J471" s="2" t="s">
        <v>38</v>
      </c>
      <c r="K471" s="2" t="s">
        <v>326</v>
      </c>
      <c r="L471" s="2">
        <v>11.0</v>
      </c>
      <c r="M471" s="2">
        <v>7.0</v>
      </c>
      <c r="N471" s="2">
        <v>4.0</v>
      </c>
      <c r="O471" s="2" t="s">
        <v>40</v>
      </c>
      <c r="P471" s="2" t="s">
        <v>50</v>
      </c>
      <c r="Q471" s="2" t="s">
        <v>312</v>
      </c>
      <c r="R471" s="2" t="s">
        <v>313</v>
      </c>
      <c r="T471" s="2" t="s">
        <v>53</v>
      </c>
      <c r="V471" t="str">
        <f>iferror(iferror(if(VLOOKUP(E471,'Copy of Mobile_ODK'!N:X,1,false)=E471,"mobile",),if(VLOOKUP(E471,'Copy of Fixed_ODK'!N:Y,1,false)=E471,"fixed",)),)</f>
        <v/>
      </c>
      <c r="W471" t="str">
        <f>iferror(iferror(if(VLOOKUP(E471,'Copy of Mobile_ODK'!N:X,1,false)=E471,VLOOKUP(E471,'Copy of Mobile_ODK'!N:X,10,false),),if(VLOOKUP(E471,'Copy of Fixed_ODK'!N:Y,1,false)=E471,VLOOKUP(E471,'Copy of Fixed_ODK'!N:Y,11,false),)),)</f>
        <v/>
      </c>
      <c r="X471" t="str">
        <f>iferror(iferror(if(VLOOKUP(E471,'Copy of Mobile_ODK'!N:X,1,false)=E471,VLOOKUP(E471,'Copy of Mobile_ODK'!N:X,11,false),),if(VLOOKUP(E471,'Copy of Fixed_ODK'!N:Y,1,false)=E471,VLOOKUP(E471,'Copy of Fixed_ODK'!N:Y,12,false),)),)</f>
        <v/>
      </c>
      <c r="Y471" t="str">
        <f t="shared" si="3"/>
        <v/>
      </c>
      <c r="Z471" t="str">
        <f t="shared" si="4"/>
        <v>invalid</v>
      </c>
      <c r="AB471" s="2" t="str">
        <f t="shared" si="5"/>
        <v>no odk</v>
      </c>
      <c r="AC471" t="str">
        <f t="shared" si="6"/>
        <v/>
      </c>
    </row>
    <row r="472">
      <c r="A472" s="2">
        <v>471.0</v>
      </c>
      <c r="B472" s="2" t="s">
        <v>34</v>
      </c>
      <c r="C472" s="2" t="s">
        <v>317</v>
      </c>
      <c r="D472" s="2" t="s">
        <v>327</v>
      </c>
      <c r="E472" s="2" t="str">
        <f t="shared" si="1"/>
        <v>NganzaiJigaltaBulama Kurari</v>
      </c>
      <c r="F472" s="2">
        <f t="shared" si="2"/>
        <v>1</v>
      </c>
      <c r="G472" s="2" t="s">
        <v>328</v>
      </c>
      <c r="H472" s="2">
        <v>12.58029</v>
      </c>
      <c r="I472" s="2">
        <v>13.25765</v>
      </c>
      <c r="J472" s="2" t="s">
        <v>38</v>
      </c>
      <c r="K472" s="2" t="s">
        <v>329</v>
      </c>
      <c r="L472" s="2">
        <v>24.0</v>
      </c>
      <c r="M472" s="2">
        <v>15.0</v>
      </c>
      <c r="N472" s="2">
        <v>4.0</v>
      </c>
      <c r="O472" s="2" t="s">
        <v>40</v>
      </c>
      <c r="P472" s="2" t="s">
        <v>50</v>
      </c>
      <c r="Q472" s="2" t="s">
        <v>312</v>
      </c>
      <c r="R472" s="2" t="s">
        <v>313</v>
      </c>
      <c r="T472" s="2" t="s">
        <v>53</v>
      </c>
      <c r="V472" t="str">
        <f>iferror(iferror(if(VLOOKUP(E472,'Copy of Mobile_ODK'!N:X,1,false)=E472,"mobile",),if(VLOOKUP(E472,'Copy of Fixed_ODK'!N:Y,1,false)=E472,"fixed",)),)</f>
        <v/>
      </c>
      <c r="W472" t="str">
        <f>iferror(iferror(if(VLOOKUP(E472,'Copy of Mobile_ODK'!N:X,1,false)=E472,VLOOKUP(E472,'Copy of Mobile_ODK'!N:X,10,false),),if(VLOOKUP(E472,'Copy of Fixed_ODK'!N:Y,1,false)=E472,VLOOKUP(E472,'Copy of Fixed_ODK'!N:Y,11,false),)),)</f>
        <v/>
      </c>
      <c r="X472" t="str">
        <f>iferror(iferror(if(VLOOKUP(E472,'Copy of Mobile_ODK'!N:X,1,false)=E472,VLOOKUP(E472,'Copy of Mobile_ODK'!N:X,11,false),),if(VLOOKUP(E472,'Copy of Fixed_ODK'!N:Y,1,false)=E472,VLOOKUP(E472,'Copy of Fixed_ODK'!N:Y,12,false),)),)</f>
        <v/>
      </c>
      <c r="Y472" t="str">
        <f t="shared" si="3"/>
        <v/>
      </c>
      <c r="Z472" t="str">
        <f t="shared" si="4"/>
        <v>invalid</v>
      </c>
      <c r="AB472" s="2" t="str">
        <f t="shared" si="5"/>
        <v>no odk</v>
      </c>
      <c r="AC472" t="str">
        <f t="shared" si="6"/>
        <v/>
      </c>
    </row>
    <row r="473">
      <c r="A473" s="2">
        <v>472.0</v>
      </c>
      <c r="B473" s="2" t="s">
        <v>34</v>
      </c>
      <c r="C473" s="2" t="s">
        <v>317</v>
      </c>
      <c r="D473" s="2" t="s">
        <v>330</v>
      </c>
      <c r="E473" s="2" t="str">
        <f t="shared" si="1"/>
        <v>NganzaiJigaltaChari Lamisuri</v>
      </c>
      <c r="F473" s="2">
        <f t="shared" si="2"/>
        <v>1</v>
      </c>
      <c r="G473" s="2" t="s">
        <v>331</v>
      </c>
      <c r="H473" s="2">
        <v>12.55836</v>
      </c>
      <c r="I473" s="2">
        <v>13.28478</v>
      </c>
      <c r="J473" s="2" t="s">
        <v>38</v>
      </c>
      <c r="K473" s="2" t="s">
        <v>332</v>
      </c>
      <c r="L473" s="2">
        <v>0.0</v>
      </c>
      <c r="M473" s="2">
        <v>0.0</v>
      </c>
      <c r="N473" s="2">
        <v>4.0</v>
      </c>
      <c r="O473" s="2" t="s">
        <v>40</v>
      </c>
      <c r="P473" s="2" t="s">
        <v>50</v>
      </c>
      <c r="Q473" s="2" t="s">
        <v>312</v>
      </c>
      <c r="R473" s="2" t="s">
        <v>313</v>
      </c>
      <c r="T473" s="2" t="s">
        <v>53</v>
      </c>
      <c r="V473" t="str">
        <f>iferror(iferror(if(VLOOKUP(E473,'Copy of Mobile_ODK'!N:X,1,false)=E473,"mobile",),if(VLOOKUP(E473,'Copy of Fixed_ODK'!N:Y,1,false)=E473,"fixed",)),)</f>
        <v/>
      </c>
      <c r="W473" t="str">
        <f>iferror(iferror(if(VLOOKUP(E473,'Copy of Mobile_ODK'!N:X,1,false)=E473,VLOOKUP(E473,'Copy of Mobile_ODK'!N:X,10,false),),if(VLOOKUP(E473,'Copy of Fixed_ODK'!N:Y,1,false)=E473,VLOOKUP(E473,'Copy of Fixed_ODK'!N:Y,11,false),)),)</f>
        <v/>
      </c>
      <c r="X473" t="str">
        <f>iferror(iferror(if(VLOOKUP(E473,'Copy of Mobile_ODK'!N:X,1,false)=E473,VLOOKUP(E473,'Copy of Mobile_ODK'!N:X,11,false),),if(VLOOKUP(E473,'Copy of Fixed_ODK'!N:Y,1,false)=E473,VLOOKUP(E473,'Copy of Fixed_ODK'!N:Y,12,false),)),)</f>
        <v/>
      </c>
      <c r="Y473" t="str">
        <f t="shared" si="3"/>
        <v/>
      </c>
      <c r="Z473" t="str">
        <f t="shared" si="4"/>
        <v>invalid</v>
      </c>
      <c r="AB473" s="2" t="str">
        <f t="shared" si="5"/>
        <v>no odk</v>
      </c>
      <c r="AC473" t="str">
        <f t="shared" si="6"/>
        <v/>
      </c>
    </row>
    <row r="474">
      <c r="A474" s="2">
        <v>473.0</v>
      </c>
      <c r="B474" s="2" t="s">
        <v>34</v>
      </c>
      <c r="C474" s="2" t="s">
        <v>317</v>
      </c>
      <c r="D474" s="2" t="s">
        <v>333</v>
      </c>
      <c r="E474" s="2" t="str">
        <f t="shared" si="1"/>
        <v>NganzaiJigaltaDalari</v>
      </c>
      <c r="F474" s="2">
        <f t="shared" si="2"/>
        <v>1</v>
      </c>
      <c r="G474" s="2" t="s">
        <v>334</v>
      </c>
      <c r="H474" s="2">
        <v>12.64279</v>
      </c>
      <c r="I474" s="2">
        <v>13.33177</v>
      </c>
      <c r="J474" s="2" t="s">
        <v>38</v>
      </c>
      <c r="K474" s="2" t="s">
        <v>335</v>
      </c>
      <c r="L474" s="2">
        <v>13.0</v>
      </c>
      <c r="M474" s="2">
        <v>9.0</v>
      </c>
      <c r="N474" s="2">
        <v>3.0</v>
      </c>
      <c r="O474" s="2" t="s">
        <v>40</v>
      </c>
      <c r="P474" s="2" t="s">
        <v>50</v>
      </c>
      <c r="Q474" s="2" t="s">
        <v>336</v>
      </c>
      <c r="R474" s="2" t="s">
        <v>337</v>
      </c>
      <c r="T474" s="2" t="s">
        <v>53</v>
      </c>
      <c r="U474" s="2" t="s">
        <v>53</v>
      </c>
      <c r="V474" t="str">
        <f>iferror(iferror(if(VLOOKUP(E474,'Copy of Mobile_ODK'!N:X,1,false)=E474,"mobile",),if(VLOOKUP(E474,'Copy of Fixed_ODK'!N:Y,1,false)=E474,"fixed",)),)</f>
        <v>fixed</v>
      </c>
      <c r="W474">
        <f>iferror(iferror(if(VLOOKUP(E474,'Copy of Mobile_ODK'!N:X,1,false)=E474,VLOOKUP(E474,'Copy of Mobile_ODK'!N:X,10,false),),if(VLOOKUP(E474,'Copy of Fixed_ODK'!N:Y,1,false)=E474,VLOOKUP(E474,'Copy of Fixed_ODK'!N:Y,11,false),)),)</f>
        <v>12.64228833</v>
      </c>
      <c r="X474">
        <f>iferror(iferror(if(VLOOKUP(E474,'Copy of Mobile_ODK'!N:X,1,false)=E474,VLOOKUP(E474,'Copy of Mobile_ODK'!N:X,11,false),),if(VLOOKUP(E474,'Copy of Fixed_ODK'!N:Y,1,false)=E474,VLOOKUP(E474,'Copy of Fixed_ODK'!N:Y,12,false),)),)</f>
        <v>13.33170167</v>
      </c>
      <c r="Y474">
        <f t="shared" si="3"/>
        <v>0.05627357354</v>
      </c>
      <c r="Z474" t="str">
        <f t="shared" si="4"/>
        <v>valid</v>
      </c>
      <c r="AA474" t="str">
        <f>CONCATENATE(Q474,"_primary")</f>
        <v>Nganzai_L_primary</v>
      </c>
      <c r="AB474" s="2" t="str">
        <f t="shared" si="5"/>
        <v>session ok</v>
      </c>
      <c r="AC474" t="str">
        <f t="shared" si="6"/>
        <v/>
      </c>
    </row>
    <row r="475">
      <c r="A475" s="2">
        <v>474.0</v>
      </c>
      <c r="B475" s="2" t="s">
        <v>34</v>
      </c>
      <c r="C475" s="2" t="s">
        <v>317</v>
      </c>
      <c r="D475" s="2" t="s">
        <v>338</v>
      </c>
      <c r="E475" s="2" t="str">
        <f t="shared" si="1"/>
        <v>NganzaiJigaltaFulatari</v>
      </c>
      <c r="F475" s="2">
        <f t="shared" si="2"/>
        <v>1</v>
      </c>
      <c r="G475" s="2" t="s">
        <v>339</v>
      </c>
      <c r="H475" s="2">
        <v>12.65318</v>
      </c>
      <c r="I475" s="2">
        <v>13.35424</v>
      </c>
      <c r="J475" s="2" t="s">
        <v>38</v>
      </c>
      <c r="K475" s="2" t="s">
        <v>340</v>
      </c>
      <c r="L475" s="2">
        <v>13.0</v>
      </c>
      <c r="M475" s="2">
        <v>9.0</v>
      </c>
      <c r="N475" s="2">
        <v>3.0</v>
      </c>
      <c r="O475" s="2" t="s">
        <v>40</v>
      </c>
      <c r="P475" s="2" t="s">
        <v>50</v>
      </c>
      <c r="Q475" s="2" t="s">
        <v>336</v>
      </c>
      <c r="R475" s="2" t="s">
        <v>337</v>
      </c>
      <c r="T475" s="2" t="s">
        <v>53</v>
      </c>
      <c r="V475" t="str">
        <f>iferror(iferror(if(VLOOKUP(E475,'Copy of Mobile_ODK'!N:X,1,false)=E475,"mobile",),if(VLOOKUP(E475,'Copy of Fixed_ODK'!N:Y,1,false)=E475,"fixed",)),)</f>
        <v/>
      </c>
      <c r="W475" t="str">
        <f>iferror(iferror(if(VLOOKUP(E475,'Copy of Mobile_ODK'!N:X,1,false)=E475,VLOOKUP(E475,'Copy of Mobile_ODK'!N:X,10,false),),if(VLOOKUP(E475,'Copy of Fixed_ODK'!N:Y,1,false)=E475,VLOOKUP(E475,'Copy of Fixed_ODK'!N:Y,11,false),)),)</f>
        <v/>
      </c>
      <c r="X475" t="str">
        <f>iferror(iferror(if(VLOOKUP(E475,'Copy of Mobile_ODK'!N:X,1,false)=E475,VLOOKUP(E475,'Copy of Mobile_ODK'!N:X,11,false),),if(VLOOKUP(E475,'Copy of Fixed_ODK'!N:Y,1,false)=E475,VLOOKUP(E475,'Copy of Fixed_ODK'!N:Y,12,false),)),)</f>
        <v/>
      </c>
      <c r="Y475" t="str">
        <f t="shared" si="3"/>
        <v/>
      </c>
      <c r="Z475" t="str">
        <f t="shared" si="4"/>
        <v>invalid</v>
      </c>
      <c r="AB475" s="2" t="str">
        <f t="shared" si="5"/>
        <v>no odk</v>
      </c>
      <c r="AC475" t="str">
        <f t="shared" si="6"/>
        <v/>
      </c>
    </row>
    <row r="476">
      <c r="A476" s="2">
        <v>475.0</v>
      </c>
      <c r="B476" s="2" t="s">
        <v>34</v>
      </c>
      <c r="C476" s="2" t="s">
        <v>317</v>
      </c>
      <c r="D476" s="2" t="s">
        <v>341</v>
      </c>
      <c r="E476" s="2" t="str">
        <f t="shared" si="1"/>
        <v>NganzaiJigaltaGuzumari</v>
      </c>
      <c r="F476" s="2">
        <f t="shared" si="2"/>
        <v>1</v>
      </c>
      <c r="G476" s="2" t="s">
        <v>342</v>
      </c>
      <c r="H476" s="2">
        <v>12.60104</v>
      </c>
      <c r="I476" s="2">
        <v>13.27939</v>
      </c>
      <c r="J476" s="2" t="s">
        <v>38</v>
      </c>
      <c r="K476" s="2" t="s">
        <v>343</v>
      </c>
      <c r="L476" s="2">
        <v>15.0</v>
      </c>
      <c r="M476" s="2">
        <v>10.0</v>
      </c>
      <c r="N476" s="2">
        <v>3.0</v>
      </c>
      <c r="O476" s="2" t="s">
        <v>40</v>
      </c>
      <c r="P476" s="2" t="s">
        <v>50</v>
      </c>
      <c r="Q476" s="2" t="s">
        <v>336</v>
      </c>
      <c r="R476" s="2" t="s">
        <v>337</v>
      </c>
      <c r="T476" s="2" t="s">
        <v>53</v>
      </c>
      <c r="V476" t="str">
        <f>iferror(iferror(if(VLOOKUP(E476,'Copy of Mobile_ODK'!N:X,1,false)=E476,"mobile",),if(VLOOKUP(E476,'Copy of Fixed_ODK'!N:Y,1,false)=E476,"fixed",)),)</f>
        <v/>
      </c>
      <c r="W476" t="str">
        <f>iferror(iferror(if(VLOOKUP(E476,'Copy of Mobile_ODK'!N:X,1,false)=E476,VLOOKUP(E476,'Copy of Mobile_ODK'!N:X,10,false),),if(VLOOKUP(E476,'Copy of Fixed_ODK'!N:Y,1,false)=E476,VLOOKUP(E476,'Copy of Fixed_ODK'!N:Y,11,false),)),)</f>
        <v/>
      </c>
      <c r="X476" t="str">
        <f>iferror(iferror(if(VLOOKUP(E476,'Copy of Mobile_ODK'!N:X,1,false)=E476,VLOOKUP(E476,'Copy of Mobile_ODK'!N:X,11,false),),if(VLOOKUP(E476,'Copy of Fixed_ODK'!N:Y,1,false)=E476,VLOOKUP(E476,'Copy of Fixed_ODK'!N:Y,12,false),)),)</f>
        <v/>
      </c>
      <c r="Y476" t="str">
        <f t="shared" si="3"/>
        <v/>
      </c>
      <c r="Z476" t="str">
        <f t="shared" si="4"/>
        <v>invalid</v>
      </c>
      <c r="AB476" s="2" t="str">
        <f t="shared" si="5"/>
        <v>no odk</v>
      </c>
      <c r="AC476" t="str">
        <f t="shared" si="6"/>
        <v/>
      </c>
    </row>
    <row r="477">
      <c r="A477" s="2">
        <v>476.0</v>
      </c>
      <c r="B477" s="2" t="s">
        <v>34</v>
      </c>
      <c r="C477" s="2" t="s">
        <v>317</v>
      </c>
      <c r="D477" s="2" t="s">
        <v>344</v>
      </c>
      <c r="E477" s="2" t="str">
        <f t="shared" si="1"/>
        <v>NganzaiJigaltaKachallari</v>
      </c>
      <c r="F477" s="2">
        <f t="shared" si="2"/>
        <v>1</v>
      </c>
      <c r="G477" s="2" t="s">
        <v>345</v>
      </c>
      <c r="H477" s="2">
        <v>12.63734</v>
      </c>
      <c r="I477" s="2">
        <v>13.33778</v>
      </c>
      <c r="J477" s="2" t="s">
        <v>38</v>
      </c>
      <c r="K477" s="2" t="s">
        <v>346</v>
      </c>
      <c r="L477" s="2">
        <v>9.0</v>
      </c>
      <c r="M477" s="2">
        <v>6.0</v>
      </c>
      <c r="N477" s="2">
        <v>3.0</v>
      </c>
      <c r="O477" s="2" t="s">
        <v>40</v>
      </c>
      <c r="P477" s="2" t="s">
        <v>50</v>
      </c>
      <c r="Q477" s="2" t="s">
        <v>336</v>
      </c>
      <c r="R477" s="2" t="s">
        <v>337</v>
      </c>
      <c r="T477" s="2" t="s">
        <v>53</v>
      </c>
      <c r="V477" t="str">
        <f>iferror(iferror(if(VLOOKUP(E477,'Copy of Mobile_ODK'!N:X,1,false)=E477,"mobile",),if(VLOOKUP(E477,'Copy of Fixed_ODK'!N:Y,1,false)=E477,"fixed",)),)</f>
        <v/>
      </c>
      <c r="W477" t="str">
        <f>iferror(iferror(if(VLOOKUP(E477,'Copy of Mobile_ODK'!N:X,1,false)=E477,VLOOKUP(E477,'Copy of Mobile_ODK'!N:X,10,false),),if(VLOOKUP(E477,'Copy of Fixed_ODK'!N:Y,1,false)=E477,VLOOKUP(E477,'Copy of Fixed_ODK'!N:Y,11,false),)),)</f>
        <v/>
      </c>
      <c r="X477" t="str">
        <f>iferror(iferror(if(VLOOKUP(E477,'Copy of Mobile_ODK'!N:X,1,false)=E477,VLOOKUP(E477,'Copy of Mobile_ODK'!N:X,11,false),),if(VLOOKUP(E477,'Copy of Fixed_ODK'!N:Y,1,false)=E477,VLOOKUP(E477,'Copy of Fixed_ODK'!N:Y,12,false),)),)</f>
        <v/>
      </c>
      <c r="Y477" t="str">
        <f t="shared" si="3"/>
        <v/>
      </c>
      <c r="Z477" t="str">
        <f t="shared" si="4"/>
        <v>invalid</v>
      </c>
      <c r="AB477" s="2" t="str">
        <f t="shared" si="5"/>
        <v>no odk</v>
      </c>
      <c r="AC477" t="str">
        <f t="shared" si="6"/>
        <v/>
      </c>
    </row>
    <row r="478">
      <c r="A478" s="2">
        <v>477.0</v>
      </c>
      <c r="B478" s="2" t="s">
        <v>34</v>
      </c>
      <c r="C478" s="2" t="s">
        <v>317</v>
      </c>
      <c r="D478" s="2" t="s">
        <v>347</v>
      </c>
      <c r="E478" s="2" t="str">
        <f t="shared" si="1"/>
        <v>NganzaiJigaltaMairamti</v>
      </c>
      <c r="F478" s="2">
        <f t="shared" si="2"/>
        <v>1</v>
      </c>
      <c r="G478" s="2" t="s">
        <v>348</v>
      </c>
      <c r="H478" s="2">
        <v>12.605552</v>
      </c>
      <c r="I478" s="2">
        <v>13.307292</v>
      </c>
      <c r="J478" s="2" t="s">
        <v>38</v>
      </c>
      <c r="K478" s="2" t="s">
        <v>349</v>
      </c>
      <c r="L478" s="2">
        <v>18.0</v>
      </c>
      <c r="M478" s="2">
        <v>12.0</v>
      </c>
      <c r="N478" s="2">
        <v>3.0</v>
      </c>
      <c r="O478" s="2" t="s">
        <v>40</v>
      </c>
      <c r="P478" s="2" t="s">
        <v>50</v>
      </c>
      <c r="Q478" s="2" t="s">
        <v>336</v>
      </c>
      <c r="R478" s="2" t="s">
        <v>337</v>
      </c>
      <c r="T478" s="2" t="s">
        <v>53</v>
      </c>
      <c r="V478" t="str">
        <f>iferror(iferror(if(VLOOKUP(E478,'Copy of Mobile_ODK'!N:X,1,false)=E478,"mobile",),if(VLOOKUP(E478,'Copy of Fixed_ODK'!N:Y,1,false)=E478,"fixed",)),)</f>
        <v/>
      </c>
      <c r="W478" t="str">
        <f>iferror(iferror(if(VLOOKUP(E478,'Copy of Mobile_ODK'!N:X,1,false)=E478,VLOOKUP(E478,'Copy of Mobile_ODK'!N:X,10,false),),if(VLOOKUP(E478,'Copy of Fixed_ODK'!N:Y,1,false)=E478,VLOOKUP(E478,'Copy of Fixed_ODK'!N:Y,11,false),)),)</f>
        <v/>
      </c>
      <c r="X478" t="str">
        <f>iferror(iferror(if(VLOOKUP(E478,'Copy of Mobile_ODK'!N:X,1,false)=E478,VLOOKUP(E478,'Copy of Mobile_ODK'!N:X,11,false),),if(VLOOKUP(E478,'Copy of Fixed_ODK'!N:Y,1,false)=E478,VLOOKUP(E478,'Copy of Fixed_ODK'!N:Y,12,false),)),)</f>
        <v/>
      </c>
      <c r="Y478" t="str">
        <f t="shared" si="3"/>
        <v/>
      </c>
      <c r="Z478" t="str">
        <f t="shared" si="4"/>
        <v>invalid</v>
      </c>
      <c r="AB478" s="2" t="str">
        <f t="shared" si="5"/>
        <v>no odk</v>
      </c>
      <c r="AC478" t="str">
        <f t="shared" si="6"/>
        <v/>
      </c>
    </row>
    <row r="479">
      <c r="A479" s="2">
        <v>478.0</v>
      </c>
      <c r="B479" s="2" t="s">
        <v>34</v>
      </c>
      <c r="C479" s="2" t="s">
        <v>317</v>
      </c>
      <c r="D479" s="2" t="s">
        <v>350</v>
      </c>
      <c r="E479" s="2" t="str">
        <f t="shared" si="1"/>
        <v>NganzaiJigaltaMallam Awanari</v>
      </c>
      <c r="F479" s="2">
        <f t="shared" si="2"/>
        <v>1</v>
      </c>
      <c r="G479" s="2" t="s">
        <v>351</v>
      </c>
      <c r="H479" s="2">
        <v>12.609933</v>
      </c>
      <c r="I479" s="2">
        <v>13.254508</v>
      </c>
      <c r="J479" s="2" t="s">
        <v>38</v>
      </c>
      <c r="K479" s="2" t="s">
        <v>352</v>
      </c>
      <c r="L479" s="2">
        <v>20.0</v>
      </c>
      <c r="M479" s="2">
        <v>13.0</v>
      </c>
      <c r="N479" s="2">
        <v>3.0</v>
      </c>
      <c r="O479" s="2" t="s">
        <v>40</v>
      </c>
      <c r="P479" s="2" t="s">
        <v>50</v>
      </c>
      <c r="Q479" s="2" t="s">
        <v>336</v>
      </c>
      <c r="R479" s="2" t="s">
        <v>337</v>
      </c>
      <c r="T479" s="2" t="s">
        <v>53</v>
      </c>
      <c r="V479" t="str">
        <f>iferror(iferror(if(VLOOKUP(E479,'Copy of Mobile_ODK'!N:X,1,false)=E479,"mobile",),if(VLOOKUP(E479,'Copy of Fixed_ODK'!N:Y,1,false)=E479,"fixed",)),)</f>
        <v/>
      </c>
      <c r="W479" t="str">
        <f>iferror(iferror(if(VLOOKUP(E479,'Copy of Mobile_ODK'!N:X,1,false)=E479,VLOOKUP(E479,'Copy of Mobile_ODK'!N:X,10,false),),if(VLOOKUP(E479,'Copy of Fixed_ODK'!N:Y,1,false)=E479,VLOOKUP(E479,'Copy of Fixed_ODK'!N:Y,11,false),)),)</f>
        <v/>
      </c>
      <c r="X479" t="str">
        <f>iferror(iferror(if(VLOOKUP(E479,'Copy of Mobile_ODK'!N:X,1,false)=E479,VLOOKUP(E479,'Copy of Mobile_ODK'!N:X,11,false),),if(VLOOKUP(E479,'Copy of Fixed_ODK'!N:Y,1,false)=E479,VLOOKUP(E479,'Copy of Fixed_ODK'!N:Y,12,false),)),)</f>
        <v/>
      </c>
      <c r="Y479" t="str">
        <f t="shared" si="3"/>
        <v/>
      </c>
      <c r="Z479" t="str">
        <f t="shared" si="4"/>
        <v>invalid</v>
      </c>
      <c r="AB479" s="2" t="str">
        <f t="shared" si="5"/>
        <v>no odk</v>
      </c>
      <c r="AC479" t="str">
        <f t="shared" si="6"/>
        <v/>
      </c>
    </row>
    <row r="480">
      <c r="A480" s="2">
        <v>479.0</v>
      </c>
      <c r="B480" s="2" t="s">
        <v>34</v>
      </c>
      <c r="C480" s="2" t="s">
        <v>317</v>
      </c>
      <c r="D480" s="2" t="s">
        <v>353</v>
      </c>
      <c r="E480" s="2" t="str">
        <f t="shared" si="1"/>
        <v>NganzaiJigaltaMattari</v>
      </c>
      <c r="F480" s="2">
        <f t="shared" si="2"/>
        <v>1</v>
      </c>
      <c r="G480" s="2" t="s">
        <v>354</v>
      </c>
      <c r="H480" s="2">
        <v>12.61501</v>
      </c>
      <c r="I480" s="2">
        <v>13.29762</v>
      </c>
      <c r="J480" s="2" t="s">
        <v>38</v>
      </c>
      <c r="K480" s="2" t="s">
        <v>355</v>
      </c>
      <c r="L480" s="2">
        <v>0.0</v>
      </c>
      <c r="M480" s="2">
        <v>0.0</v>
      </c>
      <c r="N480" s="2">
        <v>3.0</v>
      </c>
      <c r="O480" s="2" t="s">
        <v>40</v>
      </c>
      <c r="P480" s="2" t="s">
        <v>50</v>
      </c>
      <c r="Q480" s="2" t="s">
        <v>356</v>
      </c>
      <c r="R480" s="2" t="s">
        <v>40</v>
      </c>
      <c r="T480" s="2" t="s">
        <v>53</v>
      </c>
      <c r="V480" t="str">
        <f>iferror(iferror(if(VLOOKUP(E480,'Copy of Mobile_ODK'!N:X,1,false)=E480,"mobile",),if(VLOOKUP(E480,'Copy of Fixed_ODK'!N:Y,1,false)=E480,"fixed",)),)</f>
        <v/>
      </c>
      <c r="W480" t="str">
        <f>iferror(iferror(if(VLOOKUP(E480,'Copy of Mobile_ODK'!N:X,1,false)=E480,VLOOKUP(E480,'Copy of Mobile_ODK'!N:X,10,false),),if(VLOOKUP(E480,'Copy of Fixed_ODK'!N:Y,1,false)=E480,VLOOKUP(E480,'Copy of Fixed_ODK'!N:Y,11,false),)),)</f>
        <v/>
      </c>
      <c r="X480" t="str">
        <f>iferror(iferror(if(VLOOKUP(E480,'Copy of Mobile_ODK'!N:X,1,false)=E480,VLOOKUP(E480,'Copy of Mobile_ODK'!N:X,11,false),),if(VLOOKUP(E480,'Copy of Fixed_ODK'!N:Y,1,false)=E480,VLOOKUP(E480,'Copy of Fixed_ODK'!N:Y,12,false),)),)</f>
        <v/>
      </c>
      <c r="Y480" t="str">
        <f t="shared" si="3"/>
        <v/>
      </c>
      <c r="Z480" t="str">
        <f t="shared" si="4"/>
        <v>invalid</v>
      </c>
      <c r="AB480" s="2" t="str">
        <f t="shared" si="5"/>
        <v>no odk</v>
      </c>
      <c r="AC480" t="str">
        <f t="shared" si="6"/>
        <v/>
      </c>
    </row>
    <row r="481">
      <c r="A481" s="2">
        <v>480.0</v>
      </c>
      <c r="B481" s="2" t="s">
        <v>34</v>
      </c>
      <c r="C481" s="2" t="s">
        <v>317</v>
      </c>
      <c r="D481" s="2" t="s">
        <v>357</v>
      </c>
      <c r="E481" s="2" t="str">
        <f t="shared" si="1"/>
        <v>NganzaiJigaltaUmarari</v>
      </c>
      <c r="F481" s="2">
        <f t="shared" si="2"/>
        <v>1</v>
      </c>
      <c r="G481" s="2" t="s">
        <v>358</v>
      </c>
      <c r="H481" s="2">
        <v>12.60039</v>
      </c>
      <c r="I481" s="2">
        <v>13.30366</v>
      </c>
      <c r="J481" s="2" t="s">
        <v>38</v>
      </c>
      <c r="K481" s="2" t="s">
        <v>359</v>
      </c>
      <c r="L481" s="2">
        <v>13.0</v>
      </c>
      <c r="M481" s="2">
        <v>9.0</v>
      </c>
      <c r="N481" s="2">
        <v>3.0</v>
      </c>
      <c r="O481" s="2" t="s">
        <v>40</v>
      </c>
      <c r="P481" s="2" t="s">
        <v>50</v>
      </c>
      <c r="Q481" s="2" t="s">
        <v>356</v>
      </c>
      <c r="R481" s="2" t="s">
        <v>40</v>
      </c>
      <c r="T481" s="2" t="s">
        <v>53</v>
      </c>
      <c r="U481" s="2" t="s">
        <v>53</v>
      </c>
      <c r="V481" t="str">
        <f>iferror(iferror(if(VLOOKUP(E481,'Copy of Mobile_ODK'!N:X,1,false)=E481,"mobile",),if(VLOOKUP(E481,'Copy of Fixed_ODK'!N:Y,1,false)=E481,"fixed",)),)</f>
        <v>fixed</v>
      </c>
      <c r="W481">
        <f>iferror(iferror(if(VLOOKUP(E481,'Copy of Mobile_ODK'!N:X,1,false)=E481,VLOOKUP(E481,'Copy of Mobile_ODK'!N:X,10,false),),if(VLOOKUP(E481,'Copy of Fixed_ODK'!N:Y,1,false)=E481,VLOOKUP(E481,'Copy of Fixed_ODK'!N:Y,11,false),)),)</f>
        <v>12.60017333</v>
      </c>
      <c r="X481">
        <f>iferror(iferror(if(VLOOKUP(E481,'Copy of Mobile_ODK'!N:X,1,false)=E481,VLOOKUP(E481,'Copy of Mobile_ODK'!N:X,11,false),),if(VLOOKUP(E481,'Copy of Fixed_ODK'!N:Y,1,false)=E481,VLOOKUP(E481,'Copy of Fixed_ODK'!N:Y,12,false),)),)</f>
        <v>13.303985</v>
      </c>
      <c r="Y481">
        <f t="shared" si="3"/>
        <v>0.04271160051</v>
      </c>
      <c r="Z481" t="str">
        <f t="shared" si="4"/>
        <v>valid</v>
      </c>
      <c r="AA481" t="str">
        <f>CONCATENATE(Q481,"_primary")</f>
        <v>Nganzai_M_primary</v>
      </c>
      <c r="AB481" s="2" t="str">
        <f t="shared" si="5"/>
        <v>session ok</v>
      </c>
      <c r="AC481" t="str">
        <f t="shared" si="6"/>
        <v/>
      </c>
    </row>
    <row r="482">
      <c r="A482" s="2">
        <v>481.0</v>
      </c>
      <c r="B482" s="2" t="s">
        <v>34</v>
      </c>
      <c r="C482" s="2" t="s">
        <v>360</v>
      </c>
      <c r="D482" s="2" t="s">
        <v>361</v>
      </c>
      <c r="E482" s="2" t="str">
        <f t="shared" si="1"/>
        <v>NganzaiKudaAbatcha Kontori</v>
      </c>
      <c r="F482" s="2">
        <f t="shared" si="2"/>
        <v>1</v>
      </c>
      <c r="G482" s="2" t="s">
        <v>362</v>
      </c>
      <c r="H482" s="2">
        <v>12.43774</v>
      </c>
      <c r="I482" s="2">
        <v>13.0913</v>
      </c>
      <c r="J482" s="2" t="s">
        <v>38</v>
      </c>
      <c r="K482" s="2" t="s">
        <v>363</v>
      </c>
      <c r="L482" s="2">
        <v>20.0</v>
      </c>
      <c r="M482" s="2">
        <v>13.0</v>
      </c>
      <c r="N482" s="2">
        <v>3.0</v>
      </c>
      <c r="O482" s="2" t="s">
        <v>40</v>
      </c>
      <c r="P482" s="2" t="s">
        <v>50</v>
      </c>
      <c r="Q482" s="2" t="s">
        <v>356</v>
      </c>
      <c r="R482" s="2" t="s">
        <v>40</v>
      </c>
      <c r="T482" s="2" t="s">
        <v>53</v>
      </c>
      <c r="V482" t="str">
        <f>iferror(iferror(if(VLOOKUP(E482,'Copy of Mobile_ODK'!N:X,1,false)=E482,"mobile",),if(VLOOKUP(E482,'Copy of Fixed_ODK'!N:Y,1,false)=E482,"fixed",)),)</f>
        <v/>
      </c>
      <c r="W482" t="str">
        <f>iferror(iferror(if(VLOOKUP(E482,'Copy of Mobile_ODK'!N:X,1,false)=E482,VLOOKUP(E482,'Copy of Mobile_ODK'!N:X,10,false),),if(VLOOKUP(E482,'Copy of Fixed_ODK'!N:Y,1,false)=E482,VLOOKUP(E482,'Copy of Fixed_ODK'!N:Y,11,false),)),)</f>
        <v/>
      </c>
      <c r="X482" t="str">
        <f>iferror(iferror(if(VLOOKUP(E482,'Copy of Mobile_ODK'!N:X,1,false)=E482,VLOOKUP(E482,'Copy of Mobile_ODK'!N:X,11,false),),if(VLOOKUP(E482,'Copy of Fixed_ODK'!N:Y,1,false)=E482,VLOOKUP(E482,'Copy of Fixed_ODK'!N:Y,12,false),)),)</f>
        <v/>
      </c>
      <c r="Y482" t="str">
        <f t="shared" si="3"/>
        <v/>
      </c>
      <c r="Z482" t="str">
        <f t="shared" si="4"/>
        <v>invalid</v>
      </c>
      <c r="AB482" s="2" t="str">
        <f t="shared" si="5"/>
        <v>no odk</v>
      </c>
      <c r="AC482" t="str">
        <f t="shared" si="6"/>
        <v/>
      </c>
    </row>
    <row r="483">
      <c r="A483" s="2">
        <v>482.0</v>
      </c>
      <c r="B483" s="2" t="s">
        <v>34</v>
      </c>
      <c r="C483" s="2" t="s">
        <v>360</v>
      </c>
      <c r="D483" s="2" t="s">
        <v>364</v>
      </c>
      <c r="E483" s="2" t="str">
        <f t="shared" si="1"/>
        <v>NganzaiKudaAli Buluri</v>
      </c>
      <c r="F483" s="2">
        <f t="shared" si="2"/>
        <v>1</v>
      </c>
      <c r="G483" s="2" t="s">
        <v>365</v>
      </c>
      <c r="H483" s="2">
        <v>12.38321</v>
      </c>
      <c r="I483" s="2">
        <v>13.08862</v>
      </c>
      <c r="J483" s="2" t="s">
        <v>38</v>
      </c>
      <c r="K483" s="2" t="s">
        <v>366</v>
      </c>
      <c r="L483" s="2">
        <v>29.0</v>
      </c>
      <c r="M483" s="2">
        <v>19.0</v>
      </c>
      <c r="N483" s="2">
        <v>3.0</v>
      </c>
      <c r="O483" s="2" t="s">
        <v>40</v>
      </c>
      <c r="P483" s="2" t="s">
        <v>50</v>
      </c>
      <c r="Q483" s="2" t="s">
        <v>356</v>
      </c>
      <c r="R483" s="2" t="s">
        <v>40</v>
      </c>
      <c r="T483" s="2" t="s">
        <v>53</v>
      </c>
      <c r="V483" t="str">
        <f>iferror(iferror(if(VLOOKUP(E483,'Copy of Mobile_ODK'!N:X,1,false)=E483,"mobile",),if(VLOOKUP(E483,'Copy of Fixed_ODK'!N:Y,1,false)=E483,"fixed",)),)</f>
        <v/>
      </c>
      <c r="W483" t="str">
        <f>iferror(iferror(if(VLOOKUP(E483,'Copy of Mobile_ODK'!N:X,1,false)=E483,VLOOKUP(E483,'Copy of Mobile_ODK'!N:X,10,false),),if(VLOOKUP(E483,'Copy of Fixed_ODK'!N:Y,1,false)=E483,VLOOKUP(E483,'Copy of Fixed_ODK'!N:Y,11,false),)),)</f>
        <v/>
      </c>
      <c r="X483" t="str">
        <f>iferror(iferror(if(VLOOKUP(E483,'Copy of Mobile_ODK'!N:X,1,false)=E483,VLOOKUP(E483,'Copy of Mobile_ODK'!N:X,11,false),),if(VLOOKUP(E483,'Copy of Fixed_ODK'!N:Y,1,false)=E483,VLOOKUP(E483,'Copy of Fixed_ODK'!N:Y,12,false),)),)</f>
        <v/>
      </c>
      <c r="Y483" t="str">
        <f t="shared" si="3"/>
        <v/>
      </c>
      <c r="Z483" t="str">
        <f t="shared" si="4"/>
        <v>invalid</v>
      </c>
      <c r="AB483" s="2" t="str">
        <f t="shared" si="5"/>
        <v>no odk</v>
      </c>
      <c r="AC483" t="str">
        <f t="shared" si="6"/>
        <v/>
      </c>
    </row>
    <row r="484">
      <c r="A484" s="2">
        <v>483.0</v>
      </c>
      <c r="B484" s="2" t="s">
        <v>34</v>
      </c>
      <c r="C484" s="2" t="s">
        <v>360</v>
      </c>
      <c r="D484" s="2" t="s">
        <v>367</v>
      </c>
      <c r="E484" s="2" t="str">
        <f t="shared" si="1"/>
        <v>NganzaiKudaAli Jummari</v>
      </c>
      <c r="F484" s="2">
        <f t="shared" si="2"/>
        <v>1</v>
      </c>
      <c r="G484" s="2" t="s">
        <v>368</v>
      </c>
      <c r="H484" s="2">
        <v>12.41697</v>
      </c>
      <c r="I484" s="2">
        <v>13.09925</v>
      </c>
      <c r="J484" s="2" t="s">
        <v>38</v>
      </c>
      <c r="K484" s="2" t="s">
        <v>369</v>
      </c>
      <c r="L484" s="2">
        <v>28.0</v>
      </c>
      <c r="M484" s="2">
        <v>18.0</v>
      </c>
      <c r="N484" s="2">
        <v>3.0</v>
      </c>
      <c r="O484" s="2" t="s">
        <v>40</v>
      </c>
      <c r="P484" s="2" t="s">
        <v>50</v>
      </c>
      <c r="Q484" s="2" t="s">
        <v>356</v>
      </c>
      <c r="R484" s="2" t="s">
        <v>40</v>
      </c>
      <c r="T484" s="2" t="s">
        <v>53</v>
      </c>
      <c r="V484" t="str">
        <f>iferror(iferror(if(VLOOKUP(E484,'Copy of Mobile_ODK'!N:X,1,false)=E484,"mobile",),if(VLOOKUP(E484,'Copy of Fixed_ODK'!N:Y,1,false)=E484,"fixed",)),)</f>
        <v>fixed</v>
      </c>
      <c r="W484">
        <f>iferror(iferror(if(VLOOKUP(E484,'Copy of Mobile_ODK'!N:X,1,false)=E484,VLOOKUP(E484,'Copy of Mobile_ODK'!N:X,10,false),),if(VLOOKUP(E484,'Copy of Fixed_ODK'!N:Y,1,false)=E484,VLOOKUP(E484,'Copy of Fixed_ODK'!N:Y,11,false),)),)</f>
        <v>12.48883167</v>
      </c>
      <c r="X484">
        <f>iferror(iferror(if(VLOOKUP(E484,'Copy of Mobile_ODK'!N:X,1,false)=E484,VLOOKUP(E484,'Copy of Mobile_ODK'!N:X,11,false),),if(VLOOKUP(E484,'Copy of Fixed_ODK'!N:Y,1,false)=E484,VLOOKUP(E484,'Copy of Fixed_ODK'!N:Y,12,false),)),)</f>
        <v>13.21145167</v>
      </c>
      <c r="Y484">
        <f t="shared" si="3"/>
        <v>14.56947309</v>
      </c>
      <c r="Z484" t="str">
        <f t="shared" si="4"/>
        <v>invalid</v>
      </c>
      <c r="AB484" s="2" t="str">
        <f t="shared" si="5"/>
        <v>session ok</v>
      </c>
      <c r="AC484" t="str">
        <f t="shared" si="6"/>
        <v>investigate</v>
      </c>
    </row>
    <row r="485">
      <c r="A485" s="2">
        <v>484.0</v>
      </c>
      <c r="B485" s="2" t="s">
        <v>34</v>
      </c>
      <c r="C485" s="2" t="s">
        <v>360</v>
      </c>
      <c r="D485" s="2" t="s">
        <v>168</v>
      </c>
      <c r="E485" s="2" t="str">
        <f t="shared" si="1"/>
        <v>NganzaiKudaBalumiri</v>
      </c>
      <c r="F485" s="2">
        <f t="shared" si="2"/>
        <v>1</v>
      </c>
      <c r="G485" s="2" t="s">
        <v>370</v>
      </c>
      <c r="H485" s="2">
        <v>12.48991</v>
      </c>
      <c r="I485" s="2">
        <v>13.13021</v>
      </c>
      <c r="J485" s="2" t="s">
        <v>38</v>
      </c>
      <c r="K485" s="2" t="s">
        <v>371</v>
      </c>
      <c r="L485" s="2">
        <v>24.0</v>
      </c>
      <c r="M485" s="2">
        <v>15.0</v>
      </c>
      <c r="N485" s="2">
        <v>3.0</v>
      </c>
      <c r="O485" s="2" t="s">
        <v>40</v>
      </c>
      <c r="P485" s="2" t="s">
        <v>50</v>
      </c>
      <c r="Q485" s="2" t="s">
        <v>356</v>
      </c>
      <c r="R485" s="2" t="s">
        <v>40</v>
      </c>
      <c r="T485" s="2" t="s">
        <v>53</v>
      </c>
      <c r="V485" t="str">
        <f>iferror(iferror(if(VLOOKUP(E485,'Copy of Mobile_ODK'!N:X,1,false)=E485,"mobile",),if(VLOOKUP(E485,'Copy of Fixed_ODK'!N:Y,1,false)=E485,"fixed",)),)</f>
        <v/>
      </c>
      <c r="W485" t="str">
        <f>iferror(iferror(if(VLOOKUP(E485,'Copy of Mobile_ODK'!N:X,1,false)=E485,VLOOKUP(E485,'Copy of Mobile_ODK'!N:X,10,false),),if(VLOOKUP(E485,'Copy of Fixed_ODK'!N:Y,1,false)=E485,VLOOKUP(E485,'Copy of Fixed_ODK'!N:Y,11,false),)),)</f>
        <v/>
      </c>
      <c r="X485" t="str">
        <f>iferror(iferror(if(VLOOKUP(E485,'Copy of Mobile_ODK'!N:X,1,false)=E485,VLOOKUP(E485,'Copy of Mobile_ODK'!N:X,11,false),),if(VLOOKUP(E485,'Copy of Fixed_ODK'!N:Y,1,false)=E485,VLOOKUP(E485,'Copy of Fixed_ODK'!N:Y,12,false),)),)</f>
        <v/>
      </c>
      <c r="Y485" t="str">
        <f t="shared" si="3"/>
        <v/>
      </c>
      <c r="Z485" t="str">
        <f t="shared" si="4"/>
        <v>invalid</v>
      </c>
      <c r="AB485" s="2" t="str">
        <f t="shared" si="5"/>
        <v>no odk</v>
      </c>
      <c r="AC485" t="str">
        <f t="shared" si="6"/>
        <v/>
      </c>
    </row>
    <row r="486">
      <c r="A486" s="2">
        <v>486.0</v>
      </c>
      <c r="B486" s="2" t="s">
        <v>34</v>
      </c>
      <c r="C486" s="2" t="s">
        <v>360</v>
      </c>
      <c r="D486" s="2" t="s">
        <v>372</v>
      </c>
      <c r="E486" s="2" t="str">
        <f t="shared" si="1"/>
        <v>NganzaiKudaBukar Damburi</v>
      </c>
      <c r="F486" s="2">
        <f t="shared" si="2"/>
        <v>1</v>
      </c>
      <c r="G486" s="2" t="s">
        <v>373</v>
      </c>
      <c r="H486" s="2">
        <v>12.518087</v>
      </c>
      <c r="I486" s="2">
        <v>13.125907</v>
      </c>
      <c r="J486" s="2" t="s">
        <v>38</v>
      </c>
      <c r="K486" s="2" t="s">
        <v>374</v>
      </c>
      <c r="L486" s="2">
        <v>27.0</v>
      </c>
      <c r="M486" s="2">
        <v>17.0</v>
      </c>
      <c r="N486" s="2">
        <v>5.0</v>
      </c>
      <c r="O486" s="2" t="s">
        <v>40</v>
      </c>
      <c r="P486" s="2" t="s">
        <v>41</v>
      </c>
      <c r="T486" s="2" t="s">
        <v>42</v>
      </c>
      <c r="V486" t="str">
        <f>iferror(iferror(if(VLOOKUP(E486,'Copy of Mobile_ODK'!N:X,1,false)=E486,"mobile",),if(VLOOKUP(E486,'Copy of Fixed_ODK'!N:Y,1,false)=E486,"fixed",)),)</f>
        <v>mobile</v>
      </c>
      <c r="W486">
        <f>iferror(iferror(if(VLOOKUP(E486,'Copy of Mobile_ODK'!N:X,1,false)=E486,VLOOKUP(E486,'Copy of Mobile_ODK'!N:X,10,false),),if(VLOOKUP(E486,'Copy of Fixed_ODK'!N:Y,1,false)=E486,VLOOKUP(E486,'Copy of Fixed_ODK'!N:Y,11,false),)),)</f>
        <v>12.33956333</v>
      </c>
      <c r="X486">
        <f>iferror(iferror(if(VLOOKUP(E486,'Copy of Mobile_ODK'!N:X,1,false)=E486,VLOOKUP(E486,'Copy of Mobile_ODK'!N:X,11,false),),if(VLOOKUP(E486,'Copy of Fixed_ODK'!N:Y,1,false)=E486,VLOOKUP(E486,'Copy of Fixed_ODK'!N:Y,12,false),)),)</f>
        <v>13.01553167</v>
      </c>
      <c r="Y486">
        <f t="shared" si="3"/>
        <v>23.18862673</v>
      </c>
      <c r="Z486" t="str">
        <f t="shared" si="4"/>
        <v>invalid</v>
      </c>
      <c r="AB486" s="2" t="str">
        <f t="shared" si="5"/>
        <v>session ok</v>
      </c>
      <c r="AC486" t="str">
        <f t="shared" si="6"/>
        <v>investigate</v>
      </c>
    </row>
    <row r="487">
      <c r="A487" s="2">
        <v>487.0</v>
      </c>
      <c r="B487" s="2" t="s">
        <v>34</v>
      </c>
      <c r="C487" s="2" t="s">
        <v>360</v>
      </c>
      <c r="D487" s="2" t="s">
        <v>81</v>
      </c>
      <c r="E487" s="2" t="str">
        <f t="shared" si="1"/>
        <v>NganzaiKudaBurari</v>
      </c>
      <c r="F487" s="2">
        <f t="shared" si="2"/>
        <v>1</v>
      </c>
      <c r="G487" s="2" t="s">
        <v>375</v>
      </c>
      <c r="H487" s="2">
        <v>12.52385</v>
      </c>
      <c r="I487" s="2">
        <v>13.14014</v>
      </c>
      <c r="J487" s="2" t="s">
        <v>38</v>
      </c>
      <c r="K487" s="2" t="s">
        <v>376</v>
      </c>
      <c r="L487" s="2">
        <v>27.0</v>
      </c>
      <c r="M487" s="2">
        <v>17.0</v>
      </c>
      <c r="N487" s="2">
        <v>3.0</v>
      </c>
      <c r="O487" s="2" t="s">
        <v>40</v>
      </c>
      <c r="P487" s="2" t="s">
        <v>50</v>
      </c>
      <c r="Q487" s="2" t="s">
        <v>356</v>
      </c>
      <c r="R487" s="2" t="s">
        <v>40</v>
      </c>
      <c r="T487" s="2" t="s">
        <v>53</v>
      </c>
      <c r="V487" t="str">
        <f>iferror(iferror(if(VLOOKUP(E487,'Copy of Mobile_ODK'!N:X,1,false)=E487,"mobile",),if(VLOOKUP(E487,'Copy of Fixed_ODK'!N:Y,1,false)=E487,"fixed",)),)</f>
        <v>fixed</v>
      </c>
      <c r="W487">
        <f>iferror(iferror(if(VLOOKUP(E487,'Copy of Mobile_ODK'!N:X,1,false)=E487,VLOOKUP(E487,'Copy of Mobile_ODK'!N:X,10,false),),if(VLOOKUP(E487,'Copy of Fixed_ODK'!N:Y,1,false)=E487,VLOOKUP(E487,'Copy of Fixed_ODK'!N:Y,11,false),)),)</f>
        <v>12.43252167</v>
      </c>
      <c r="X487">
        <f>iferror(iferror(if(VLOOKUP(E487,'Copy of Mobile_ODK'!N:X,1,false)=E487,VLOOKUP(E487,'Copy of Mobile_ODK'!N:X,11,false),),if(VLOOKUP(E487,'Copy of Fixed_ODK'!N:Y,1,false)=E487,VLOOKUP(E487,'Copy of Fixed_ODK'!N:Y,12,false),)),)</f>
        <v>13.09841833</v>
      </c>
      <c r="Y487">
        <f t="shared" si="3"/>
        <v>11.11965731</v>
      </c>
      <c r="Z487" t="str">
        <f t="shared" si="4"/>
        <v>invalid</v>
      </c>
      <c r="AB487" s="2" t="str">
        <f t="shared" si="5"/>
        <v>session ok</v>
      </c>
      <c r="AC487" t="str">
        <f t="shared" si="6"/>
        <v>investigate</v>
      </c>
    </row>
    <row r="488">
      <c r="A488" s="2">
        <v>488.0</v>
      </c>
      <c r="B488" s="2" t="s">
        <v>34</v>
      </c>
      <c r="C488" s="2" t="s">
        <v>360</v>
      </c>
      <c r="D488" s="2" t="s">
        <v>377</v>
      </c>
      <c r="E488" s="2" t="str">
        <f t="shared" si="1"/>
        <v>NganzaiKudaDamsure</v>
      </c>
      <c r="F488" s="2">
        <f t="shared" si="2"/>
        <v>1</v>
      </c>
      <c r="G488" s="2" t="s">
        <v>378</v>
      </c>
      <c r="H488" s="2">
        <v>12.41304</v>
      </c>
      <c r="I488" s="2">
        <v>13.08714</v>
      </c>
      <c r="J488" s="2" t="s">
        <v>38</v>
      </c>
      <c r="K488" s="2" t="s">
        <v>379</v>
      </c>
      <c r="L488" s="2">
        <v>36.0</v>
      </c>
      <c r="M488" s="2">
        <v>23.0</v>
      </c>
      <c r="N488" s="2">
        <v>4.0</v>
      </c>
      <c r="O488" s="2" t="s">
        <v>40</v>
      </c>
      <c r="P488" s="2" t="s">
        <v>50</v>
      </c>
      <c r="Q488" s="2" t="s">
        <v>380</v>
      </c>
      <c r="R488" s="2" t="s">
        <v>381</v>
      </c>
      <c r="T488" s="2" t="s">
        <v>53</v>
      </c>
      <c r="U488" s="2" t="s">
        <v>53</v>
      </c>
      <c r="V488" t="str">
        <f>iferror(iferror(if(VLOOKUP(E488,'Copy of Mobile_ODK'!N:X,1,false)=E488,"mobile",),if(VLOOKUP(E488,'Copy of Fixed_ODK'!N:Y,1,false)=E488,"fixed",)),)</f>
        <v>fixed</v>
      </c>
      <c r="W488">
        <f>iferror(iferror(if(VLOOKUP(E488,'Copy of Mobile_ODK'!N:X,1,false)=E488,VLOOKUP(E488,'Copy of Mobile_ODK'!N:X,10,false),),if(VLOOKUP(E488,'Copy of Fixed_ODK'!N:Y,1,false)=E488,VLOOKUP(E488,'Copy of Fixed_ODK'!N:Y,11,false),)),)</f>
        <v>12.41253667</v>
      </c>
      <c r="X488">
        <f>iferror(iferror(if(VLOOKUP(E488,'Copy of Mobile_ODK'!N:X,1,false)=E488,VLOOKUP(E488,'Copy of Mobile_ODK'!N:X,11,false),),if(VLOOKUP(E488,'Copy of Fixed_ODK'!N:Y,1,false)=E488,VLOOKUP(E488,'Copy of Fixed_ODK'!N:Y,12,false),)),)</f>
        <v>13.08720667</v>
      </c>
      <c r="Y488">
        <f t="shared" si="3"/>
        <v>0.05643406409</v>
      </c>
      <c r="Z488" t="str">
        <f t="shared" si="4"/>
        <v>valid</v>
      </c>
      <c r="AA488" t="str">
        <f>CONCATENATE(Q488,"_primary")</f>
        <v>Nganzai_N_primary</v>
      </c>
      <c r="AB488" s="2" t="str">
        <f t="shared" si="5"/>
        <v>session ok</v>
      </c>
      <c r="AC488" t="str">
        <f t="shared" si="6"/>
        <v/>
      </c>
    </row>
    <row r="489">
      <c r="A489" s="2">
        <v>489.0</v>
      </c>
      <c r="B489" s="2" t="s">
        <v>34</v>
      </c>
      <c r="C489" s="2" t="s">
        <v>360</v>
      </c>
      <c r="D489" s="2" t="s">
        <v>382</v>
      </c>
      <c r="E489" s="2" t="str">
        <f t="shared" si="1"/>
        <v>NganzaiKudaGammara</v>
      </c>
      <c r="F489" s="2">
        <f t="shared" si="2"/>
        <v>1</v>
      </c>
      <c r="G489" s="2" t="s">
        <v>383</v>
      </c>
      <c r="H489" s="2">
        <v>12.41284</v>
      </c>
      <c r="I489" s="2">
        <v>13.05612</v>
      </c>
      <c r="J489" s="2" t="s">
        <v>38</v>
      </c>
      <c r="K489" s="2" t="s">
        <v>384</v>
      </c>
      <c r="L489" s="2">
        <v>27.0</v>
      </c>
      <c r="M489" s="2">
        <v>17.0</v>
      </c>
      <c r="N489" s="2">
        <v>4.0</v>
      </c>
      <c r="O489" s="2" t="s">
        <v>40</v>
      </c>
      <c r="P489" s="2" t="s">
        <v>50</v>
      </c>
      <c r="Q489" s="2" t="s">
        <v>380</v>
      </c>
      <c r="R489" s="2" t="s">
        <v>381</v>
      </c>
      <c r="T489" s="2" t="s">
        <v>53</v>
      </c>
      <c r="U489" s="2" t="s">
        <v>53</v>
      </c>
      <c r="V489" t="str">
        <f>iferror(iferror(if(VLOOKUP(E489,'Copy of Mobile_ODK'!N:X,1,false)=E489,"mobile",),if(VLOOKUP(E489,'Copy of Fixed_ODK'!N:Y,1,false)=E489,"fixed",)),)</f>
        <v/>
      </c>
      <c r="W489" t="str">
        <f>iferror(iferror(if(VLOOKUP(E489,'Copy of Mobile_ODK'!N:X,1,false)=E489,VLOOKUP(E489,'Copy of Mobile_ODK'!N:X,10,false),),if(VLOOKUP(E489,'Copy of Fixed_ODK'!N:Y,1,false)=E489,VLOOKUP(E489,'Copy of Fixed_ODK'!N:Y,11,false),)),)</f>
        <v/>
      </c>
      <c r="X489" t="str">
        <f>iferror(iferror(if(VLOOKUP(E489,'Copy of Mobile_ODK'!N:X,1,false)=E489,VLOOKUP(E489,'Copy of Mobile_ODK'!N:X,11,false),),if(VLOOKUP(E489,'Copy of Fixed_ODK'!N:Y,1,false)=E489,VLOOKUP(E489,'Copy of Fixed_ODK'!N:Y,12,false),)),)</f>
        <v/>
      </c>
      <c r="Y489" t="str">
        <f t="shared" si="3"/>
        <v/>
      </c>
      <c r="Z489" t="str">
        <f t="shared" si="4"/>
        <v>invalid</v>
      </c>
      <c r="AB489" s="2" t="str">
        <f t="shared" si="5"/>
        <v>no odk</v>
      </c>
      <c r="AC489" t="str">
        <f t="shared" si="6"/>
        <v/>
      </c>
    </row>
    <row r="490">
      <c r="A490" s="2">
        <v>490.0</v>
      </c>
      <c r="B490" s="2" t="s">
        <v>34</v>
      </c>
      <c r="C490" s="2" t="s">
        <v>360</v>
      </c>
      <c r="D490" s="2" t="s">
        <v>385</v>
      </c>
      <c r="E490" s="2" t="str">
        <f t="shared" si="1"/>
        <v>NganzaiKudaGarwari</v>
      </c>
      <c r="F490" s="2">
        <f t="shared" si="2"/>
        <v>1</v>
      </c>
      <c r="G490" s="2" t="s">
        <v>386</v>
      </c>
      <c r="H490" s="2">
        <v>12.42914</v>
      </c>
      <c r="I490" s="2">
        <v>13.1114</v>
      </c>
      <c r="J490" s="2" t="s">
        <v>38</v>
      </c>
      <c r="K490" s="2" t="s">
        <v>387</v>
      </c>
      <c r="L490" s="2">
        <v>19.0</v>
      </c>
      <c r="M490" s="2">
        <v>12.0</v>
      </c>
      <c r="N490" s="2">
        <v>4.0</v>
      </c>
      <c r="O490" s="2" t="s">
        <v>40</v>
      </c>
      <c r="P490" s="2" t="s">
        <v>50</v>
      </c>
      <c r="Q490" s="2" t="s">
        <v>380</v>
      </c>
      <c r="R490" s="2" t="s">
        <v>381</v>
      </c>
      <c r="T490" s="2" t="s">
        <v>53</v>
      </c>
      <c r="V490" t="str">
        <f>iferror(iferror(if(VLOOKUP(E490,'Copy of Mobile_ODK'!N:X,1,false)=E490,"mobile",),if(VLOOKUP(E490,'Copy of Fixed_ODK'!N:Y,1,false)=E490,"fixed",)),)</f>
        <v/>
      </c>
      <c r="W490" t="str">
        <f>iferror(iferror(if(VLOOKUP(E490,'Copy of Mobile_ODK'!N:X,1,false)=E490,VLOOKUP(E490,'Copy of Mobile_ODK'!N:X,10,false),),if(VLOOKUP(E490,'Copy of Fixed_ODK'!N:Y,1,false)=E490,VLOOKUP(E490,'Copy of Fixed_ODK'!N:Y,11,false),)),)</f>
        <v/>
      </c>
      <c r="X490" t="str">
        <f>iferror(iferror(if(VLOOKUP(E490,'Copy of Mobile_ODK'!N:X,1,false)=E490,VLOOKUP(E490,'Copy of Mobile_ODK'!N:X,11,false),),if(VLOOKUP(E490,'Copy of Fixed_ODK'!N:Y,1,false)=E490,VLOOKUP(E490,'Copy of Fixed_ODK'!N:Y,12,false),)),)</f>
        <v/>
      </c>
      <c r="Y490" t="str">
        <f t="shared" si="3"/>
        <v/>
      </c>
      <c r="Z490" t="str">
        <f t="shared" si="4"/>
        <v>invalid</v>
      </c>
      <c r="AB490" s="2" t="str">
        <f t="shared" si="5"/>
        <v>no odk</v>
      </c>
      <c r="AC490" t="str">
        <f t="shared" si="6"/>
        <v/>
      </c>
    </row>
    <row r="491">
      <c r="A491" s="2">
        <v>491.0</v>
      </c>
      <c r="B491" s="2" t="s">
        <v>34</v>
      </c>
      <c r="C491" s="2" t="s">
        <v>360</v>
      </c>
      <c r="D491" s="2" t="s">
        <v>388</v>
      </c>
      <c r="E491" s="2" t="str">
        <f t="shared" si="1"/>
        <v>NganzaiKudaGoni Awamiri</v>
      </c>
      <c r="F491" s="2">
        <f t="shared" si="2"/>
        <v>1</v>
      </c>
      <c r="G491" s="2" t="s">
        <v>389</v>
      </c>
      <c r="H491" s="2">
        <v>12.4173</v>
      </c>
      <c r="I491" s="2">
        <v>13.09727</v>
      </c>
      <c r="J491" s="2" t="s">
        <v>38</v>
      </c>
      <c r="K491" s="2" t="s">
        <v>390</v>
      </c>
      <c r="L491" s="2">
        <v>25.0</v>
      </c>
      <c r="M491" s="2">
        <v>16.0</v>
      </c>
      <c r="N491" s="2">
        <v>4.0</v>
      </c>
      <c r="O491" s="2" t="s">
        <v>40</v>
      </c>
      <c r="P491" s="2" t="s">
        <v>50</v>
      </c>
      <c r="Q491" s="2" t="s">
        <v>380</v>
      </c>
      <c r="R491" s="2" t="s">
        <v>381</v>
      </c>
      <c r="T491" s="2" t="s">
        <v>53</v>
      </c>
      <c r="V491" t="str">
        <f>iferror(iferror(if(VLOOKUP(E491,'Copy of Mobile_ODK'!N:X,1,false)=E491,"mobile",),if(VLOOKUP(E491,'Copy of Fixed_ODK'!N:Y,1,false)=E491,"fixed",)),)</f>
        <v/>
      </c>
      <c r="W491" t="str">
        <f>iferror(iferror(if(VLOOKUP(E491,'Copy of Mobile_ODK'!N:X,1,false)=E491,VLOOKUP(E491,'Copy of Mobile_ODK'!N:X,10,false),),if(VLOOKUP(E491,'Copy of Fixed_ODK'!N:Y,1,false)=E491,VLOOKUP(E491,'Copy of Fixed_ODK'!N:Y,11,false),)),)</f>
        <v/>
      </c>
      <c r="X491" t="str">
        <f>iferror(iferror(if(VLOOKUP(E491,'Copy of Mobile_ODK'!N:X,1,false)=E491,VLOOKUP(E491,'Copy of Mobile_ODK'!N:X,11,false),),if(VLOOKUP(E491,'Copy of Fixed_ODK'!N:Y,1,false)=E491,VLOOKUP(E491,'Copy of Fixed_ODK'!N:Y,12,false),)),)</f>
        <v/>
      </c>
      <c r="Y491" t="str">
        <f t="shared" si="3"/>
        <v/>
      </c>
      <c r="Z491" t="str">
        <f t="shared" si="4"/>
        <v>invalid</v>
      </c>
      <c r="AB491" s="2" t="str">
        <f t="shared" si="5"/>
        <v>no odk</v>
      </c>
      <c r="AC491" t="str">
        <f t="shared" si="6"/>
        <v/>
      </c>
    </row>
    <row r="492">
      <c r="A492" s="2">
        <v>493.0</v>
      </c>
      <c r="B492" s="2" t="s">
        <v>34</v>
      </c>
      <c r="C492" s="2" t="s">
        <v>360</v>
      </c>
      <c r="D492" s="2" t="s">
        <v>391</v>
      </c>
      <c r="E492" s="2" t="str">
        <f t="shared" si="1"/>
        <v>NganzaiKudaGoni Zaranami</v>
      </c>
      <c r="F492" s="2">
        <f t="shared" si="2"/>
        <v>1</v>
      </c>
      <c r="G492" s="2" t="s">
        <v>392</v>
      </c>
      <c r="H492" s="2">
        <v>12.352533</v>
      </c>
      <c r="I492" s="2">
        <v>13.0553</v>
      </c>
      <c r="J492" s="2" t="s">
        <v>38</v>
      </c>
      <c r="K492" s="2" t="s">
        <v>393</v>
      </c>
      <c r="L492" s="2">
        <v>18.0</v>
      </c>
      <c r="M492" s="2">
        <v>12.0</v>
      </c>
      <c r="N492" s="2">
        <v>5.0</v>
      </c>
      <c r="O492" s="2" t="s">
        <v>40</v>
      </c>
      <c r="P492" s="2" t="s">
        <v>41</v>
      </c>
      <c r="T492" s="2" t="s">
        <v>42</v>
      </c>
      <c r="U492" s="2" t="s">
        <v>42</v>
      </c>
      <c r="V492" t="str">
        <f>iferror(iferror(if(VLOOKUP(E492,'Copy of Mobile_ODK'!N:X,1,false)=E492,"mobile",),if(VLOOKUP(E492,'Copy of Fixed_ODK'!N:Y,1,false)=E492,"fixed",)),)</f>
        <v>mobile</v>
      </c>
      <c r="W492">
        <f>iferror(iferror(if(VLOOKUP(E492,'Copy of Mobile_ODK'!N:X,1,false)=E492,VLOOKUP(E492,'Copy of Mobile_ODK'!N:X,10,false),),if(VLOOKUP(E492,'Copy of Fixed_ODK'!N:Y,1,false)=E492,VLOOKUP(E492,'Copy of Fixed_ODK'!N:Y,11,false),)),)</f>
        <v>12.424705</v>
      </c>
      <c r="X492">
        <f>iferror(iferror(if(VLOOKUP(E492,'Copy of Mobile_ODK'!N:X,1,false)=E492,VLOOKUP(E492,'Copy of Mobile_ODK'!N:X,11,false),),if(VLOOKUP(E492,'Copy of Fixed_ODK'!N:Y,1,false)=E492,VLOOKUP(E492,'Copy of Fixed_ODK'!N:Y,12,false),)),)</f>
        <v>13.07514667</v>
      </c>
      <c r="Y492">
        <f t="shared" si="3"/>
        <v>8.309585681</v>
      </c>
      <c r="Z492" t="str">
        <f t="shared" si="4"/>
        <v>invalid</v>
      </c>
      <c r="AB492" s="2" t="str">
        <f t="shared" si="5"/>
        <v>session ok</v>
      </c>
      <c r="AC492" t="str">
        <f t="shared" si="6"/>
        <v>investigate</v>
      </c>
    </row>
    <row r="493">
      <c r="A493" s="2">
        <v>494.0</v>
      </c>
      <c r="B493" s="2" t="s">
        <v>34</v>
      </c>
      <c r="C493" s="2" t="s">
        <v>360</v>
      </c>
      <c r="D493" s="2" t="s">
        <v>394</v>
      </c>
      <c r="E493" s="2" t="str">
        <f t="shared" si="1"/>
        <v>NganzaiKudaGusumari</v>
      </c>
      <c r="F493" s="2">
        <f t="shared" si="2"/>
        <v>1</v>
      </c>
      <c r="G493" s="2" t="s">
        <v>395</v>
      </c>
      <c r="H493" s="2">
        <v>12.40099</v>
      </c>
      <c r="I493" s="2">
        <v>13.08361</v>
      </c>
      <c r="J493" s="2" t="s">
        <v>38</v>
      </c>
      <c r="K493" s="2" t="s">
        <v>396</v>
      </c>
      <c r="L493" s="2">
        <v>10.0</v>
      </c>
      <c r="M493" s="2">
        <v>7.0</v>
      </c>
      <c r="N493" s="2">
        <v>4.0</v>
      </c>
      <c r="O493" s="2" t="s">
        <v>40</v>
      </c>
      <c r="P493" s="2" t="s">
        <v>50</v>
      </c>
      <c r="Q493" s="2" t="s">
        <v>380</v>
      </c>
      <c r="R493" s="2" t="s">
        <v>381</v>
      </c>
      <c r="T493" s="2" t="s">
        <v>53</v>
      </c>
      <c r="V493" t="str">
        <f>iferror(iferror(if(VLOOKUP(E493,'Copy of Mobile_ODK'!N:X,1,false)=E493,"mobile",),if(VLOOKUP(E493,'Copy of Fixed_ODK'!N:Y,1,false)=E493,"fixed",)),)</f>
        <v/>
      </c>
      <c r="W493" t="str">
        <f>iferror(iferror(if(VLOOKUP(E493,'Copy of Mobile_ODK'!N:X,1,false)=E493,VLOOKUP(E493,'Copy of Mobile_ODK'!N:X,10,false),),if(VLOOKUP(E493,'Copy of Fixed_ODK'!N:Y,1,false)=E493,VLOOKUP(E493,'Copy of Fixed_ODK'!N:Y,11,false),)),)</f>
        <v/>
      </c>
      <c r="X493" t="str">
        <f>iferror(iferror(if(VLOOKUP(E493,'Copy of Mobile_ODK'!N:X,1,false)=E493,VLOOKUP(E493,'Copy of Mobile_ODK'!N:X,11,false),),if(VLOOKUP(E493,'Copy of Fixed_ODK'!N:Y,1,false)=E493,VLOOKUP(E493,'Copy of Fixed_ODK'!N:Y,12,false),)),)</f>
        <v/>
      </c>
      <c r="Y493" t="str">
        <f t="shared" si="3"/>
        <v/>
      </c>
      <c r="Z493" t="str">
        <f t="shared" si="4"/>
        <v>invalid</v>
      </c>
      <c r="AB493" s="2" t="str">
        <f t="shared" si="5"/>
        <v>no odk</v>
      </c>
      <c r="AC493" t="str">
        <f t="shared" si="6"/>
        <v/>
      </c>
    </row>
    <row r="494">
      <c r="A494" s="2">
        <v>495.0</v>
      </c>
      <c r="B494" s="2" t="s">
        <v>34</v>
      </c>
      <c r="C494" s="2" t="s">
        <v>360</v>
      </c>
      <c r="D494" s="2" t="s">
        <v>397</v>
      </c>
      <c r="E494" s="2" t="str">
        <f t="shared" si="1"/>
        <v>NganzaiKudaGuwamari</v>
      </c>
      <c r="F494" s="2">
        <f t="shared" si="2"/>
        <v>1</v>
      </c>
      <c r="G494" s="2" t="s">
        <v>398</v>
      </c>
      <c r="H494" s="2">
        <v>12.43728</v>
      </c>
      <c r="I494" s="2">
        <v>13.09578</v>
      </c>
      <c r="J494" s="2" t="s">
        <v>38</v>
      </c>
      <c r="K494" s="2" t="s">
        <v>399</v>
      </c>
      <c r="L494" s="2">
        <v>20.0</v>
      </c>
      <c r="M494" s="2">
        <v>13.0</v>
      </c>
      <c r="N494" s="2">
        <v>4.0</v>
      </c>
      <c r="O494" s="2" t="s">
        <v>40</v>
      </c>
      <c r="P494" s="2" t="s">
        <v>50</v>
      </c>
      <c r="Q494" s="2" t="s">
        <v>380</v>
      </c>
      <c r="R494" s="2" t="s">
        <v>381</v>
      </c>
      <c r="T494" s="2" t="s">
        <v>53</v>
      </c>
      <c r="V494" t="str">
        <f>iferror(iferror(if(VLOOKUP(E494,'Copy of Mobile_ODK'!N:X,1,false)=E494,"mobile",),if(VLOOKUP(E494,'Copy of Fixed_ODK'!N:Y,1,false)=E494,"fixed",)),)</f>
        <v/>
      </c>
      <c r="W494" t="str">
        <f>iferror(iferror(if(VLOOKUP(E494,'Copy of Mobile_ODK'!N:X,1,false)=E494,VLOOKUP(E494,'Copy of Mobile_ODK'!N:X,10,false),),if(VLOOKUP(E494,'Copy of Fixed_ODK'!N:Y,1,false)=E494,VLOOKUP(E494,'Copy of Fixed_ODK'!N:Y,11,false),)),)</f>
        <v/>
      </c>
      <c r="X494" t="str">
        <f>iferror(iferror(if(VLOOKUP(E494,'Copy of Mobile_ODK'!N:X,1,false)=E494,VLOOKUP(E494,'Copy of Mobile_ODK'!N:X,11,false),),if(VLOOKUP(E494,'Copy of Fixed_ODK'!N:Y,1,false)=E494,VLOOKUP(E494,'Copy of Fixed_ODK'!N:Y,12,false),)),)</f>
        <v/>
      </c>
      <c r="Y494" t="str">
        <f t="shared" si="3"/>
        <v/>
      </c>
      <c r="Z494" t="str">
        <f t="shared" si="4"/>
        <v>invalid</v>
      </c>
      <c r="AB494" s="2" t="str">
        <f t="shared" si="5"/>
        <v>no odk</v>
      </c>
      <c r="AC494" t="str">
        <f t="shared" si="6"/>
        <v/>
      </c>
    </row>
    <row r="495">
      <c r="A495" s="2">
        <v>496.0</v>
      </c>
      <c r="B495" s="2" t="s">
        <v>34</v>
      </c>
      <c r="C495" s="2" t="s">
        <v>360</v>
      </c>
      <c r="D495" s="2" t="s">
        <v>400</v>
      </c>
      <c r="E495" s="2" t="str">
        <f t="shared" si="1"/>
        <v>NganzaiKudaKangartilo</v>
      </c>
      <c r="F495" s="2">
        <f t="shared" si="2"/>
        <v>1</v>
      </c>
      <c r="G495" s="2" t="s">
        <v>401</v>
      </c>
      <c r="H495" s="2">
        <v>12.36685</v>
      </c>
      <c r="I495" s="2">
        <v>13.07893</v>
      </c>
      <c r="J495" s="2" t="s">
        <v>38</v>
      </c>
      <c r="K495" s="2" t="s">
        <v>402</v>
      </c>
      <c r="L495" s="2">
        <v>19.0</v>
      </c>
      <c r="M495" s="2">
        <v>12.0</v>
      </c>
      <c r="N495" s="2">
        <v>4.0</v>
      </c>
      <c r="O495" s="2" t="s">
        <v>40</v>
      </c>
      <c r="P495" s="2" t="s">
        <v>50</v>
      </c>
      <c r="Q495" s="2" t="s">
        <v>403</v>
      </c>
      <c r="R495" s="2" t="s">
        <v>404</v>
      </c>
      <c r="T495" s="2" t="s">
        <v>53</v>
      </c>
      <c r="V495" t="str">
        <f>iferror(iferror(if(VLOOKUP(E495,'Copy of Mobile_ODK'!N:X,1,false)=E495,"mobile",),if(VLOOKUP(E495,'Copy of Fixed_ODK'!N:Y,1,false)=E495,"fixed",)),)</f>
        <v/>
      </c>
      <c r="W495" t="str">
        <f>iferror(iferror(if(VLOOKUP(E495,'Copy of Mobile_ODK'!N:X,1,false)=E495,VLOOKUP(E495,'Copy of Mobile_ODK'!N:X,10,false),),if(VLOOKUP(E495,'Copy of Fixed_ODK'!N:Y,1,false)=E495,VLOOKUP(E495,'Copy of Fixed_ODK'!N:Y,11,false),)),)</f>
        <v/>
      </c>
      <c r="X495" t="str">
        <f>iferror(iferror(if(VLOOKUP(E495,'Copy of Mobile_ODK'!N:X,1,false)=E495,VLOOKUP(E495,'Copy of Mobile_ODK'!N:X,11,false),),if(VLOOKUP(E495,'Copy of Fixed_ODK'!N:Y,1,false)=E495,VLOOKUP(E495,'Copy of Fixed_ODK'!N:Y,12,false),)),)</f>
        <v/>
      </c>
      <c r="Y495" t="str">
        <f t="shared" si="3"/>
        <v/>
      </c>
      <c r="Z495" t="str">
        <f t="shared" si="4"/>
        <v>invalid</v>
      </c>
      <c r="AB495" s="2" t="str">
        <f t="shared" si="5"/>
        <v>no odk</v>
      </c>
      <c r="AC495" t="str">
        <f t="shared" si="6"/>
        <v/>
      </c>
    </row>
    <row r="496">
      <c r="A496" s="2">
        <v>497.0</v>
      </c>
      <c r="B496" s="2" t="s">
        <v>34</v>
      </c>
      <c r="C496" s="2" t="s">
        <v>360</v>
      </c>
      <c r="D496" s="2" t="s">
        <v>405</v>
      </c>
      <c r="E496" s="2" t="str">
        <f t="shared" si="1"/>
        <v>NganzaiKudaKaramari</v>
      </c>
      <c r="F496" s="2">
        <f t="shared" si="2"/>
        <v>1</v>
      </c>
      <c r="G496" s="2" t="s">
        <v>406</v>
      </c>
      <c r="H496" s="2">
        <v>12.39067</v>
      </c>
      <c r="I496" s="2">
        <v>13.09691</v>
      </c>
      <c r="J496" s="2" t="s">
        <v>38</v>
      </c>
      <c r="K496" s="2" t="s">
        <v>407</v>
      </c>
      <c r="L496" s="2">
        <v>20.0</v>
      </c>
      <c r="M496" s="2">
        <v>13.0</v>
      </c>
      <c r="N496" s="2">
        <v>4.0</v>
      </c>
      <c r="O496" s="2" t="s">
        <v>40</v>
      </c>
      <c r="P496" s="2" t="s">
        <v>50</v>
      </c>
      <c r="Q496" s="2" t="s">
        <v>403</v>
      </c>
      <c r="R496" s="2" t="s">
        <v>404</v>
      </c>
      <c r="T496" s="2" t="s">
        <v>53</v>
      </c>
      <c r="V496" t="str">
        <f>iferror(iferror(if(VLOOKUP(E496,'Copy of Mobile_ODK'!N:X,1,false)=E496,"mobile",),if(VLOOKUP(E496,'Copy of Fixed_ODK'!N:Y,1,false)=E496,"fixed",)),)</f>
        <v/>
      </c>
      <c r="W496" t="str">
        <f>iferror(iferror(if(VLOOKUP(E496,'Copy of Mobile_ODK'!N:X,1,false)=E496,VLOOKUP(E496,'Copy of Mobile_ODK'!N:X,10,false),),if(VLOOKUP(E496,'Copy of Fixed_ODK'!N:Y,1,false)=E496,VLOOKUP(E496,'Copy of Fixed_ODK'!N:Y,11,false),)),)</f>
        <v/>
      </c>
      <c r="X496" t="str">
        <f>iferror(iferror(if(VLOOKUP(E496,'Copy of Mobile_ODK'!N:X,1,false)=E496,VLOOKUP(E496,'Copy of Mobile_ODK'!N:X,11,false),),if(VLOOKUP(E496,'Copy of Fixed_ODK'!N:Y,1,false)=E496,VLOOKUP(E496,'Copy of Fixed_ODK'!N:Y,12,false),)),)</f>
        <v/>
      </c>
      <c r="Y496" t="str">
        <f t="shared" si="3"/>
        <v/>
      </c>
      <c r="Z496" t="str">
        <f t="shared" si="4"/>
        <v>invalid</v>
      </c>
      <c r="AB496" s="2" t="str">
        <f t="shared" si="5"/>
        <v>no odk</v>
      </c>
      <c r="AC496" t="str">
        <f t="shared" si="6"/>
        <v/>
      </c>
    </row>
    <row r="497">
      <c r="A497" s="2">
        <v>498.0</v>
      </c>
      <c r="B497" s="2" t="s">
        <v>34</v>
      </c>
      <c r="C497" s="2" t="s">
        <v>360</v>
      </c>
      <c r="D497" s="2" t="s">
        <v>408</v>
      </c>
      <c r="E497" s="2" t="str">
        <f t="shared" si="1"/>
        <v>NganzaiKudaKartari</v>
      </c>
      <c r="F497" s="2">
        <f t="shared" si="2"/>
        <v>1</v>
      </c>
      <c r="G497" s="2" t="s">
        <v>409</v>
      </c>
      <c r="H497" s="2">
        <v>12.39182</v>
      </c>
      <c r="I497" s="2">
        <v>13.05117</v>
      </c>
      <c r="J497" s="2" t="s">
        <v>38</v>
      </c>
      <c r="K497" s="2" t="s">
        <v>410</v>
      </c>
      <c r="L497" s="2">
        <v>9.0</v>
      </c>
      <c r="M497" s="2">
        <v>6.0</v>
      </c>
      <c r="N497" s="2">
        <v>4.0</v>
      </c>
      <c r="O497" s="2" t="s">
        <v>40</v>
      </c>
      <c r="P497" s="2" t="s">
        <v>50</v>
      </c>
      <c r="Q497" s="2" t="s">
        <v>403</v>
      </c>
      <c r="R497" s="2" t="s">
        <v>404</v>
      </c>
      <c r="T497" s="2" t="s">
        <v>53</v>
      </c>
      <c r="V497" t="str">
        <f>iferror(iferror(if(VLOOKUP(E497,'Copy of Mobile_ODK'!N:X,1,false)=E497,"mobile",),if(VLOOKUP(E497,'Copy of Fixed_ODK'!N:Y,1,false)=E497,"fixed",)),)</f>
        <v/>
      </c>
      <c r="W497" t="str">
        <f>iferror(iferror(if(VLOOKUP(E497,'Copy of Mobile_ODK'!N:X,1,false)=E497,VLOOKUP(E497,'Copy of Mobile_ODK'!N:X,10,false),),if(VLOOKUP(E497,'Copy of Fixed_ODK'!N:Y,1,false)=E497,VLOOKUP(E497,'Copy of Fixed_ODK'!N:Y,11,false),)),)</f>
        <v/>
      </c>
      <c r="X497" t="str">
        <f>iferror(iferror(if(VLOOKUP(E497,'Copy of Mobile_ODK'!N:X,1,false)=E497,VLOOKUP(E497,'Copy of Mobile_ODK'!N:X,11,false),),if(VLOOKUP(E497,'Copy of Fixed_ODK'!N:Y,1,false)=E497,VLOOKUP(E497,'Copy of Fixed_ODK'!N:Y,12,false),)),)</f>
        <v/>
      </c>
      <c r="Y497" t="str">
        <f t="shared" si="3"/>
        <v/>
      </c>
      <c r="Z497" t="str">
        <f t="shared" si="4"/>
        <v>invalid</v>
      </c>
      <c r="AB497" s="2" t="str">
        <f t="shared" si="5"/>
        <v>no odk</v>
      </c>
      <c r="AC497" t="str">
        <f t="shared" si="6"/>
        <v/>
      </c>
    </row>
    <row r="498">
      <c r="A498" s="2">
        <v>499.0</v>
      </c>
      <c r="B498" s="2" t="s">
        <v>34</v>
      </c>
      <c r="C498" s="2" t="s">
        <v>360</v>
      </c>
      <c r="D498" s="2" t="s">
        <v>411</v>
      </c>
      <c r="E498" s="2" t="str">
        <f t="shared" si="1"/>
        <v>NganzaiKudaKazaram</v>
      </c>
      <c r="F498" s="2">
        <f t="shared" si="2"/>
        <v>1</v>
      </c>
      <c r="G498" s="2" t="s">
        <v>412</v>
      </c>
      <c r="H498" s="2">
        <v>12.48772</v>
      </c>
      <c r="I498" s="2">
        <v>13.16179</v>
      </c>
      <c r="J498" s="2" t="s">
        <v>38</v>
      </c>
      <c r="K498" s="2" t="s">
        <v>413</v>
      </c>
      <c r="L498" s="2">
        <v>21.0</v>
      </c>
      <c r="M498" s="2">
        <v>14.0</v>
      </c>
      <c r="N498" s="2">
        <v>4.0</v>
      </c>
      <c r="O498" s="2" t="s">
        <v>40</v>
      </c>
      <c r="P498" s="2" t="s">
        <v>50</v>
      </c>
      <c r="Q498" s="2" t="s">
        <v>403</v>
      </c>
      <c r="R498" s="2" t="s">
        <v>404</v>
      </c>
      <c r="T498" s="2" t="s">
        <v>53</v>
      </c>
      <c r="V498" t="str">
        <f>iferror(iferror(if(VLOOKUP(E498,'Copy of Mobile_ODK'!N:X,1,false)=E498,"mobile",),if(VLOOKUP(E498,'Copy of Fixed_ODK'!N:Y,1,false)=E498,"fixed",)),)</f>
        <v/>
      </c>
      <c r="W498" t="str">
        <f>iferror(iferror(if(VLOOKUP(E498,'Copy of Mobile_ODK'!N:X,1,false)=E498,VLOOKUP(E498,'Copy of Mobile_ODK'!N:X,10,false),),if(VLOOKUP(E498,'Copy of Fixed_ODK'!N:Y,1,false)=E498,VLOOKUP(E498,'Copy of Fixed_ODK'!N:Y,11,false),)),)</f>
        <v/>
      </c>
      <c r="X498" t="str">
        <f>iferror(iferror(if(VLOOKUP(E498,'Copy of Mobile_ODK'!N:X,1,false)=E498,VLOOKUP(E498,'Copy of Mobile_ODK'!N:X,11,false),),if(VLOOKUP(E498,'Copy of Fixed_ODK'!N:Y,1,false)=E498,VLOOKUP(E498,'Copy of Fixed_ODK'!N:Y,12,false),)),)</f>
        <v/>
      </c>
      <c r="Y498" t="str">
        <f t="shared" si="3"/>
        <v/>
      </c>
      <c r="Z498" t="str">
        <f t="shared" si="4"/>
        <v>invalid</v>
      </c>
      <c r="AB498" s="2" t="str">
        <f t="shared" si="5"/>
        <v>no odk</v>
      </c>
      <c r="AC498" t="str">
        <f t="shared" si="6"/>
        <v/>
      </c>
    </row>
    <row r="499">
      <c r="A499" s="2">
        <v>500.0</v>
      </c>
      <c r="B499" s="2" t="s">
        <v>34</v>
      </c>
      <c r="C499" s="2" t="s">
        <v>360</v>
      </c>
      <c r="D499" s="2" t="s">
        <v>414</v>
      </c>
      <c r="E499" s="2" t="str">
        <f t="shared" si="1"/>
        <v>NganzaiKudaKodori</v>
      </c>
      <c r="F499" s="2">
        <f t="shared" si="2"/>
        <v>1</v>
      </c>
      <c r="G499" s="2" t="s">
        <v>415</v>
      </c>
      <c r="H499" s="2">
        <v>12.49163</v>
      </c>
      <c r="I499" s="2">
        <v>13.12447</v>
      </c>
      <c r="J499" s="2" t="s">
        <v>38</v>
      </c>
      <c r="K499" s="2" t="s">
        <v>416</v>
      </c>
      <c r="L499" s="2">
        <v>7.0</v>
      </c>
      <c r="M499" s="2">
        <v>5.0</v>
      </c>
      <c r="N499" s="2">
        <v>4.0</v>
      </c>
      <c r="O499" s="2" t="s">
        <v>40</v>
      </c>
      <c r="P499" s="2" t="s">
        <v>50</v>
      </c>
      <c r="Q499" s="2" t="s">
        <v>403</v>
      </c>
      <c r="R499" s="2" t="s">
        <v>404</v>
      </c>
      <c r="T499" s="2" t="s">
        <v>53</v>
      </c>
      <c r="V499" t="str">
        <f>iferror(iferror(if(VLOOKUP(E499,'Copy of Mobile_ODK'!N:X,1,false)=E499,"mobile",),if(VLOOKUP(E499,'Copy of Fixed_ODK'!N:Y,1,false)=E499,"fixed",)),)</f>
        <v/>
      </c>
      <c r="W499" t="str">
        <f>iferror(iferror(if(VLOOKUP(E499,'Copy of Mobile_ODK'!N:X,1,false)=E499,VLOOKUP(E499,'Copy of Mobile_ODK'!N:X,10,false),),if(VLOOKUP(E499,'Copy of Fixed_ODK'!N:Y,1,false)=E499,VLOOKUP(E499,'Copy of Fixed_ODK'!N:Y,11,false),)),)</f>
        <v/>
      </c>
      <c r="X499" t="str">
        <f>iferror(iferror(if(VLOOKUP(E499,'Copy of Mobile_ODK'!N:X,1,false)=E499,VLOOKUP(E499,'Copy of Mobile_ODK'!N:X,11,false),),if(VLOOKUP(E499,'Copy of Fixed_ODK'!N:Y,1,false)=E499,VLOOKUP(E499,'Copy of Fixed_ODK'!N:Y,12,false),)),)</f>
        <v/>
      </c>
      <c r="Y499" t="str">
        <f t="shared" si="3"/>
        <v/>
      </c>
      <c r="Z499" t="str">
        <f t="shared" si="4"/>
        <v>invalid</v>
      </c>
      <c r="AB499" s="2" t="str">
        <f t="shared" si="5"/>
        <v>no odk</v>
      </c>
      <c r="AC499" t="str">
        <f t="shared" si="6"/>
        <v/>
      </c>
    </row>
    <row r="500">
      <c r="A500" s="2">
        <v>501.0</v>
      </c>
      <c r="B500" s="2" t="s">
        <v>34</v>
      </c>
      <c r="C500" s="2" t="s">
        <v>360</v>
      </c>
      <c r="D500" s="2" t="s">
        <v>417</v>
      </c>
      <c r="E500" s="2" t="str">
        <f t="shared" si="1"/>
        <v>NganzaiKudaKusuluwa</v>
      </c>
      <c r="F500" s="2">
        <f t="shared" si="2"/>
        <v>1</v>
      </c>
      <c r="G500" s="2" t="s">
        <v>418</v>
      </c>
      <c r="H500" s="2">
        <v>12.43275</v>
      </c>
      <c r="I500" s="2">
        <v>13.09809</v>
      </c>
      <c r="J500" s="2" t="s">
        <v>38</v>
      </c>
      <c r="K500" s="2" t="s">
        <v>419</v>
      </c>
      <c r="L500" s="2">
        <v>27.0</v>
      </c>
      <c r="M500" s="2">
        <v>17.0</v>
      </c>
      <c r="N500" s="2">
        <v>4.0</v>
      </c>
      <c r="O500" s="2" t="s">
        <v>40</v>
      </c>
      <c r="P500" s="2" t="s">
        <v>50</v>
      </c>
      <c r="Q500" s="2" t="s">
        <v>403</v>
      </c>
      <c r="R500" s="2" t="s">
        <v>404</v>
      </c>
      <c r="T500" s="2" t="s">
        <v>53</v>
      </c>
      <c r="U500" s="2" t="s">
        <v>53</v>
      </c>
      <c r="V500" t="str">
        <f>iferror(iferror(if(VLOOKUP(E500,'Copy of Mobile_ODK'!N:X,1,false)=E500,"mobile",),if(VLOOKUP(E500,'Copy of Fixed_ODK'!N:Y,1,false)=E500,"fixed",)),)</f>
        <v/>
      </c>
      <c r="W500" t="str">
        <f>iferror(iferror(if(VLOOKUP(E500,'Copy of Mobile_ODK'!N:X,1,false)=E500,VLOOKUP(E500,'Copy of Mobile_ODK'!N:X,10,false),),if(VLOOKUP(E500,'Copy of Fixed_ODK'!N:Y,1,false)=E500,VLOOKUP(E500,'Copy of Fixed_ODK'!N:Y,11,false),)),)</f>
        <v/>
      </c>
      <c r="X500" t="str">
        <f>iferror(iferror(if(VLOOKUP(E500,'Copy of Mobile_ODK'!N:X,1,false)=E500,VLOOKUP(E500,'Copy of Mobile_ODK'!N:X,11,false),),if(VLOOKUP(E500,'Copy of Fixed_ODK'!N:Y,1,false)=E500,VLOOKUP(E500,'Copy of Fixed_ODK'!N:Y,12,false),)),)</f>
        <v/>
      </c>
      <c r="Y500" t="str">
        <f t="shared" si="3"/>
        <v/>
      </c>
      <c r="Z500" t="str">
        <f t="shared" si="4"/>
        <v>invalid</v>
      </c>
      <c r="AB500" s="2" t="str">
        <f t="shared" si="5"/>
        <v>no odk</v>
      </c>
      <c r="AC500" t="str">
        <f t="shared" si="6"/>
        <v/>
      </c>
    </row>
    <row r="501">
      <c r="A501" s="2">
        <v>502.0</v>
      </c>
      <c r="B501" s="2" t="s">
        <v>34</v>
      </c>
      <c r="C501" s="2" t="s">
        <v>360</v>
      </c>
      <c r="D501" s="2" t="s">
        <v>420</v>
      </c>
      <c r="E501" s="2" t="str">
        <f t="shared" si="1"/>
        <v>NganzaiKudaLadanti</v>
      </c>
      <c r="F501" s="2">
        <f t="shared" si="2"/>
        <v>1</v>
      </c>
      <c r="G501" s="2" t="s">
        <v>421</v>
      </c>
      <c r="H501" s="2">
        <v>12.40564</v>
      </c>
      <c r="I501" s="2">
        <v>13.06955</v>
      </c>
      <c r="J501" s="2" t="s">
        <v>38</v>
      </c>
      <c r="K501" s="2" t="s">
        <v>422</v>
      </c>
      <c r="L501" s="2">
        <v>32.0</v>
      </c>
      <c r="M501" s="2">
        <v>20.0</v>
      </c>
      <c r="N501" s="2">
        <v>4.0</v>
      </c>
      <c r="O501" s="2" t="s">
        <v>40</v>
      </c>
      <c r="P501" s="2" t="s">
        <v>41</v>
      </c>
      <c r="T501" s="2" t="s">
        <v>42</v>
      </c>
      <c r="U501" s="2" t="s">
        <v>42</v>
      </c>
      <c r="V501" t="str">
        <f>iferror(iferror(if(VLOOKUP(E501,'Copy of Mobile_ODK'!N:X,1,false)=E501,"mobile",),if(VLOOKUP(E501,'Copy of Fixed_ODK'!N:Y,1,false)=E501,"fixed",)),)</f>
        <v>mobile</v>
      </c>
      <c r="W501">
        <f>iferror(iferror(if(VLOOKUP(E501,'Copy of Mobile_ODK'!N:X,1,false)=E501,VLOOKUP(E501,'Copy of Mobile_ODK'!N:X,10,false),),if(VLOOKUP(E501,'Copy of Fixed_ODK'!N:Y,1,false)=E501,VLOOKUP(E501,'Copy of Fixed_ODK'!N:Y,11,false),)),)</f>
        <v>12.405425</v>
      </c>
      <c r="X501">
        <f>iferror(iferror(if(VLOOKUP(E501,'Copy of Mobile_ODK'!N:X,1,false)=E501,VLOOKUP(E501,'Copy of Mobile_ODK'!N:X,11,false),),if(VLOOKUP(E501,'Copy of Fixed_ODK'!N:Y,1,false)=E501,VLOOKUP(E501,'Copy of Fixed_ODK'!N:Y,12,false),)),)</f>
        <v>13.06924833</v>
      </c>
      <c r="Y501">
        <f t="shared" si="3"/>
        <v>0.04055648818</v>
      </c>
      <c r="Z501" t="str">
        <f t="shared" si="4"/>
        <v>valid</v>
      </c>
      <c r="AB501" s="2" t="str">
        <f t="shared" si="5"/>
        <v>session ok</v>
      </c>
      <c r="AC501" t="str">
        <f t="shared" si="6"/>
        <v/>
      </c>
    </row>
    <row r="502">
      <c r="A502" s="2">
        <v>503.0</v>
      </c>
      <c r="B502" s="2" t="s">
        <v>34</v>
      </c>
      <c r="C502" s="2" t="s">
        <v>360</v>
      </c>
      <c r="D502" s="2" t="s">
        <v>423</v>
      </c>
      <c r="E502" s="2" t="str">
        <f t="shared" si="1"/>
        <v>NganzaiKudaLaima'A</v>
      </c>
      <c r="F502" s="2">
        <f t="shared" si="2"/>
        <v>1</v>
      </c>
      <c r="G502" s="2" t="s">
        <v>424</v>
      </c>
      <c r="H502" s="2">
        <v>12.36883</v>
      </c>
      <c r="I502" s="2">
        <v>13.02537</v>
      </c>
      <c r="J502" s="2" t="s">
        <v>38</v>
      </c>
      <c r="K502" s="2" t="s">
        <v>425</v>
      </c>
      <c r="L502" s="2">
        <v>24.0</v>
      </c>
      <c r="M502" s="2">
        <v>15.0</v>
      </c>
      <c r="N502" s="2">
        <v>4.0</v>
      </c>
      <c r="O502" s="2" t="s">
        <v>40</v>
      </c>
      <c r="P502" s="2" t="s">
        <v>41</v>
      </c>
      <c r="T502" s="2" t="s">
        <v>42</v>
      </c>
      <c r="U502" s="2" t="s">
        <v>42</v>
      </c>
      <c r="V502" t="str">
        <f>iferror(iferror(if(VLOOKUP(E502,'Copy of Mobile_ODK'!N:X,1,false)=E502,"mobile",),if(VLOOKUP(E502,'Copy of Fixed_ODK'!N:Y,1,false)=E502,"fixed",)),)</f>
        <v>mobile</v>
      </c>
      <c r="W502">
        <f>iferror(iferror(if(VLOOKUP(E502,'Copy of Mobile_ODK'!N:X,1,false)=E502,VLOOKUP(E502,'Copy of Mobile_ODK'!N:X,10,false),),if(VLOOKUP(E502,'Copy of Fixed_ODK'!N:Y,1,false)=E502,VLOOKUP(E502,'Copy of Fixed_ODK'!N:Y,11,false),)),)</f>
        <v>12.36832667</v>
      </c>
      <c r="X502">
        <f>iferror(iferror(if(VLOOKUP(E502,'Copy of Mobile_ODK'!N:X,1,false)=E502,VLOOKUP(E502,'Copy of Mobile_ODK'!N:X,11,false),),if(VLOOKUP(E502,'Copy of Fixed_ODK'!N:Y,1,false)=E502,VLOOKUP(E502,'Copy of Fixed_ODK'!N:Y,12,false),)),)</f>
        <v>13.02504167</v>
      </c>
      <c r="Y502">
        <f t="shared" si="3"/>
        <v>0.06636350811</v>
      </c>
      <c r="Z502" t="str">
        <f t="shared" si="4"/>
        <v>valid</v>
      </c>
      <c r="AB502" s="2" t="str">
        <f t="shared" si="5"/>
        <v>session ok</v>
      </c>
      <c r="AC502" t="str">
        <f t="shared" si="6"/>
        <v/>
      </c>
    </row>
    <row r="503">
      <c r="A503" s="2">
        <v>504.0</v>
      </c>
      <c r="B503" s="2" t="s">
        <v>34</v>
      </c>
      <c r="C503" s="2" t="s">
        <v>360</v>
      </c>
      <c r="D503" s="2" t="s">
        <v>426</v>
      </c>
      <c r="E503" s="2" t="str">
        <f t="shared" si="1"/>
        <v>NganzaiKudaMageri</v>
      </c>
      <c r="F503" s="2">
        <f t="shared" si="2"/>
        <v>1</v>
      </c>
      <c r="G503" s="2" t="s">
        <v>427</v>
      </c>
      <c r="H503" s="2">
        <v>12.3811</v>
      </c>
      <c r="I503" s="2">
        <v>13.06171</v>
      </c>
      <c r="J503" s="2" t="s">
        <v>38</v>
      </c>
      <c r="K503" s="2" t="s">
        <v>428</v>
      </c>
      <c r="L503" s="2">
        <v>24.0</v>
      </c>
      <c r="M503" s="2">
        <v>15.0</v>
      </c>
      <c r="N503" s="2">
        <v>4.0</v>
      </c>
      <c r="O503" s="2" t="s">
        <v>40</v>
      </c>
      <c r="P503" s="2" t="s">
        <v>41</v>
      </c>
      <c r="T503" s="2" t="s">
        <v>42</v>
      </c>
      <c r="V503" t="str">
        <f>iferror(iferror(if(VLOOKUP(E503,'Copy of Mobile_ODK'!N:X,1,false)=E503,"mobile",),if(VLOOKUP(E503,'Copy of Fixed_ODK'!N:Y,1,false)=E503,"fixed",)),)</f>
        <v>mobile</v>
      </c>
      <c r="W503">
        <f>iferror(iferror(if(VLOOKUP(E503,'Copy of Mobile_ODK'!N:X,1,false)=E503,VLOOKUP(E503,'Copy of Mobile_ODK'!N:X,10,false),),if(VLOOKUP(E503,'Copy of Fixed_ODK'!N:Y,1,false)=E503,VLOOKUP(E503,'Copy of Fixed_ODK'!N:Y,11,false),)),)</f>
        <v>12.39005167</v>
      </c>
      <c r="X503">
        <f>iferror(iferror(if(VLOOKUP(E503,'Copy of Mobile_ODK'!N:X,1,false)=E503,VLOOKUP(E503,'Copy of Mobile_ODK'!N:X,11,false),),if(VLOOKUP(E503,'Copy of Fixed_ODK'!N:Y,1,false)=E503,VLOOKUP(E503,'Copy of Fixed_ODK'!N:Y,12,false),)),)</f>
        <v>13.048795</v>
      </c>
      <c r="Y503">
        <f t="shared" si="3"/>
        <v>1.719952236</v>
      </c>
      <c r="Z503" t="str">
        <f t="shared" si="4"/>
        <v>invalid</v>
      </c>
      <c r="AB503" s="2" t="str">
        <f t="shared" si="5"/>
        <v>session ok</v>
      </c>
      <c r="AC503" t="str">
        <f t="shared" si="6"/>
        <v>investigate</v>
      </c>
    </row>
    <row r="504">
      <c r="A504" s="2">
        <v>505.0</v>
      </c>
      <c r="B504" s="2" t="s">
        <v>34</v>
      </c>
      <c r="C504" s="2" t="s">
        <v>360</v>
      </c>
      <c r="D504" s="2" t="s">
        <v>429</v>
      </c>
      <c r="E504" s="2" t="str">
        <f t="shared" si="1"/>
        <v>NganzaiKudaMajimiri</v>
      </c>
      <c r="F504" s="2">
        <f t="shared" si="2"/>
        <v>1</v>
      </c>
      <c r="G504" s="2" t="s">
        <v>430</v>
      </c>
      <c r="H504" s="2">
        <v>12.38052</v>
      </c>
      <c r="I504" s="2">
        <v>13.06167</v>
      </c>
      <c r="J504" s="2" t="s">
        <v>38</v>
      </c>
      <c r="K504" s="2" t="s">
        <v>431</v>
      </c>
      <c r="L504" s="2">
        <v>28.0</v>
      </c>
      <c r="M504" s="2">
        <v>18.0</v>
      </c>
      <c r="N504" s="2">
        <v>4.0</v>
      </c>
      <c r="O504" s="2" t="s">
        <v>40</v>
      </c>
      <c r="P504" s="2" t="s">
        <v>41</v>
      </c>
      <c r="T504" s="2" t="s">
        <v>42</v>
      </c>
      <c r="V504" t="str">
        <f>iferror(iferror(if(VLOOKUP(E504,'Copy of Mobile_ODK'!N:X,1,false)=E504,"mobile",),if(VLOOKUP(E504,'Copy of Fixed_ODK'!N:Y,1,false)=E504,"fixed",)),)</f>
        <v>mobile</v>
      </c>
      <c r="W504">
        <f>iferror(iferror(if(VLOOKUP(E504,'Copy of Mobile_ODK'!N:X,1,false)=E504,VLOOKUP(E504,'Copy of Mobile_ODK'!N:X,10,false),),if(VLOOKUP(E504,'Copy of Fixed_ODK'!N:Y,1,false)=E504,VLOOKUP(E504,'Copy of Fixed_ODK'!N:Y,11,false),)),)</f>
        <v>12.40566333</v>
      </c>
      <c r="X504">
        <f>iferror(iferror(if(VLOOKUP(E504,'Copy of Mobile_ODK'!N:X,1,false)=E504,VLOOKUP(E504,'Copy of Mobile_ODK'!N:X,11,false),),if(VLOOKUP(E504,'Copy of Fixed_ODK'!N:Y,1,false)=E504,VLOOKUP(E504,'Copy of Fixed_ODK'!N:Y,12,false),)),)</f>
        <v>13.09995167</v>
      </c>
      <c r="Y504">
        <f t="shared" si="3"/>
        <v>5.010157566</v>
      </c>
      <c r="Z504" t="str">
        <f t="shared" si="4"/>
        <v>invalid</v>
      </c>
      <c r="AB504" s="2" t="str">
        <f t="shared" si="5"/>
        <v>session ok</v>
      </c>
      <c r="AC504" t="str">
        <f t="shared" si="6"/>
        <v>investigate</v>
      </c>
    </row>
    <row r="505">
      <c r="A505" s="2">
        <v>506.0</v>
      </c>
      <c r="B505" s="2" t="s">
        <v>34</v>
      </c>
      <c r="C505" s="2" t="s">
        <v>360</v>
      </c>
      <c r="D505" s="2" t="s">
        <v>432</v>
      </c>
      <c r="E505" s="2" t="str">
        <f t="shared" si="1"/>
        <v>NganzaiKudaMallam Bukar Suguri</v>
      </c>
      <c r="F505" s="2">
        <f t="shared" si="2"/>
        <v>1</v>
      </c>
      <c r="G505" s="2" t="s">
        <v>433</v>
      </c>
      <c r="H505" s="2">
        <v>12.425758</v>
      </c>
      <c r="I505" s="2">
        <v>13.075423</v>
      </c>
      <c r="J505" s="2" t="s">
        <v>38</v>
      </c>
      <c r="K505" s="2" t="s">
        <v>434</v>
      </c>
      <c r="L505" s="2">
        <v>4.0</v>
      </c>
      <c r="M505" s="2">
        <v>3.0</v>
      </c>
      <c r="N505" s="2">
        <v>4.0</v>
      </c>
      <c r="O505" s="2" t="s">
        <v>40</v>
      </c>
      <c r="P505" s="2" t="s">
        <v>41</v>
      </c>
      <c r="T505" s="2" t="s">
        <v>42</v>
      </c>
      <c r="U505" s="2" t="s">
        <v>42</v>
      </c>
      <c r="V505" t="str">
        <f>iferror(iferror(if(VLOOKUP(E505,'Copy of Mobile_ODK'!N:X,1,false)=E505,"mobile",),if(VLOOKUP(E505,'Copy of Fixed_ODK'!N:Y,1,false)=E505,"fixed",)),)</f>
        <v>mobile</v>
      </c>
      <c r="W505">
        <f>iferror(iferror(if(VLOOKUP(E505,'Copy of Mobile_ODK'!N:X,1,false)=E505,VLOOKUP(E505,'Copy of Mobile_ODK'!N:X,10,false),),if(VLOOKUP(E505,'Copy of Fixed_ODK'!N:Y,1,false)=E505,VLOOKUP(E505,'Copy of Fixed_ODK'!N:Y,11,false),)),)</f>
        <v>12.41657167</v>
      </c>
      <c r="X505">
        <f>iferror(iferror(if(VLOOKUP(E505,'Copy of Mobile_ODK'!N:X,1,false)=E505,VLOOKUP(E505,'Copy of Mobile_ODK'!N:X,11,false),),if(VLOOKUP(E505,'Copy of Fixed_ODK'!N:Y,1,false)=E505,VLOOKUP(E505,'Copy of Fixed_ODK'!N:Y,12,false),)),)</f>
        <v>13.08187833</v>
      </c>
      <c r="Y505">
        <f t="shared" si="3"/>
        <v>1.238873009</v>
      </c>
      <c r="Z505" t="str">
        <f t="shared" si="4"/>
        <v>invalid</v>
      </c>
      <c r="AB505" s="2" t="str">
        <f t="shared" si="5"/>
        <v>session ok</v>
      </c>
      <c r="AC505" t="str">
        <f t="shared" si="6"/>
        <v>investigate</v>
      </c>
    </row>
    <row r="506">
      <c r="A506" s="2">
        <v>508.0</v>
      </c>
      <c r="B506" s="2" t="s">
        <v>34</v>
      </c>
      <c r="C506" s="2" t="s">
        <v>360</v>
      </c>
      <c r="D506" s="2" t="s">
        <v>435</v>
      </c>
      <c r="E506" s="2" t="str">
        <f t="shared" si="1"/>
        <v>NganzaiKudaMallam Fannari</v>
      </c>
      <c r="F506" s="2">
        <f t="shared" si="2"/>
        <v>1</v>
      </c>
      <c r="G506" s="2" t="s">
        <v>436</v>
      </c>
      <c r="H506" s="2">
        <v>12.38533</v>
      </c>
      <c r="I506" s="2">
        <v>13.08362</v>
      </c>
      <c r="J506" s="2" t="s">
        <v>38</v>
      </c>
      <c r="K506" s="2" t="s">
        <v>437</v>
      </c>
      <c r="L506" s="2">
        <v>10.0</v>
      </c>
      <c r="M506" s="2">
        <v>7.0</v>
      </c>
      <c r="N506" s="2">
        <v>4.0</v>
      </c>
      <c r="O506" s="2" t="s">
        <v>40</v>
      </c>
      <c r="P506" s="2" t="s">
        <v>50</v>
      </c>
      <c r="Q506" s="2" t="s">
        <v>403</v>
      </c>
      <c r="R506" s="2" t="s">
        <v>404</v>
      </c>
      <c r="T506" s="2" t="s">
        <v>53</v>
      </c>
      <c r="V506" t="str">
        <f>iferror(iferror(if(VLOOKUP(E506,'Copy of Mobile_ODK'!N:X,1,false)=E506,"mobile",),if(VLOOKUP(E506,'Copy of Fixed_ODK'!N:Y,1,false)=E506,"fixed",)),)</f>
        <v/>
      </c>
      <c r="W506" t="str">
        <f>iferror(iferror(if(VLOOKUP(E506,'Copy of Mobile_ODK'!N:X,1,false)=E506,VLOOKUP(E506,'Copy of Mobile_ODK'!N:X,10,false),),if(VLOOKUP(E506,'Copy of Fixed_ODK'!N:Y,1,false)=E506,VLOOKUP(E506,'Copy of Fixed_ODK'!N:Y,11,false),)),)</f>
        <v/>
      </c>
      <c r="X506" t="str">
        <f>iferror(iferror(if(VLOOKUP(E506,'Copy of Mobile_ODK'!N:X,1,false)=E506,VLOOKUP(E506,'Copy of Mobile_ODK'!N:X,11,false),),if(VLOOKUP(E506,'Copy of Fixed_ODK'!N:Y,1,false)=E506,VLOOKUP(E506,'Copy of Fixed_ODK'!N:Y,12,false),)),)</f>
        <v/>
      </c>
      <c r="Y506" t="str">
        <f t="shared" si="3"/>
        <v/>
      </c>
      <c r="Z506" t="str">
        <f t="shared" si="4"/>
        <v>invalid</v>
      </c>
      <c r="AB506" s="2" t="str">
        <f t="shared" si="5"/>
        <v>no odk</v>
      </c>
      <c r="AC506" t="str">
        <f t="shared" si="6"/>
        <v/>
      </c>
    </row>
    <row r="507">
      <c r="A507" s="2">
        <v>509.0</v>
      </c>
      <c r="B507" s="2" t="s">
        <v>34</v>
      </c>
      <c r="C507" s="2" t="s">
        <v>360</v>
      </c>
      <c r="D507" s="2" t="s">
        <v>438</v>
      </c>
      <c r="E507" s="2" t="str">
        <f t="shared" si="1"/>
        <v>NganzaiKudaMallam Zannari</v>
      </c>
      <c r="F507" s="2">
        <f t="shared" si="2"/>
        <v>1</v>
      </c>
      <c r="G507" s="2" t="s">
        <v>439</v>
      </c>
      <c r="H507" s="2">
        <v>12.3415102</v>
      </c>
      <c r="I507" s="2">
        <v>13.01594639</v>
      </c>
      <c r="J507" s="2" t="s">
        <v>38</v>
      </c>
      <c r="K507" s="2" t="s">
        <v>440</v>
      </c>
      <c r="L507" s="2">
        <v>10.0</v>
      </c>
      <c r="M507" s="2">
        <v>7.0</v>
      </c>
      <c r="N507" s="2">
        <v>4.0</v>
      </c>
      <c r="O507" s="2" t="s">
        <v>40</v>
      </c>
      <c r="P507" s="2" t="s">
        <v>50</v>
      </c>
      <c r="Q507" s="2" t="s">
        <v>403</v>
      </c>
      <c r="R507" s="2" t="s">
        <v>404</v>
      </c>
      <c r="T507" s="2" t="s">
        <v>53</v>
      </c>
      <c r="V507" t="str">
        <f>iferror(iferror(if(VLOOKUP(E507,'Copy of Mobile_ODK'!N:X,1,false)=E507,"mobile",),if(VLOOKUP(E507,'Copy of Fixed_ODK'!N:Y,1,false)=E507,"fixed",)),)</f>
        <v/>
      </c>
      <c r="W507" t="str">
        <f>iferror(iferror(if(VLOOKUP(E507,'Copy of Mobile_ODK'!N:X,1,false)=E507,VLOOKUP(E507,'Copy of Mobile_ODK'!N:X,10,false),),if(VLOOKUP(E507,'Copy of Fixed_ODK'!N:Y,1,false)=E507,VLOOKUP(E507,'Copy of Fixed_ODK'!N:Y,11,false),)),)</f>
        <v/>
      </c>
      <c r="X507" t="str">
        <f>iferror(iferror(if(VLOOKUP(E507,'Copy of Mobile_ODK'!N:X,1,false)=E507,VLOOKUP(E507,'Copy of Mobile_ODK'!N:X,11,false),),if(VLOOKUP(E507,'Copy of Fixed_ODK'!N:Y,1,false)=E507,VLOOKUP(E507,'Copy of Fixed_ODK'!N:Y,12,false),)),)</f>
        <v/>
      </c>
      <c r="Y507" t="str">
        <f t="shared" si="3"/>
        <v/>
      </c>
      <c r="Z507" t="str">
        <f t="shared" si="4"/>
        <v>invalid</v>
      </c>
      <c r="AB507" s="2" t="str">
        <f t="shared" si="5"/>
        <v>no odk</v>
      </c>
      <c r="AC507" t="str">
        <f t="shared" si="6"/>
        <v/>
      </c>
    </row>
    <row r="508">
      <c r="A508" s="2">
        <v>510.0</v>
      </c>
      <c r="B508" s="2" t="s">
        <v>34</v>
      </c>
      <c r="C508" s="2" t="s">
        <v>360</v>
      </c>
      <c r="D508" s="2" t="s">
        <v>441</v>
      </c>
      <c r="E508" s="2" t="str">
        <f t="shared" si="1"/>
        <v>NganzaiKudaMallum Burari</v>
      </c>
      <c r="F508" s="2">
        <f t="shared" si="2"/>
        <v>1</v>
      </c>
      <c r="G508" s="2" t="s">
        <v>442</v>
      </c>
      <c r="H508" s="2">
        <v>12.46157</v>
      </c>
      <c r="I508" s="2">
        <v>13.13833</v>
      </c>
      <c r="J508" s="2" t="s">
        <v>38</v>
      </c>
      <c r="K508" s="2" t="s">
        <v>443</v>
      </c>
      <c r="L508" s="2">
        <v>15.0</v>
      </c>
      <c r="M508" s="2">
        <v>10.0</v>
      </c>
      <c r="N508" s="2">
        <v>4.0</v>
      </c>
      <c r="O508" s="2" t="s">
        <v>40</v>
      </c>
      <c r="P508" s="2" t="s">
        <v>50</v>
      </c>
      <c r="Q508" s="2" t="s">
        <v>403</v>
      </c>
      <c r="R508" s="2" t="s">
        <v>404</v>
      </c>
      <c r="T508" s="2" t="s">
        <v>53</v>
      </c>
      <c r="U508" s="2" t="s">
        <v>53</v>
      </c>
      <c r="V508" t="str">
        <f>iferror(iferror(if(VLOOKUP(E508,'Copy of Mobile_ODK'!N:X,1,false)=E508,"mobile",),if(VLOOKUP(E508,'Copy of Fixed_ODK'!N:Y,1,false)=E508,"fixed",)),)</f>
        <v>fixed</v>
      </c>
      <c r="W508">
        <f>iferror(iferror(if(VLOOKUP(E508,'Copy of Mobile_ODK'!N:X,1,false)=E508,VLOOKUP(E508,'Copy of Mobile_ODK'!N:X,10,false),),if(VLOOKUP(E508,'Copy of Fixed_ODK'!N:Y,1,false)=E508,VLOOKUP(E508,'Copy of Fixed_ODK'!N:Y,11,false),)),)</f>
        <v>12.46298167</v>
      </c>
      <c r="X508">
        <f>iferror(iferror(if(VLOOKUP(E508,'Copy of Mobile_ODK'!N:X,1,false)=E508,VLOOKUP(E508,'Copy of Mobile_ODK'!N:X,11,false),),if(VLOOKUP(E508,'Copy of Fixed_ODK'!N:Y,1,false)=E508,VLOOKUP(E508,'Copy of Fixed_ODK'!N:Y,12,false),)),)</f>
        <v>13.13812667</v>
      </c>
      <c r="Y508">
        <f t="shared" si="3"/>
        <v>0.1585153976</v>
      </c>
      <c r="Z508" t="str">
        <f t="shared" si="4"/>
        <v>valid</v>
      </c>
      <c r="AA508" t="str">
        <f>CONCATENATE(Q508,"_primary")</f>
        <v>Nganzai_O_primary</v>
      </c>
      <c r="AB508" s="2" t="str">
        <f t="shared" si="5"/>
        <v>session ok</v>
      </c>
      <c r="AC508" t="str">
        <f t="shared" si="6"/>
        <v/>
      </c>
    </row>
    <row r="509">
      <c r="A509" s="2">
        <v>511.0</v>
      </c>
      <c r="B509" s="2" t="s">
        <v>34</v>
      </c>
      <c r="C509" s="2" t="s">
        <v>360</v>
      </c>
      <c r="D509" s="2" t="s">
        <v>444</v>
      </c>
      <c r="E509" s="2" t="str">
        <f t="shared" si="1"/>
        <v>NganzaiKudaMassa Bindiri</v>
      </c>
      <c r="F509" s="2">
        <f t="shared" si="2"/>
        <v>1</v>
      </c>
      <c r="G509" s="2" t="s">
        <v>445</v>
      </c>
      <c r="H509" s="2">
        <v>12.40056</v>
      </c>
      <c r="I509" s="2">
        <v>13.10986</v>
      </c>
      <c r="J509" s="2" t="s">
        <v>38</v>
      </c>
      <c r="K509" s="2" t="s">
        <v>446</v>
      </c>
      <c r="L509" s="2">
        <v>27.0</v>
      </c>
      <c r="M509" s="2">
        <v>17.0</v>
      </c>
      <c r="N509" s="2">
        <v>5.0</v>
      </c>
      <c r="O509" s="2" t="s">
        <v>40</v>
      </c>
      <c r="P509" s="2" t="s">
        <v>50</v>
      </c>
      <c r="Q509" s="2" t="s">
        <v>403</v>
      </c>
      <c r="R509" s="2" t="s">
        <v>404</v>
      </c>
      <c r="T509" s="2" t="s">
        <v>53</v>
      </c>
      <c r="V509" t="str">
        <f>iferror(iferror(if(VLOOKUP(E509,'Copy of Mobile_ODK'!N:X,1,false)=E509,"mobile",),if(VLOOKUP(E509,'Copy of Fixed_ODK'!N:Y,1,false)=E509,"fixed",)),)</f>
        <v/>
      </c>
      <c r="W509" t="str">
        <f>iferror(iferror(if(VLOOKUP(E509,'Copy of Mobile_ODK'!N:X,1,false)=E509,VLOOKUP(E509,'Copy of Mobile_ODK'!N:X,10,false),),if(VLOOKUP(E509,'Copy of Fixed_ODK'!N:Y,1,false)=E509,VLOOKUP(E509,'Copy of Fixed_ODK'!N:Y,11,false),)),)</f>
        <v/>
      </c>
      <c r="X509" t="str">
        <f>iferror(iferror(if(VLOOKUP(E509,'Copy of Mobile_ODK'!N:X,1,false)=E509,VLOOKUP(E509,'Copy of Mobile_ODK'!N:X,11,false),),if(VLOOKUP(E509,'Copy of Fixed_ODK'!N:Y,1,false)=E509,VLOOKUP(E509,'Copy of Fixed_ODK'!N:Y,12,false),)),)</f>
        <v/>
      </c>
      <c r="Y509" t="str">
        <f t="shared" si="3"/>
        <v/>
      </c>
      <c r="Z509" t="str">
        <f t="shared" si="4"/>
        <v>invalid</v>
      </c>
      <c r="AB509" s="2" t="str">
        <f t="shared" si="5"/>
        <v>no odk</v>
      </c>
      <c r="AC509" t="str">
        <f t="shared" si="6"/>
        <v/>
      </c>
    </row>
    <row r="510">
      <c r="A510" s="2">
        <v>512.0</v>
      </c>
      <c r="B510" s="4" t="s">
        <v>34</v>
      </c>
      <c r="C510" s="4" t="s">
        <v>360</v>
      </c>
      <c r="D510" s="4" t="s">
        <v>447</v>
      </c>
      <c r="E510" s="2" t="str">
        <f t="shared" si="1"/>
        <v>NganzaiKudaMassa Fandairi</v>
      </c>
      <c r="F510" s="2">
        <f t="shared" si="2"/>
        <v>1</v>
      </c>
      <c r="G510" s="4" t="e">
        <v>#N/A</v>
      </c>
      <c r="H510" s="4" t="e">
        <v>#N/A</v>
      </c>
      <c r="I510" s="4" t="e">
        <v>#N/A</v>
      </c>
      <c r="J510" s="4" t="s">
        <v>38</v>
      </c>
      <c r="K510" s="4" t="s">
        <v>448</v>
      </c>
      <c r="L510" s="4">
        <v>31.0</v>
      </c>
      <c r="M510" s="4">
        <v>20.0</v>
      </c>
      <c r="N510" s="4">
        <v>5.0</v>
      </c>
      <c r="O510" s="4" t="s">
        <v>40</v>
      </c>
      <c r="P510" s="4" t="s">
        <v>41</v>
      </c>
      <c r="T510" s="2" t="s">
        <v>42</v>
      </c>
      <c r="V510" t="str">
        <f>iferror(iferror(if(VLOOKUP(E510,'Copy of Mobile_ODK'!N:X,1,false)=E510,"mobile",),if(VLOOKUP(E510,'Copy of Fixed_ODK'!N:Y,1,false)=E510,"fixed",)),)</f>
        <v/>
      </c>
      <c r="W510" t="str">
        <f>iferror(iferror(if(VLOOKUP(E510,'Copy of Mobile_ODK'!N:X,1,false)=E510,VLOOKUP(E510,'Copy of Mobile_ODK'!N:X,10,false),),if(VLOOKUP(E510,'Copy of Fixed_ODK'!N:Y,1,false)=E510,VLOOKUP(E510,'Copy of Fixed_ODK'!N:Y,11,false),)),)</f>
        <v/>
      </c>
      <c r="X510" t="str">
        <f>iferror(iferror(if(VLOOKUP(E510,'Copy of Mobile_ODK'!N:X,1,false)=E510,VLOOKUP(E510,'Copy of Mobile_ODK'!N:X,11,false),),if(VLOOKUP(E510,'Copy of Fixed_ODK'!N:Y,1,false)=E510,VLOOKUP(E510,'Copy of Fixed_ODK'!N:Y,12,false),)),)</f>
        <v/>
      </c>
      <c r="Y510" t="str">
        <f t="shared" si="3"/>
        <v/>
      </c>
      <c r="Z510" t="str">
        <f t="shared" si="4"/>
        <v>invalid</v>
      </c>
      <c r="AB510" s="2" t="str">
        <f t="shared" si="5"/>
        <v>no odk</v>
      </c>
      <c r="AC510" t="str">
        <f t="shared" si="6"/>
        <v/>
      </c>
    </row>
    <row r="511">
      <c r="A511" s="2">
        <v>514.0</v>
      </c>
      <c r="B511" s="2" t="s">
        <v>34</v>
      </c>
      <c r="C511" s="2" t="s">
        <v>360</v>
      </c>
      <c r="D511" s="2" t="s">
        <v>449</v>
      </c>
      <c r="E511" s="2" t="str">
        <f t="shared" si="1"/>
        <v>NganzaiKudaModu Alimi</v>
      </c>
      <c r="F511" s="2">
        <f t="shared" si="2"/>
        <v>1</v>
      </c>
      <c r="G511" s="2" t="s">
        <v>450</v>
      </c>
      <c r="H511" s="2">
        <v>12.390532</v>
      </c>
      <c r="I511" s="2">
        <v>13.103176</v>
      </c>
      <c r="J511" s="2" t="s">
        <v>38</v>
      </c>
      <c r="K511" s="2" t="s">
        <v>451</v>
      </c>
      <c r="L511" s="2">
        <v>10.0</v>
      </c>
      <c r="M511" s="2">
        <v>7.0</v>
      </c>
      <c r="N511" s="2">
        <v>4.0</v>
      </c>
      <c r="O511" s="2" t="s">
        <v>40</v>
      </c>
      <c r="P511" s="2" t="s">
        <v>50</v>
      </c>
      <c r="Q511" s="2" t="s">
        <v>452</v>
      </c>
      <c r="R511" s="2" t="s">
        <v>453</v>
      </c>
      <c r="T511" s="2" t="s">
        <v>53</v>
      </c>
      <c r="V511" t="str">
        <f>iferror(iferror(if(VLOOKUP(E511,'Copy of Mobile_ODK'!N:X,1,false)=E511,"mobile",),if(VLOOKUP(E511,'Copy of Fixed_ODK'!N:Y,1,false)=E511,"fixed",)),)</f>
        <v/>
      </c>
      <c r="W511" t="str">
        <f>iferror(iferror(if(VLOOKUP(E511,'Copy of Mobile_ODK'!N:X,1,false)=E511,VLOOKUP(E511,'Copy of Mobile_ODK'!N:X,10,false),),if(VLOOKUP(E511,'Copy of Fixed_ODK'!N:Y,1,false)=E511,VLOOKUP(E511,'Copy of Fixed_ODK'!N:Y,11,false),)),)</f>
        <v/>
      </c>
      <c r="X511" t="str">
        <f>iferror(iferror(if(VLOOKUP(E511,'Copy of Mobile_ODK'!N:X,1,false)=E511,VLOOKUP(E511,'Copy of Mobile_ODK'!N:X,11,false),),if(VLOOKUP(E511,'Copy of Fixed_ODK'!N:Y,1,false)=E511,VLOOKUP(E511,'Copy of Fixed_ODK'!N:Y,12,false),)),)</f>
        <v/>
      </c>
      <c r="Y511" t="str">
        <f t="shared" si="3"/>
        <v/>
      </c>
      <c r="Z511" t="str">
        <f t="shared" si="4"/>
        <v>invalid</v>
      </c>
      <c r="AB511" s="2" t="str">
        <f t="shared" si="5"/>
        <v>no odk</v>
      </c>
      <c r="AC511" t="str">
        <f t="shared" si="6"/>
        <v/>
      </c>
    </row>
    <row r="512">
      <c r="A512" s="2">
        <v>515.0</v>
      </c>
      <c r="B512" s="2" t="s">
        <v>34</v>
      </c>
      <c r="C512" s="2" t="s">
        <v>360</v>
      </c>
      <c r="D512" s="2" t="s">
        <v>454</v>
      </c>
      <c r="E512" s="2" t="str">
        <f t="shared" si="1"/>
        <v>NganzaiKudaModu Anari</v>
      </c>
      <c r="F512" s="2">
        <f t="shared" si="2"/>
        <v>1</v>
      </c>
      <c r="G512" s="2" t="s">
        <v>455</v>
      </c>
      <c r="H512" s="2">
        <v>12.43034</v>
      </c>
      <c r="I512" s="2">
        <v>13.09327</v>
      </c>
      <c r="J512" s="2" t="s">
        <v>38</v>
      </c>
      <c r="K512" s="2" t="s">
        <v>456</v>
      </c>
      <c r="L512" s="2">
        <v>25.0</v>
      </c>
      <c r="M512" s="2">
        <v>16.0</v>
      </c>
      <c r="N512" s="2">
        <v>5.0</v>
      </c>
      <c r="O512" s="2" t="s">
        <v>40</v>
      </c>
      <c r="P512" s="2" t="s">
        <v>50</v>
      </c>
      <c r="Q512" s="2" t="s">
        <v>457</v>
      </c>
      <c r="R512" s="2" t="s">
        <v>458</v>
      </c>
      <c r="T512" s="2" t="s">
        <v>53</v>
      </c>
      <c r="V512" t="str">
        <f>iferror(iferror(if(VLOOKUP(E512,'Copy of Mobile_ODK'!N:X,1,false)=E512,"mobile",),if(VLOOKUP(E512,'Copy of Fixed_ODK'!N:Y,1,false)=E512,"fixed",)),)</f>
        <v/>
      </c>
      <c r="W512" t="str">
        <f>iferror(iferror(if(VLOOKUP(E512,'Copy of Mobile_ODK'!N:X,1,false)=E512,VLOOKUP(E512,'Copy of Mobile_ODK'!N:X,10,false),),if(VLOOKUP(E512,'Copy of Fixed_ODK'!N:Y,1,false)=E512,VLOOKUP(E512,'Copy of Fixed_ODK'!N:Y,11,false),)),)</f>
        <v/>
      </c>
      <c r="X512" t="str">
        <f>iferror(iferror(if(VLOOKUP(E512,'Copy of Mobile_ODK'!N:X,1,false)=E512,VLOOKUP(E512,'Copy of Mobile_ODK'!N:X,11,false),),if(VLOOKUP(E512,'Copy of Fixed_ODK'!N:Y,1,false)=E512,VLOOKUP(E512,'Copy of Fixed_ODK'!N:Y,12,false),)),)</f>
        <v/>
      </c>
      <c r="Y512" t="str">
        <f t="shared" si="3"/>
        <v/>
      </c>
      <c r="Z512" t="str">
        <f t="shared" si="4"/>
        <v>invalid</v>
      </c>
      <c r="AB512" s="2" t="str">
        <f t="shared" si="5"/>
        <v>no odk</v>
      </c>
      <c r="AC512" t="str">
        <f t="shared" si="6"/>
        <v/>
      </c>
    </row>
    <row r="513">
      <c r="A513" s="2">
        <v>517.0</v>
      </c>
      <c r="B513" s="2" t="s">
        <v>34</v>
      </c>
      <c r="C513" s="2" t="s">
        <v>360</v>
      </c>
      <c r="D513" s="2" t="s">
        <v>459</v>
      </c>
      <c r="E513" s="2" t="str">
        <f t="shared" si="1"/>
        <v>NganzaiKudaModu Kwayamti</v>
      </c>
      <c r="F513" s="2">
        <f t="shared" si="2"/>
        <v>1</v>
      </c>
      <c r="G513" s="2" t="s">
        <v>460</v>
      </c>
      <c r="H513" s="2">
        <v>12.35253</v>
      </c>
      <c r="I513" s="2">
        <v>13.067028</v>
      </c>
      <c r="J513" s="2" t="s">
        <v>38</v>
      </c>
      <c r="K513" s="2" t="s">
        <v>461</v>
      </c>
      <c r="L513" s="2">
        <v>17.0</v>
      </c>
      <c r="M513" s="2">
        <v>11.0</v>
      </c>
      <c r="N513" s="2">
        <v>4.0</v>
      </c>
      <c r="O513" s="2" t="s">
        <v>40</v>
      </c>
      <c r="P513" s="2" t="s">
        <v>50</v>
      </c>
      <c r="Q513" s="2" t="s">
        <v>452</v>
      </c>
      <c r="R513" s="2" t="s">
        <v>453</v>
      </c>
      <c r="T513" s="2" t="s">
        <v>53</v>
      </c>
      <c r="V513" t="str">
        <f>iferror(iferror(if(VLOOKUP(E513,'Copy of Mobile_ODK'!N:X,1,false)=E513,"mobile",),if(VLOOKUP(E513,'Copy of Fixed_ODK'!N:Y,1,false)=E513,"fixed",)),)</f>
        <v/>
      </c>
      <c r="W513" t="str">
        <f>iferror(iferror(if(VLOOKUP(E513,'Copy of Mobile_ODK'!N:X,1,false)=E513,VLOOKUP(E513,'Copy of Mobile_ODK'!N:X,10,false),),if(VLOOKUP(E513,'Copy of Fixed_ODK'!N:Y,1,false)=E513,VLOOKUP(E513,'Copy of Fixed_ODK'!N:Y,11,false),)),)</f>
        <v/>
      </c>
      <c r="X513" t="str">
        <f>iferror(iferror(if(VLOOKUP(E513,'Copy of Mobile_ODK'!N:X,1,false)=E513,VLOOKUP(E513,'Copy of Mobile_ODK'!N:X,11,false),),if(VLOOKUP(E513,'Copy of Fixed_ODK'!N:Y,1,false)=E513,VLOOKUP(E513,'Copy of Fixed_ODK'!N:Y,12,false),)),)</f>
        <v/>
      </c>
      <c r="Y513" t="str">
        <f t="shared" si="3"/>
        <v/>
      </c>
      <c r="Z513" t="str">
        <f t="shared" si="4"/>
        <v>invalid</v>
      </c>
      <c r="AB513" s="2" t="str">
        <f t="shared" si="5"/>
        <v>no odk</v>
      </c>
      <c r="AC513" t="str">
        <f t="shared" si="6"/>
        <v/>
      </c>
    </row>
    <row r="514">
      <c r="A514" s="2">
        <v>518.0</v>
      </c>
      <c r="B514" s="2" t="s">
        <v>34</v>
      </c>
      <c r="C514" s="2" t="s">
        <v>360</v>
      </c>
      <c r="D514" s="2" t="s">
        <v>462</v>
      </c>
      <c r="E514" s="2" t="str">
        <f t="shared" si="1"/>
        <v>NganzaiKudaModu Meremiri</v>
      </c>
      <c r="F514" s="2">
        <f t="shared" si="2"/>
        <v>1</v>
      </c>
      <c r="G514" s="2" t="s">
        <v>463</v>
      </c>
      <c r="H514" s="2">
        <v>12.40575</v>
      </c>
      <c r="I514" s="2">
        <v>13.11239</v>
      </c>
      <c r="J514" s="2" t="s">
        <v>38</v>
      </c>
      <c r="K514" s="2" t="s">
        <v>464</v>
      </c>
      <c r="L514" s="2">
        <v>9.0</v>
      </c>
      <c r="M514" s="2">
        <v>6.0</v>
      </c>
      <c r="N514" s="2">
        <v>5.0</v>
      </c>
      <c r="O514" s="2" t="s">
        <v>40</v>
      </c>
      <c r="P514" s="2" t="s">
        <v>41</v>
      </c>
      <c r="T514" s="2" t="s">
        <v>42</v>
      </c>
      <c r="V514" t="str">
        <f>iferror(iferror(if(VLOOKUP(E514,'Copy of Mobile_ODK'!N:X,1,false)=E514,"mobile",),if(VLOOKUP(E514,'Copy of Fixed_ODK'!N:Y,1,false)=E514,"fixed",)),)</f>
        <v>mobile</v>
      </c>
      <c r="W514">
        <f>iferror(iferror(if(VLOOKUP(E514,'Copy of Mobile_ODK'!N:X,1,false)=E514,VLOOKUP(E514,'Copy of Mobile_ODK'!N:X,10,false),),if(VLOOKUP(E514,'Copy of Fixed_ODK'!N:Y,1,false)=E514,VLOOKUP(E514,'Copy of Fixed_ODK'!N:Y,11,false),)),)</f>
        <v>12.36074667</v>
      </c>
      <c r="X514">
        <f>iferror(iferror(if(VLOOKUP(E514,'Copy of Mobile_ODK'!N:X,1,false)=E514,VLOOKUP(E514,'Copy of Mobile_ODK'!N:X,11,false),),if(VLOOKUP(E514,'Copy of Fixed_ODK'!N:Y,1,false)=E514,VLOOKUP(E514,'Copy of Fixed_ODK'!N:Y,12,false),)),)</f>
        <v>13.02438</v>
      </c>
      <c r="Y514">
        <f t="shared" si="3"/>
        <v>10.78925574</v>
      </c>
      <c r="Z514" t="str">
        <f t="shared" si="4"/>
        <v>invalid</v>
      </c>
      <c r="AB514" s="2" t="str">
        <f t="shared" si="5"/>
        <v>session ok</v>
      </c>
      <c r="AC514" t="str">
        <f t="shared" si="6"/>
        <v>investigate</v>
      </c>
    </row>
    <row r="515">
      <c r="A515" s="2">
        <v>519.0</v>
      </c>
      <c r="B515" s="2" t="s">
        <v>34</v>
      </c>
      <c r="C515" s="2" t="s">
        <v>360</v>
      </c>
      <c r="D515" s="2" t="s">
        <v>465</v>
      </c>
      <c r="E515" s="2" t="str">
        <f t="shared" si="1"/>
        <v>NganzaiKudaMour</v>
      </c>
      <c r="F515" s="2">
        <f t="shared" si="2"/>
        <v>1</v>
      </c>
      <c r="G515" s="2" t="s">
        <v>466</v>
      </c>
      <c r="H515" s="2">
        <v>12.36702</v>
      </c>
      <c r="I515" s="2">
        <v>13.05876</v>
      </c>
      <c r="J515" s="2" t="s">
        <v>38</v>
      </c>
      <c r="K515" s="2" t="s">
        <v>467</v>
      </c>
      <c r="L515" s="2">
        <v>24.0</v>
      </c>
      <c r="M515" s="2">
        <v>15.0</v>
      </c>
      <c r="N515" s="2">
        <v>5.0</v>
      </c>
      <c r="O515" s="2" t="s">
        <v>40</v>
      </c>
      <c r="P515" s="2" t="s">
        <v>41</v>
      </c>
      <c r="T515" s="2" t="s">
        <v>42</v>
      </c>
      <c r="V515" t="str">
        <f>iferror(iferror(if(VLOOKUP(E515,'Copy of Mobile_ODK'!N:X,1,false)=E515,"mobile",),if(VLOOKUP(E515,'Copy of Fixed_ODK'!N:Y,1,false)=E515,"fixed",)),)</f>
        <v>mobile</v>
      </c>
      <c r="W515">
        <f>iferror(iferror(if(VLOOKUP(E515,'Copy of Mobile_ODK'!N:X,1,false)=E515,VLOOKUP(E515,'Copy of Mobile_ODK'!N:X,10,false),),if(VLOOKUP(E515,'Copy of Fixed_ODK'!N:Y,1,false)=E515,VLOOKUP(E515,'Copy of Fixed_ODK'!N:Y,11,false),)),)</f>
        <v>12.352345</v>
      </c>
      <c r="X515">
        <f>iferror(iferror(if(VLOOKUP(E515,'Copy of Mobile_ODK'!N:X,1,false)=E515,VLOOKUP(E515,'Copy of Mobile_ODK'!N:X,11,false),),if(VLOOKUP(E515,'Copy of Fixed_ODK'!N:Y,1,false)=E515,VLOOKUP(E515,'Copy of Fixed_ODK'!N:Y,12,false),)),)</f>
        <v>13.05537167</v>
      </c>
      <c r="Y515">
        <f t="shared" si="3"/>
        <v>1.672773826</v>
      </c>
      <c r="Z515" t="str">
        <f t="shared" si="4"/>
        <v>invalid</v>
      </c>
      <c r="AB515" s="2" t="str">
        <f t="shared" si="5"/>
        <v>session ok</v>
      </c>
      <c r="AC515" t="str">
        <f t="shared" si="6"/>
        <v>investigate</v>
      </c>
    </row>
    <row r="516">
      <c r="A516" s="2">
        <v>520.0</v>
      </c>
      <c r="B516" s="2" t="s">
        <v>34</v>
      </c>
      <c r="C516" s="2" t="s">
        <v>360</v>
      </c>
      <c r="D516" s="2" t="s">
        <v>268</v>
      </c>
      <c r="E516" s="2" t="str">
        <f t="shared" si="1"/>
        <v>NganzaiKudaRawana</v>
      </c>
      <c r="F516" s="2">
        <f t="shared" si="2"/>
        <v>1</v>
      </c>
      <c r="G516" s="2" t="s">
        <v>468</v>
      </c>
      <c r="H516" s="2">
        <v>12.34764</v>
      </c>
      <c r="I516" s="2">
        <v>13.00166</v>
      </c>
      <c r="J516" s="2" t="s">
        <v>38</v>
      </c>
      <c r="K516" s="2" t="s">
        <v>469</v>
      </c>
      <c r="L516" s="2">
        <v>17.0</v>
      </c>
      <c r="M516" s="2">
        <v>11.0</v>
      </c>
      <c r="N516" s="2">
        <v>5.0</v>
      </c>
      <c r="O516" s="2" t="s">
        <v>40</v>
      </c>
      <c r="P516" s="2" t="s">
        <v>41</v>
      </c>
      <c r="T516" s="2" t="s">
        <v>42</v>
      </c>
      <c r="U516" s="2" t="s">
        <v>42</v>
      </c>
      <c r="V516" t="str">
        <f>iferror(iferror(if(VLOOKUP(E516,'Copy of Mobile_ODK'!N:X,1,false)=E516,"mobile",),if(VLOOKUP(E516,'Copy of Fixed_ODK'!N:Y,1,false)=E516,"fixed",)),)</f>
        <v>mobile</v>
      </c>
      <c r="W516">
        <f>iferror(iferror(if(VLOOKUP(E516,'Copy of Mobile_ODK'!N:X,1,false)=E516,VLOOKUP(E516,'Copy of Mobile_ODK'!N:X,10,false),),if(VLOOKUP(E516,'Copy of Fixed_ODK'!N:Y,1,false)=E516,VLOOKUP(E516,'Copy of Fixed_ODK'!N:Y,11,false),)),)</f>
        <v>12.34759333</v>
      </c>
      <c r="X516">
        <f>iferror(iferror(if(VLOOKUP(E516,'Copy of Mobile_ODK'!N:X,1,false)=E516,VLOOKUP(E516,'Copy of Mobile_ODK'!N:X,11,false),),if(VLOOKUP(E516,'Copy of Fixed_ODK'!N:Y,1,false)=E516,VLOOKUP(E516,'Copy of Fixed_ODK'!N:Y,12,false),)),)</f>
        <v>13.00168167</v>
      </c>
      <c r="Y516">
        <f t="shared" si="3"/>
        <v>0.005697699913</v>
      </c>
      <c r="Z516" t="str">
        <f t="shared" si="4"/>
        <v>valid</v>
      </c>
      <c r="AB516" s="2" t="str">
        <f t="shared" si="5"/>
        <v>session ok</v>
      </c>
      <c r="AC516" t="str">
        <f t="shared" si="6"/>
        <v/>
      </c>
    </row>
    <row r="517">
      <c r="A517" s="2">
        <v>522.0</v>
      </c>
      <c r="B517" s="2" t="s">
        <v>34</v>
      </c>
      <c r="C517" s="2" t="s">
        <v>360</v>
      </c>
      <c r="D517" s="2" t="s">
        <v>470</v>
      </c>
      <c r="E517" s="2" t="str">
        <f t="shared" si="1"/>
        <v>NganzaiKudaRuwak Alhaji Bukarti</v>
      </c>
      <c r="F517" s="2">
        <f t="shared" si="2"/>
        <v>1</v>
      </c>
      <c r="G517" s="2" t="s">
        <v>471</v>
      </c>
      <c r="H517" s="2">
        <v>12.529028</v>
      </c>
      <c r="I517" s="2">
        <v>13.123274</v>
      </c>
      <c r="J517" s="2" t="s">
        <v>38</v>
      </c>
      <c r="K517" s="2" t="s">
        <v>472</v>
      </c>
      <c r="L517" s="2">
        <v>42.0</v>
      </c>
      <c r="M517" s="2">
        <v>27.0</v>
      </c>
      <c r="N517" s="2">
        <v>4.0</v>
      </c>
      <c r="O517" s="2" t="s">
        <v>40</v>
      </c>
      <c r="P517" s="2" t="s">
        <v>50</v>
      </c>
      <c r="Q517" s="2" t="s">
        <v>452</v>
      </c>
      <c r="R517" s="2" t="s">
        <v>453</v>
      </c>
      <c r="T517" s="2" t="s">
        <v>53</v>
      </c>
      <c r="V517" t="str">
        <f>iferror(iferror(if(VLOOKUP(E517,'Copy of Mobile_ODK'!N:X,1,false)=E517,"mobile",),if(VLOOKUP(E517,'Copy of Fixed_ODK'!N:Y,1,false)=E517,"fixed",)),)</f>
        <v/>
      </c>
      <c r="W517" t="str">
        <f>iferror(iferror(if(VLOOKUP(E517,'Copy of Mobile_ODK'!N:X,1,false)=E517,VLOOKUP(E517,'Copy of Mobile_ODK'!N:X,10,false),),if(VLOOKUP(E517,'Copy of Fixed_ODK'!N:Y,1,false)=E517,VLOOKUP(E517,'Copy of Fixed_ODK'!N:Y,11,false),)),)</f>
        <v/>
      </c>
      <c r="X517" t="str">
        <f>iferror(iferror(if(VLOOKUP(E517,'Copy of Mobile_ODK'!N:X,1,false)=E517,VLOOKUP(E517,'Copy of Mobile_ODK'!N:X,11,false),),if(VLOOKUP(E517,'Copy of Fixed_ODK'!N:Y,1,false)=E517,VLOOKUP(E517,'Copy of Fixed_ODK'!N:Y,12,false),)),)</f>
        <v/>
      </c>
      <c r="Y517" t="str">
        <f t="shared" si="3"/>
        <v/>
      </c>
      <c r="Z517" t="str">
        <f t="shared" si="4"/>
        <v>invalid</v>
      </c>
      <c r="AB517" s="2" t="str">
        <f t="shared" si="5"/>
        <v>no odk</v>
      </c>
      <c r="AC517" t="str">
        <f t="shared" si="6"/>
        <v/>
      </c>
    </row>
    <row r="518">
      <c r="A518" s="2">
        <v>523.0</v>
      </c>
      <c r="B518" s="2" t="s">
        <v>34</v>
      </c>
      <c r="C518" s="2" t="s">
        <v>360</v>
      </c>
      <c r="D518" s="2" t="s">
        <v>473</v>
      </c>
      <c r="E518" s="2" t="str">
        <f t="shared" si="1"/>
        <v>NganzaiKudaSherif Borti</v>
      </c>
      <c r="F518" s="2">
        <f t="shared" si="2"/>
        <v>1</v>
      </c>
      <c r="G518" s="2" t="s">
        <v>474</v>
      </c>
      <c r="H518" s="2">
        <v>12.50932</v>
      </c>
      <c r="I518" s="2">
        <v>13.1749</v>
      </c>
      <c r="J518" s="2" t="s">
        <v>38</v>
      </c>
      <c r="K518" s="2" t="s">
        <v>475</v>
      </c>
      <c r="L518" s="2">
        <v>19.0</v>
      </c>
      <c r="M518" s="2">
        <v>12.0</v>
      </c>
      <c r="N518" s="2">
        <v>5.0</v>
      </c>
      <c r="O518" s="2" t="s">
        <v>40</v>
      </c>
      <c r="P518" s="2" t="s">
        <v>50</v>
      </c>
      <c r="Q518" s="2" t="s">
        <v>457</v>
      </c>
      <c r="R518" s="2" t="s">
        <v>458</v>
      </c>
      <c r="T518" s="2" t="s">
        <v>53</v>
      </c>
      <c r="V518" t="str">
        <f>iferror(iferror(if(VLOOKUP(E518,'Copy of Mobile_ODK'!N:X,1,false)=E518,"mobile",),if(VLOOKUP(E518,'Copy of Fixed_ODK'!N:Y,1,false)=E518,"fixed",)),)</f>
        <v/>
      </c>
      <c r="W518" t="str">
        <f>iferror(iferror(if(VLOOKUP(E518,'Copy of Mobile_ODK'!N:X,1,false)=E518,VLOOKUP(E518,'Copy of Mobile_ODK'!N:X,10,false),),if(VLOOKUP(E518,'Copy of Fixed_ODK'!N:Y,1,false)=E518,VLOOKUP(E518,'Copy of Fixed_ODK'!N:Y,11,false),)),)</f>
        <v/>
      </c>
      <c r="X518" t="str">
        <f>iferror(iferror(if(VLOOKUP(E518,'Copy of Mobile_ODK'!N:X,1,false)=E518,VLOOKUP(E518,'Copy of Mobile_ODK'!N:X,11,false),),if(VLOOKUP(E518,'Copy of Fixed_ODK'!N:Y,1,false)=E518,VLOOKUP(E518,'Copy of Fixed_ODK'!N:Y,12,false),)),)</f>
        <v/>
      </c>
      <c r="Y518" t="str">
        <f t="shared" si="3"/>
        <v/>
      </c>
      <c r="Z518" t="str">
        <f t="shared" si="4"/>
        <v>invalid</v>
      </c>
      <c r="AB518" s="2" t="str">
        <f t="shared" si="5"/>
        <v>no odk</v>
      </c>
      <c r="AC518" t="str">
        <f t="shared" si="6"/>
        <v/>
      </c>
    </row>
    <row r="519">
      <c r="A519" s="2">
        <v>524.0</v>
      </c>
      <c r="B519" s="2" t="s">
        <v>34</v>
      </c>
      <c r="C519" s="2" t="s">
        <v>360</v>
      </c>
      <c r="D519" s="2" t="s">
        <v>476</v>
      </c>
      <c r="E519" s="2" t="str">
        <f t="shared" si="1"/>
        <v>NganzaiKudaTumtummari</v>
      </c>
      <c r="F519" s="2">
        <f t="shared" si="2"/>
        <v>1</v>
      </c>
      <c r="G519" s="2" t="s">
        <v>477</v>
      </c>
      <c r="H519" s="2">
        <v>12.41317</v>
      </c>
      <c r="I519" s="2">
        <v>13.05659</v>
      </c>
      <c r="J519" s="2" t="s">
        <v>38</v>
      </c>
      <c r="K519" s="2" t="s">
        <v>478</v>
      </c>
      <c r="L519" s="2">
        <v>13.0</v>
      </c>
      <c r="M519" s="2">
        <v>9.0</v>
      </c>
      <c r="N519" s="2">
        <v>5.0</v>
      </c>
      <c r="O519" s="2" t="s">
        <v>40</v>
      </c>
      <c r="P519" s="2" t="s">
        <v>50</v>
      </c>
      <c r="Q519" s="2" t="s">
        <v>457</v>
      </c>
      <c r="R519" s="2" t="s">
        <v>458</v>
      </c>
      <c r="T519" s="2" t="s">
        <v>53</v>
      </c>
      <c r="U519" s="2" t="s">
        <v>53</v>
      </c>
      <c r="V519" t="str">
        <f>iferror(iferror(if(VLOOKUP(E519,'Copy of Mobile_ODK'!N:X,1,false)=E519,"mobile",),if(VLOOKUP(E519,'Copy of Fixed_ODK'!N:Y,1,false)=E519,"fixed",)),)</f>
        <v>fixed</v>
      </c>
      <c r="W519">
        <f>iferror(iferror(if(VLOOKUP(E519,'Copy of Mobile_ODK'!N:X,1,false)=E519,VLOOKUP(E519,'Copy of Mobile_ODK'!N:X,10,false),),if(VLOOKUP(E519,'Copy of Fixed_ODK'!N:Y,1,false)=E519,VLOOKUP(E519,'Copy of Fixed_ODK'!N:Y,11,false),)),)</f>
        <v>12.41210167</v>
      </c>
      <c r="X519">
        <f>iferror(iferror(if(VLOOKUP(E519,'Copy of Mobile_ODK'!N:X,1,false)=E519,VLOOKUP(E519,'Copy of Mobile_ODK'!N:X,11,false),),if(VLOOKUP(E519,'Copy of Fixed_ODK'!N:Y,1,false)=E519,VLOOKUP(E519,'Copy of Fixed_ODK'!N:Y,12,false),)),)</f>
        <v>13.056475</v>
      </c>
      <c r="Y519">
        <f t="shared" si="3"/>
        <v>0.1194475451</v>
      </c>
      <c r="Z519" t="str">
        <f t="shared" si="4"/>
        <v>valid</v>
      </c>
      <c r="AA519" t="str">
        <f>CONCATENATE(Q519,"_primary")</f>
        <v>Nganzai_P_primary</v>
      </c>
      <c r="AB519" s="2" t="str">
        <f t="shared" si="5"/>
        <v>session ok</v>
      </c>
      <c r="AC519" t="str">
        <f t="shared" si="6"/>
        <v/>
      </c>
    </row>
    <row r="520">
      <c r="A520" s="2">
        <v>525.0</v>
      </c>
      <c r="B520" s="2" t="s">
        <v>34</v>
      </c>
      <c r="C520" s="2" t="s">
        <v>360</v>
      </c>
      <c r="D520" s="2" t="s">
        <v>479</v>
      </c>
      <c r="E520" s="2" t="str">
        <f t="shared" si="1"/>
        <v>NganzaiKudaUmara Lamisuri</v>
      </c>
      <c r="F520" s="2">
        <f t="shared" si="2"/>
        <v>1</v>
      </c>
      <c r="G520" s="2" t="s">
        <v>480</v>
      </c>
      <c r="H520" s="2">
        <v>12.43976</v>
      </c>
      <c r="I520" s="2">
        <v>13.09234</v>
      </c>
      <c r="J520" s="2" t="s">
        <v>38</v>
      </c>
      <c r="K520" s="2" t="s">
        <v>481</v>
      </c>
      <c r="L520" s="2">
        <v>24.0</v>
      </c>
      <c r="M520" s="2">
        <v>15.0</v>
      </c>
      <c r="N520" s="2">
        <v>5.0</v>
      </c>
      <c r="O520" s="2" t="s">
        <v>40</v>
      </c>
      <c r="P520" s="2" t="s">
        <v>50</v>
      </c>
      <c r="Q520" s="2" t="s">
        <v>452</v>
      </c>
      <c r="R520" s="2" t="s">
        <v>453</v>
      </c>
      <c r="T520" s="2" t="s">
        <v>53</v>
      </c>
      <c r="V520" t="str">
        <f>iferror(iferror(if(VLOOKUP(E520,'Copy of Mobile_ODK'!N:X,1,false)=E520,"mobile",),if(VLOOKUP(E520,'Copy of Fixed_ODK'!N:Y,1,false)=E520,"fixed",)),)</f>
        <v/>
      </c>
      <c r="W520" t="str">
        <f>iferror(iferror(if(VLOOKUP(E520,'Copy of Mobile_ODK'!N:X,1,false)=E520,VLOOKUP(E520,'Copy of Mobile_ODK'!N:X,10,false),),if(VLOOKUP(E520,'Copy of Fixed_ODK'!N:Y,1,false)=E520,VLOOKUP(E520,'Copy of Fixed_ODK'!N:Y,11,false),)),)</f>
        <v/>
      </c>
      <c r="X520" t="str">
        <f>iferror(iferror(if(VLOOKUP(E520,'Copy of Mobile_ODK'!N:X,1,false)=E520,VLOOKUP(E520,'Copy of Mobile_ODK'!N:X,11,false),),if(VLOOKUP(E520,'Copy of Fixed_ODK'!N:Y,1,false)=E520,VLOOKUP(E520,'Copy of Fixed_ODK'!N:Y,12,false),)),)</f>
        <v/>
      </c>
      <c r="Y520" t="str">
        <f t="shared" si="3"/>
        <v/>
      </c>
      <c r="Z520" t="str">
        <f t="shared" si="4"/>
        <v>invalid</v>
      </c>
      <c r="AB520" s="2" t="str">
        <f t="shared" si="5"/>
        <v>no odk</v>
      </c>
      <c r="AC520" t="str">
        <f t="shared" si="6"/>
        <v/>
      </c>
    </row>
    <row r="521">
      <c r="A521" s="2">
        <v>526.0</v>
      </c>
      <c r="B521" s="2" t="s">
        <v>34</v>
      </c>
      <c r="C521" s="2" t="s">
        <v>360</v>
      </c>
      <c r="D521" s="2" t="s">
        <v>482</v>
      </c>
      <c r="E521" s="2" t="str">
        <f t="shared" si="1"/>
        <v>NganzaiKudaYashinti</v>
      </c>
      <c r="F521" s="2">
        <f t="shared" si="2"/>
        <v>1</v>
      </c>
      <c r="G521" s="2" t="s">
        <v>483</v>
      </c>
      <c r="H521" s="2">
        <v>12.45757</v>
      </c>
      <c r="I521" s="2">
        <v>13.12691</v>
      </c>
      <c r="J521" s="2" t="s">
        <v>38</v>
      </c>
      <c r="K521" s="2" t="s">
        <v>484</v>
      </c>
      <c r="L521" s="2">
        <v>18.0</v>
      </c>
      <c r="M521" s="2">
        <v>12.0</v>
      </c>
      <c r="N521" s="2">
        <v>5.0</v>
      </c>
      <c r="O521" s="2" t="s">
        <v>40</v>
      </c>
      <c r="P521" s="2" t="s">
        <v>50</v>
      </c>
      <c r="Q521" s="2" t="s">
        <v>452</v>
      </c>
      <c r="R521" s="2" t="s">
        <v>453</v>
      </c>
      <c r="T521" s="2" t="s">
        <v>53</v>
      </c>
      <c r="U521" s="2" t="s">
        <v>53</v>
      </c>
      <c r="V521" t="str">
        <f>iferror(iferror(if(VLOOKUP(E521,'Copy of Mobile_ODK'!N:X,1,false)=E521,"mobile",),if(VLOOKUP(E521,'Copy of Fixed_ODK'!N:Y,1,false)=E521,"fixed",)),)</f>
        <v>fixed</v>
      </c>
      <c r="W521">
        <f>iferror(iferror(if(VLOOKUP(E521,'Copy of Mobile_ODK'!N:X,1,false)=E521,VLOOKUP(E521,'Copy of Mobile_ODK'!N:X,10,false),),if(VLOOKUP(E521,'Copy of Fixed_ODK'!N:Y,1,false)=E521,VLOOKUP(E521,'Copy of Fixed_ODK'!N:Y,11,false),)),)</f>
        <v>12.45818833</v>
      </c>
      <c r="X521">
        <f>iferror(iferror(if(VLOOKUP(E521,'Copy of Mobile_ODK'!N:X,1,false)=E521,VLOOKUP(E521,'Copy of Mobile_ODK'!N:X,11,false),),if(VLOOKUP(E521,'Copy of Fixed_ODK'!N:Y,1,false)=E521,VLOOKUP(E521,'Copy of Fixed_ODK'!N:Y,12,false),)),)</f>
        <v>13.12622833</v>
      </c>
      <c r="Y521">
        <f t="shared" si="3"/>
        <v>0.1010212389</v>
      </c>
      <c r="Z521" t="str">
        <f t="shared" si="4"/>
        <v>valid</v>
      </c>
      <c r="AA521" t="str">
        <f>CONCATENATE(Q521,"_primary")</f>
        <v>Nganzai_Q_primary</v>
      </c>
      <c r="AB521" s="2" t="str">
        <f t="shared" si="5"/>
        <v>session ok</v>
      </c>
      <c r="AC521" t="str">
        <f t="shared" si="6"/>
        <v/>
      </c>
    </row>
    <row r="522">
      <c r="A522" s="2">
        <v>527.0</v>
      </c>
      <c r="B522" s="2" t="s">
        <v>34</v>
      </c>
      <c r="C522" s="2" t="s">
        <v>485</v>
      </c>
      <c r="D522" s="2" t="s">
        <v>486</v>
      </c>
      <c r="E522" s="2" t="str">
        <f t="shared" si="1"/>
        <v>NganzaiKurnawaBintu Madamti</v>
      </c>
      <c r="F522" s="2">
        <f t="shared" si="2"/>
        <v>1</v>
      </c>
      <c r="G522" s="2" t="s">
        <v>487</v>
      </c>
      <c r="H522" s="2">
        <v>12.66414</v>
      </c>
      <c r="I522" s="2">
        <v>13.08104</v>
      </c>
      <c r="J522" s="2" t="s">
        <v>38</v>
      </c>
      <c r="K522" s="2" t="s">
        <v>488</v>
      </c>
      <c r="L522" s="2">
        <v>14.0</v>
      </c>
      <c r="M522" s="2">
        <v>9.0</v>
      </c>
      <c r="N522" s="2">
        <v>4.0</v>
      </c>
      <c r="O522" s="2" t="s">
        <v>40</v>
      </c>
      <c r="P522" s="2" t="s">
        <v>50</v>
      </c>
      <c r="Q522" s="2" t="s">
        <v>489</v>
      </c>
      <c r="R522" s="2" t="s">
        <v>490</v>
      </c>
      <c r="T522" s="2" t="s">
        <v>53</v>
      </c>
      <c r="V522" t="str">
        <f>iferror(iferror(if(VLOOKUP(E522,'Copy of Mobile_ODK'!N:X,1,false)=E522,"mobile",),if(VLOOKUP(E522,'Copy of Fixed_ODK'!N:Y,1,false)=E522,"fixed",)),)</f>
        <v/>
      </c>
      <c r="W522" t="str">
        <f>iferror(iferror(if(VLOOKUP(E522,'Copy of Mobile_ODK'!N:X,1,false)=E522,VLOOKUP(E522,'Copy of Mobile_ODK'!N:X,10,false),),if(VLOOKUP(E522,'Copy of Fixed_ODK'!N:Y,1,false)=E522,VLOOKUP(E522,'Copy of Fixed_ODK'!N:Y,11,false),)),)</f>
        <v/>
      </c>
      <c r="X522" t="str">
        <f>iferror(iferror(if(VLOOKUP(E522,'Copy of Mobile_ODK'!N:X,1,false)=E522,VLOOKUP(E522,'Copy of Mobile_ODK'!N:X,11,false),),if(VLOOKUP(E522,'Copy of Fixed_ODK'!N:Y,1,false)=E522,VLOOKUP(E522,'Copy of Fixed_ODK'!N:Y,12,false),)),)</f>
        <v/>
      </c>
      <c r="Y522" t="str">
        <f t="shared" si="3"/>
        <v/>
      </c>
      <c r="Z522" t="str">
        <f t="shared" si="4"/>
        <v>invalid</v>
      </c>
      <c r="AB522" s="2" t="str">
        <f t="shared" si="5"/>
        <v>no odk</v>
      </c>
      <c r="AC522" t="str">
        <f t="shared" si="6"/>
        <v/>
      </c>
    </row>
    <row r="523">
      <c r="A523" s="2">
        <v>528.0</v>
      </c>
      <c r="B523" s="2" t="s">
        <v>34</v>
      </c>
      <c r="C523" s="2" t="s">
        <v>485</v>
      </c>
      <c r="D523" s="2" t="s">
        <v>491</v>
      </c>
      <c r="E523" s="2" t="str">
        <f t="shared" si="1"/>
        <v>NganzaiKurnawaBukar Fantamiri</v>
      </c>
      <c r="F523" s="2">
        <f t="shared" si="2"/>
        <v>1</v>
      </c>
      <c r="G523" s="2" t="s">
        <v>492</v>
      </c>
      <c r="H523" s="2">
        <v>12.65846</v>
      </c>
      <c r="I523" s="2">
        <v>13.09012</v>
      </c>
      <c r="J523" s="2" t="s">
        <v>38</v>
      </c>
      <c r="K523" s="2" t="s">
        <v>493</v>
      </c>
      <c r="L523" s="2">
        <v>11.0</v>
      </c>
      <c r="M523" s="2">
        <v>7.0</v>
      </c>
      <c r="N523" s="2">
        <v>4.0</v>
      </c>
      <c r="O523" s="2" t="s">
        <v>40</v>
      </c>
      <c r="P523" s="2" t="s">
        <v>50</v>
      </c>
      <c r="Q523" s="2" t="s">
        <v>489</v>
      </c>
      <c r="R523" s="2" t="s">
        <v>490</v>
      </c>
      <c r="T523" s="2" t="s">
        <v>53</v>
      </c>
      <c r="U523" s="2" t="s">
        <v>53</v>
      </c>
      <c r="V523" t="str">
        <f>iferror(iferror(if(VLOOKUP(E523,'Copy of Mobile_ODK'!N:X,1,false)=E523,"mobile",),if(VLOOKUP(E523,'Copy of Fixed_ODK'!N:Y,1,false)=E523,"fixed",)),)</f>
        <v>fixed</v>
      </c>
      <c r="W523">
        <f>iferror(iferror(if(VLOOKUP(E523,'Copy of Mobile_ODK'!N:X,1,false)=E523,VLOOKUP(E523,'Copy of Mobile_ODK'!N:X,10,false),),if(VLOOKUP(E523,'Copy of Fixed_ODK'!N:Y,1,false)=E523,VLOOKUP(E523,'Copy of Fixed_ODK'!N:Y,11,false),)),)</f>
        <v>12.65828833</v>
      </c>
      <c r="X523">
        <f>iferror(iferror(if(VLOOKUP(E523,'Copy of Mobile_ODK'!N:X,1,false)=E523,VLOOKUP(E523,'Copy of Mobile_ODK'!N:X,11,false),),if(VLOOKUP(E523,'Copy of Fixed_ODK'!N:Y,1,false)=E523,VLOOKUP(E523,'Copy of Fixed_ODK'!N:Y,12,false),)),)</f>
        <v>13.09009167</v>
      </c>
      <c r="Y523">
        <f t="shared" si="3"/>
        <v>0.01933466365</v>
      </c>
      <c r="Z523" t="str">
        <f t="shared" si="4"/>
        <v>valid</v>
      </c>
      <c r="AA523" t="str">
        <f>CONCATENATE(Q523,"_primary")</f>
        <v>Nganzai_R_primary</v>
      </c>
      <c r="AB523" s="2" t="str">
        <f t="shared" si="5"/>
        <v>session ok</v>
      </c>
      <c r="AC523" t="str">
        <f t="shared" si="6"/>
        <v/>
      </c>
    </row>
    <row r="524">
      <c r="A524" s="2">
        <v>529.0</v>
      </c>
      <c r="B524" s="2" t="s">
        <v>34</v>
      </c>
      <c r="C524" s="2" t="s">
        <v>485</v>
      </c>
      <c r="D524" s="2" t="s">
        <v>494</v>
      </c>
      <c r="E524" s="2" t="str">
        <f t="shared" si="1"/>
        <v>NganzaiKurnawaBulama Abatchari</v>
      </c>
      <c r="F524" s="2">
        <f t="shared" si="2"/>
        <v>1</v>
      </c>
      <c r="G524" s="2" t="s">
        <v>495</v>
      </c>
      <c r="H524" s="2">
        <v>12.69449</v>
      </c>
      <c r="I524" s="2">
        <v>13.07651</v>
      </c>
      <c r="J524" s="2" t="s">
        <v>38</v>
      </c>
      <c r="K524" s="2" t="s">
        <v>496</v>
      </c>
      <c r="L524" s="2">
        <v>23.0</v>
      </c>
      <c r="M524" s="2">
        <v>15.0</v>
      </c>
      <c r="N524" s="2">
        <v>4.0</v>
      </c>
      <c r="O524" s="2" t="s">
        <v>40</v>
      </c>
      <c r="P524" s="2" t="s">
        <v>50</v>
      </c>
      <c r="Q524" s="2" t="s">
        <v>489</v>
      </c>
      <c r="R524" s="2" t="s">
        <v>490</v>
      </c>
      <c r="T524" s="2" t="s">
        <v>53</v>
      </c>
      <c r="V524" t="str">
        <f>iferror(iferror(if(VLOOKUP(E524,'Copy of Mobile_ODK'!N:X,1,false)=E524,"mobile",),if(VLOOKUP(E524,'Copy of Fixed_ODK'!N:Y,1,false)=E524,"fixed",)),)</f>
        <v/>
      </c>
      <c r="W524" t="str">
        <f>iferror(iferror(if(VLOOKUP(E524,'Copy of Mobile_ODK'!N:X,1,false)=E524,VLOOKUP(E524,'Copy of Mobile_ODK'!N:X,10,false),),if(VLOOKUP(E524,'Copy of Fixed_ODK'!N:Y,1,false)=E524,VLOOKUP(E524,'Copy of Fixed_ODK'!N:Y,11,false),)),)</f>
        <v/>
      </c>
      <c r="X524" t="str">
        <f>iferror(iferror(if(VLOOKUP(E524,'Copy of Mobile_ODK'!N:X,1,false)=E524,VLOOKUP(E524,'Copy of Mobile_ODK'!N:X,11,false),),if(VLOOKUP(E524,'Copy of Fixed_ODK'!N:Y,1,false)=E524,VLOOKUP(E524,'Copy of Fixed_ODK'!N:Y,12,false),)),)</f>
        <v/>
      </c>
      <c r="Y524" t="str">
        <f t="shared" si="3"/>
        <v/>
      </c>
      <c r="Z524" t="str">
        <f t="shared" si="4"/>
        <v>invalid</v>
      </c>
      <c r="AB524" s="2" t="str">
        <f t="shared" si="5"/>
        <v>no odk</v>
      </c>
      <c r="AC524" t="str">
        <f t="shared" si="6"/>
        <v/>
      </c>
    </row>
    <row r="525">
      <c r="A525" s="2">
        <v>530.0</v>
      </c>
      <c r="B525" s="2" t="s">
        <v>34</v>
      </c>
      <c r="C525" s="2" t="s">
        <v>485</v>
      </c>
      <c r="D525" s="2" t="s">
        <v>497</v>
      </c>
      <c r="E525" s="2" t="str">
        <f t="shared" si="1"/>
        <v>NganzaiKurnawaBurem Ayya</v>
      </c>
      <c r="F525" s="2">
        <f t="shared" si="2"/>
        <v>1</v>
      </c>
      <c r="G525" s="2" t="s">
        <v>498</v>
      </c>
      <c r="H525" s="2">
        <v>12.65577</v>
      </c>
      <c r="I525" s="2">
        <v>13.06836</v>
      </c>
      <c r="J525" s="2" t="s">
        <v>38</v>
      </c>
      <c r="K525" s="2" t="s">
        <v>499</v>
      </c>
      <c r="L525" s="2">
        <v>8.0</v>
      </c>
      <c r="M525" s="2">
        <v>5.0</v>
      </c>
      <c r="N525" s="2">
        <v>4.0</v>
      </c>
      <c r="O525" s="2" t="s">
        <v>40</v>
      </c>
      <c r="P525" s="2" t="s">
        <v>50</v>
      </c>
      <c r="Q525" s="2" t="s">
        <v>489</v>
      </c>
      <c r="R525" s="2" t="s">
        <v>490</v>
      </c>
      <c r="T525" s="2" t="s">
        <v>53</v>
      </c>
      <c r="V525" t="str">
        <f>iferror(iferror(if(VLOOKUP(E525,'Copy of Mobile_ODK'!N:X,1,false)=E525,"mobile",),if(VLOOKUP(E525,'Copy of Fixed_ODK'!N:Y,1,false)=E525,"fixed",)),)</f>
        <v/>
      </c>
      <c r="W525" t="str">
        <f>iferror(iferror(if(VLOOKUP(E525,'Copy of Mobile_ODK'!N:X,1,false)=E525,VLOOKUP(E525,'Copy of Mobile_ODK'!N:X,10,false),),if(VLOOKUP(E525,'Copy of Fixed_ODK'!N:Y,1,false)=E525,VLOOKUP(E525,'Copy of Fixed_ODK'!N:Y,11,false),)),)</f>
        <v/>
      </c>
      <c r="X525" t="str">
        <f>iferror(iferror(if(VLOOKUP(E525,'Copy of Mobile_ODK'!N:X,1,false)=E525,VLOOKUP(E525,'Copy of Mobile_ODK'!N:X,11,false),),if(VLOOKUP(E525,'Copy of Fixed_ODK'!N:Y,1,false)=E525,VLOOKUP(E525,'Copy of Fixed_ODK'!N:Y,12,false),)),)</f>
        <v/>
      </c>
      <c r="Y525" t="str">
        <f t="shared" si="3"/>
        <v/>
      </c>
      <c r="Z525" t="str">
        <f t="shared" si="4"/>
        <v>invalid</v>
      </c>
      <c r="AB525" s="2" t="str">
        <f t="shared" si="5"/>
        <v>no odk</v>
      </c>
      <c r="AC525" t="str">
        <f t="shared" si="6"/>
        <v/>
      </c>
    </row>
    <row r="526">
      <c r="A526" s="2">
        <v>531.0</v>
      </c>
      <c r="B526" s="2" t="s">
        <v>34</v>
      </c>
      <c r="C526" s="2" t="s">
        <v>485</v>
      </c>
      <c r="D526" s="2" t="s">
        <v>500</v>
      </c>
      <c r="E526" s="2" t="str">
        <f t="shared" si="1"/>
        <v>NganzaiKurnawaFandani Aptallari</v>
      </c>
      <c r="F526" s="2">
        <f t="shared" si="2"/>
        <v>1</v>
      </c>
      <c r="G526" s="2" t="s">
        <v>501</v>
      </c>
      <c r="H526" s="2">
        <v>12.69971</v>
      </c>
      <c r="I526" s="2">
        <v>13.1037</v>
      </c>
      <c r="J526" s="2" t="s">
        <v>38</v>
      </c>
      <c r="K526" s="2" t="s">
        <v>502</v>
      </c>
      <c r="L526" s="2">
        <v>16.0</v>
      </c>
      <c r="M526" s="2">
        <v>10.0</v>
      </c>
      <c r="N526" s="2">
        <v>4.0</v>
      </c>
      <c r="O526" s="2" t="s">
        <v>40</v>
      </c>
      <c r="P526" s="2" t="s">
        <v>41</v>
      </c>
      <c r="T526" s="2" t="s">
        <v>42</v>
      </c>
      <c r="U526" s="2" t="s">
        <v>53</v>
      </c>
      <c r="V526" t="str">
        <f>iferror(iferror(if(VLOOKUP(E526,'Copy of Mobile_ODK'!N:X,1,false)=E526,"mobile",),if(VLOOKUP(E526,'Copy of Fixed_ODK'!N:Y,1,false)=E526,"fixed",)),)</f>
        <v>fixed</v>
      </c>
      <c r="W526">
        <f>iferror(iferror(if(VLOOKUP(E526,'Copy of Mobile_ODK'!N:X,1,false)=E526,VLOOKUP(E526,'Copy of Mobile_ODK'!N:X,10,false),),if(VLOOKUP(E526,'Copy of Fixed_ODK'!N:Y,1,false)=E526,VLOOKUP(E526,'Copy of Fixed_ODK'!N:Y,11,false),)),)</f>
        <v>12.69995667</v>
      </c>
      <c r="X526">
        <f>iferror(iferror(if(VLOOKUP(E526,'Copy of Mobile_ODK'!N:X,1,false)=E526,VLOOKUP(E526,'Copy of Mobile_ODK'!N:X,11,false),),if(VLOOKUP(E526,'Copy of Fixed_ODK'!N:Y,1,false)=E526,VLOOKUP(E526,'Copy of Fixed_ODK'!N:Y,12,false),)),)</f>
        <v>13.10369</v>
      </c>
      <c r="Y526">
        <f t="shared" si="3"/>
        <v>0.02744976614</v>
      </c>
      <c r="Z526" t="str">
        <f t="shared" si="4"/>
        <v>valid</v>
      </c>
      <c r="AB526" s="2" t="str">
        <f t="shared" si="5"/>
        <v>session diff</v>
      </c>
      <c r="AC526" t="str">
        <f t="shared" si="6"/>
        <v/>
      </c>
    </row>
    <row r="527">
      <c r="A527" s="2">
        <v>532.0</v>
      </c>
      <c r="B527" s="2" t="s">
        <v>34</v>
      </c>
      <c r="C527" s="2" t="s">
        <v>485</v>
      </c>
      <c r="D527" s="2" t="s">
        <v>503</v>
      </c>
      <c r="E527" s="2" t="str">
        <f t="shared" si="1"/>
        <v>NganzaiKurnawaFodumari</v>
      </c>
      <c r="F527" s="2">
        <f t="shared" si="2"/>
        <v>1</v>
      </c>
      <c r="G527" s="2" t="s">
        <v>504</v>
      </c>
      <c r="H527" s="2">
        <v>12.71574</v>
      </c>
      <c r="I527" s="2">
        <v>13.10512</v>
      </c>
      <c r="J527" s="2" t="s">
        <v>38</v>
      </c>
      <c r="K527" s="2" t="s">
        <v>505</v>
      </c>
      <c r="L527" s="2">
        <v>8.0</v>
      </c>
      <c r="M527" s="2">
        <v>5.0</v>
      </c>
      <c r="N527" s="2">
        <v>4.0</v>
      </c>
      <c r="O527" s="2" t="s">
        <v>40</v>
      </c>
      <c r="P527" s="2" t="s">
        <v>41</v>
      </c>
      <c r="T527" s="2" t="s">
        <v>42</v>
      </c>
      <c r="V527" t="str">
        <f>iferror(iferror(if(VLOOKUP(E527,'Copy of Mobile_ODK'!N:X,1,false)=E527,"mobile",),if(VLOOKUP(E527,'Copy of Fixed_ODK'!N:Y,1,false)=E527,"fixed",)),)</f>
        <v/>
      </c>
      <c r="W527" t="str">
        <f>iferror(iferror(if(VLOOKUP(E527,'Copy of Mobile_ODK'!N:X,1,false)=E527,VLOOKUP(E527,'Copy of Mobile_ODK'!N:X,10,false),),if(VLOOKUP(E527,'Copy of Fixed_ODK'!N:Y,1,false)=E527,VLOOKUP(E527,'Copy of Fixed_ODK'!N:Y,11,false),)),)</f>
        <v/>
      </c>
      <c r="X527" t="str">
        <f>iferror(iferror(if(VLOOKUP(E527,'Copy of Mobile_ODK'!N:X,1,false)=E527,VLOOKUP(E527,'Copy of Mobile_ODK'!N:X,11,false),),if(VLOOKUP(E527,'Copy of Fixed_ODK'!N:Y,1,false)=E527,VLOOKUP(E527,'Copy of Fixed_ODK'!N:Y,12,false),)),)</f>
        <v/>
      </c>
      <c r="Y527" t="str">
        <f t="shared" si="3"/>
        <v/>
      </c>
      <c r="Z527" t="str">
        <f t="shared" si="4"/>
        <v>invalid</v>
      </c>
      <c r="AB527" s="2" t="str">
        <f t="shared" si="5"/>
        <v>no odk</v>
      </c>
      <c r="AC527" t="str">
        <f t="shared" si="6"/>
        <v/>
      </c>
    </row>
    <row r="528">
      <c r="A528" s="2">
        <v>533.0</v>
      </c>
      <c r="B528" s="2" t="s">
        <v>34</v>
      </c>
      <c r="C528" s="2" t="s">
        <v>485</v>
      </c>
      <c r="D528" s="2" t="s">
        <v>506</v>
      </c>
      <c r="E528" s="2" t="str">
        <f t="shared" si="1"/>
        <v>NganzaiKurnawaGaremiri</v>
      </c>
      <c r="F528" s="2">
        <f t="shared" si="2"/>
        <v>1</v>
      </c>
      <c r="G528" s="2" t="s">
        <v>507</v>
      </c>
      <c r="H528" s="2">
        <v>12.65096071</v>
      </c>
      <c r="I528" s="2">
        <v>13.08882074</v>
      </c>
      <c r="J528" s="2" t="s">
        <v>38</v>
      </c>
      <c r="K528" s="2" t="s">
        <v>508</v>
      </c>
      <c r="L528" s="2">
        <v>14.0</v>
      </c>
      <c r="M528" s="2">
        <v>9.0</v>
      </c>
      <c r="N528" s="2">
        <v>4.0</v>
      </c>
      <c r="O528" s="2" t="s">
        <v>40</v>
      </c>
      <c r="P528" s="2" t="s">
        <v>41</v>
      </c>
      <c r="T528" s="2" t="s">
        <v>42</v>
      </c>
      <c r="U528" s="2" t="s">
        <v>53</v>
      </c>
      <c r="V528" t="str">
        <f>iferror(iferror(if(VLOOKUP(E528,'Copy of Mobile_ODK'!N:X,1,false)=E528,"mobile",),if(VLOOKUP(E528,'Copy of Fixed_ODK'!N:Y,1,false)=E528,"fixed",)),)</f>
        <v>fixed</v>
      </c>
      <c r="W528">
        <f>iferror(iferror(if(VLOOKUP(E528,'Copy of Mobile_ODK'!N:X,1,false)=E528,VLOOKUP(E528,'Copy of Mobile_ODK'!N:X,10,false),),if(VLOOKUP(E528,'Copy of Fixed_ODK'!N:Y,1,false)=E528,VLOOKUP(E528,'Copy of Fixed_ODK'!N:Y,11,false),)),)</f>
        <v>12.65123167</v>
      </c>
      <c r="X528">
        <f>iferror(iferror(if(VLOOKUP(E528,'Copy of Mobile_ODK'!N:X,1,false)=E528,VLOOKUP(E528,'Copy of Mobile_ODK'!N:X,11,false),),if(VLOOKUP(E528,'Copy of Fixed_ODK'!N:Y,1,false)=E528,VLOOKUP(E528,'Copy of Fixed_ODK'!N:Y,12,false),)),)</f>
        <v>13.08836333</v>
      </c>
      <c r="Y528">
        <f t="shared" si="3"/>
        <v>0.05805695166</v>
      </c>
      <c r="Z528" t="str">
        <f t="shared" si="4"/>
        <v>valid</v>
      </c>
      <c r="AB528" s="2" t="str">
        <f t="shared" si="5"/>
        <v>session diff</v>
      </c>
      <c r="AC528" t="str">
        <f t="shared" si="6"/>
        <v/>
      </c>
    </row>
    <row r="529">
      <c r="A529" s="2">
        <v>534.0</v>
      </c>
      <c r="B529" s="2" t="s">
        <v>34</v>
      </c>
      <c r="C529" s="2" t="s">
        <v>485</v>
      </c>
      <c r="D529" s="2" t="s">
        <v>509</v>
      </c>
      <c r="E529" s="2" t="str">
        <f t="shared" si="1"/>
        <v>NganzaiKurnawaGashiri</v>
      </c>
      <c r="F529" s="2">
        <f t="shared" si="2"/>
        <v>1</v>
      </c>
      <c r="G529" s="2" t="s">
        <v>510</v>
      </c>
      <c r="H529" s="2">
        <v>12.64833</v>
      </c>
      <c r="I529" s="2">
        <v>13.08977</v>
      </c>
      <c r="J529" s="2" t="s">
        <v>38</v>
      </c>
      <c r="K529" s="2" t="s">
        <v>511</v>
      </c>
      <c r="L529" s="2">
        <v>14.0</v>
      </c>
      <c r="M529" s="2">
        <v>9.0</v>
      </c>
      <c r="N529" s="2">
        <v>4.0</v>
      </c>
      <c r="O529" s="2" t="s">
        <v>40</v>
      </c>
      <c r="P529" s="2" t="s">
        <v>41</v>
      </c>
      <c r="T529" s="2" t="s">
        <v>42</v>
      </c>
      <c r="V529" t="str">
        <f>iferror(iferror(if(VLOOKUP(E529,'Copy of Mobile_ODK'!N:X,1,false)=E529,"mobile",),if(VLOOKUP(E529,'Copy of Fixed_ODK'!N:Y,1,false)=E529,"fixed",)),)</f>
        <v/>
      </c>
      <c r="W529" t="str">
        <f>iferror(iferror(if(VLOOKUP(E529,'Copy of Mobile_ODK'!N:X,1,false)=E529,VLOOKUP(E529,'Copy of Mobile_ODK'!N:X,10,false),),if(VLOOKUP(E529,'Copy of Fixed_ODK'!N:Y,1,false)=E529,VLOOKUP(E529,'Copy of Fixed_ODK'!N:Y,11,false),)),)</f>
        <v/>
      </c>
      <c r="X529" t="str">
        <f>iferror(iferror(if(VLOOKUP(E529,'Copy of Mobile_ODK'!N:X,1,false)=E529,VLOOKUP(E529,'Copy of Mobile_ODK'!N:X,11,false),),if(VLOOKUP(E529,'Copy of Fixed_ODK'!N:Y,1,false)=E529,VLOOKUP(E529,'Copy of Fixed_ODK'!N:Y,12,false),)),)</f>
        <v/>
      </c>
      <c r="Y529" t="str">
        <f t="shared" si="3"/>
        <v/>
      </c>
      <c r="Z529" t="str">
        <f t="shared" si="4"/>
        <v>invalid</v>
      </c>
      <c r="AB529" s="2" t="str">
        <f t="shared" si="5"/>
        <v>no odk</v>
      </c>
      <c r="AC529" t="str">
        <f t="shared" si="6"/>
        <v/>
      </c>
    </row>
    <row r="530">
      <c r="A530" s="2">
        <v>535.0</v>
      </c>
      <c r="B530" s="2" t="s">
        <v>34</v>
      </c>
      <c r="C530" s="2" t="s">
        <v>485</v>
      </c>
      <c r="D530" s="2" t="s">
        <v>512</v>
      </c>
      <c r="E530" s="2" t="str">
        <f t="shared" si="1"/>
        <v>NganzaiKurnawaGoni Abatchari Kurnawa</v>
      </c>
      <c r="F530" s="2">
        <f t="shared" si="2"/>
        <v>1</v>
      </c>
      <c r="G530" s="2" t="s">
        <v>513</v>
      </c>
      <c r="H530" s="2">
        <v>12.62234</v>
      </c>
      <c r="I530" s="2">
        <v>13.06868</v>
      </c>
      <c r="J530" s="2" t="s">
        <v>38</v>
      </c>
      <c r="K530" s="2" t="s">
        <v>514</v>
      </c>
      <c r="L530" s="2">
        <v>13.0</v>
      </c>
      <c r="M530" s="2">
        <v>9.0</v>
      </c>
      <c r="N530" s="2">
        <v>4.0</v>
      </c>
      <c r="O530" s="2" t="s">
        <v>40</v>
      </c>
      <c r="P530" s="2" t="s">
        <v>50</v>
      </c>
      <c r="Q530" s="2" t="s">
        <v>489</v>
      </c>
      <c r="R530" s="2" t="s">
        <v>490</v>
      </c>
      <c r="T530" s="2" t="s">
        <v>53</v>
      </c>
      <c r="V530" t="str">
        <f>iferror(iferror(if(VLOOKUP(E530,'Copy of Mobile_ODK'!N:X,1,false)=E530,"mobile",),if(VLOOKUP(E530,'Copy of Fixed_ODK'!N:Y,1,false)=E530,"fixed",)),)</f>
        <v/>
      </c>
      <c r="W530" t="str">
        <f>iferror(iferror(if(VLOOKUP(E530,'Copy of Mobile_ODK'!N:X,1,false)=E530,VLOOKUP(E530,'Copy of Mobile_ODK'!N:X,10,false),),if(VLOOKUP(E530,'Copy of Fixed_ODK'!N:Y,1,false)=E530,VLOOKUP(E530,'Copy of Fixed_ODK'!N:Y,11,false),)),)</f>
        <v/>
      </c>
      <c r="X530" t="str">
        <f>iferror(iferror(if(VLOOKUP(E530,'Copy of Mobile_ODK'!N:X,1,false)=E530,VLOOKUP(E530,'Copy of Mobile_ODK'!N:X,11,false),),if(VLOOKUP(E530,'Copy of Fixed_ODK'!N:Y,1,false)=E530,VLOOKUP(E530,'Copy of Fixed_ODK'!N:Y,12,false),)),)</f>
        <v/>
      </c>
      <c r="Y530" t="str">
        <f t="shared" si="3"/>
        <v/>
      </c>
      <c r="Z530" t="str">
        <f t="shared" si="4"/>
        <v>invalid</v>
      </c>
      <c r="AB530" s="2" t="str">
        <f t="shared" si="5"/>
        <v>no odk</v>
      </c>
      <c r="AC530" t="str">
        <f t="shared" si="6"/>
        <v/>
      </c>
    </row>
    <row r="531">
      <c r="A531" s="2">
        <v>536.0</v>
      </c>
      <c r="B531" s="2" t="s">
        <v>34</v>
      </c>
      <c r="C531" s="2" t="s">
        <v>485</v>
      </c>
      <c r="D531" s="2" t="s">
        <v>515</v>
      </c>
      <c r="E531" s="2" t="str">
        <f t="shared" si="1"/>
        <v>NganzaiKurnawaGoni Kaleri</v>
      </c>
      <c r="F531" s="2">
        <f t="shared" si="2"/>
        <v>1</v>
      </c>
      <c r="G531" s="2" t="s">
        <v>516</v>
      </c>
      <c r="H531" s="2">
        <v>12.71476</v>
      </c>
      <c r="I531" s="2">
        <v>13.10236</v>
      </c>
      <c r="J531" s="2" t="s">
        <v>38</v>
      </c>
      <c r="K531" s="2" t="s">
        <v>517</v>
      </c>
      <c r="L531" s="2">
        <v>8.0</v>
      </c>
      <c r="M531" s="2">
        <v>5.0</v>
      </c>
      <c r="N531" s="2">
        <v>4.0</v>
      </c>
      <c r="O531" s="2" t="s">
        <v>40</v>
      </c>
      <c r="P531" s="2" t="s">
        <v>50</v>
      </c>
      <c r="Q531" s="2" t="s">
        <v>489</v>
      </c>
      <c r="R531" s="2" t="s">
        <v>490</v>
      </c>
      <c r="T531" s="2" t="s">
        <v>53</v>
      </c>
      <c r="U531" s="2" t="s">
        <v>53</v>
      </c>
      <c r="V531" t="str">
        <f>iferror(iferror(if(VLOOKUP(E531,'Copy of Mobile_ODK'!N:X,1,false)=E531,"mobile",),if(VLOOKUP(E531,'Copy of Fixed_ODK'!N:Y,1,false)=E531,"fixed",)),)</f>
        <v/>
      </c>
      <c r="W531" t="str">
        <f>iferror(iferror(if(VLOOKUP(E531,'Copy of Mobile_ODK'!N:X,1,false)=E531,VLOOKUP(E531,'Copy of Mobile_ODK'!N:X,10,false),),if(VLOOKUP(E531,'Copy of Fixed_ODK'!N:Y,1,false)=E531,VLOOKUP(E531,'Copy of Fixed_ODK'!N:Y,11,false),)),)</f>
        <v/>
      </c>
      <c r="X531" t="str">
        <f>iferror(iferror(if(VLOOKUP(E531,'Copy of Mobile_ODK'!N:X,1,false)=E531,VLOOKUP(E531,'Copy of Mobile_ODK'!N:X,11,false),),if(VLOOKUP(E531,'Copy of Fixed_ODK'!N:Y,1,false)=E531,VLOOKUP(E531,'Copy of Fixed_ODK'!N:Y,12,false),)),)</f>
        <v/>
      </c>
      <c r="Y531" t="str">
        <f t="shared" si="3"/>
        <v/>
      </c>
      <c r="Z531" t="str">
        <f t="shared" si="4"/>
        <v>invalid</v>
      </c>
      <c r="AB531" s="2" t="str">
        <f t="shared" si="5"/>
        <v>no odk</v>
      </c>
      <c r="AC531" t="str">
        <f t="shared" si="6"/>
        <v/>
      </c>
    </row>
    <row r="532">
      <c r="A532" s="2">
        <v>537.0</v>
      </c>
      <c r="B532" s="2" t="s">
        <v>34</v>
      </c>
      <c r="C532" s="2" t="s">
        <v>485</v>
      </c>
      <c r="D532" s="2" t="s">
        <v>518</v>
      </c>
      <c r="E532" s="2" t="str">
        <f t="shared" si="1"/>
        <v>NganzaiKurnawaGoni Mallam Ganayatcham</v>
      </c>
      <c r="F532" s="2">
        <f t="shared" si="2"/>
        <v>1</v>
      </c>
      <c r="G532" s="2" t="s">
        <v>519</v>
      </c>
      <c r="H532" s="2">
        <v>12.64816</v>
      </c>
      <c r="I532" s="2">
        <v>13.10518</v>
      </c>
      <c r="J532" s="2" t="s">
        <v>38</v>
      </c>
      <c r="K532" s="2" t="s">
        <v>520</v>
      </c>
      <c r="L532" s="2">
        <v>8.0</v>
      </c>
      <c r="M532" s="2">
        <v>5.0</v>
      </c>
      <c r="N532" s="2">
        <v>4.0</v>
      </c>
      <c r="O532" s="2" t="s">
        <v>40</v>
      </c>
      <c r="P532" s="2" t="s">
        <v>50</v>
      </c>
      <c r="Q532" s="2" t="s">
        <v>489</v>
      </c>
      <c r="R532" s="2" t="s">
        <v>490</v>
      </c>
      <c r="T532" s="2" t="s">
        <v>53</v>
      </c>
      <c r="V532" t="str">
        <f>iferror(iferror(if(VLOOKUP(E532,'Copy of Mobile_ODK'!N:X,1,false)=E532,"mobile",),if(VLOOKUP(E532,'Copy of Fixed_ODK'!N:Y,1,false)=E532,"fixed",)),)</f>
        <v/>
      </c>
      <c r="W532" t="str">
        <f>iferror(iferror(if(VLOOKUP(E532,'Copy of Mobile_ODK'!N:X,1,false)=E532,VLOOKUP(E532,'Copy of Mobile_ODK'!N:X,10,false),),if(VLOOKUP(E532,'Copy of Fixed_ODK'!N:Y,1,false)=E532,VLOOKUP(E532,'Copy of Fixed_ODK'!N:Y,11,false),)),)</f>
        <v/>
      </c>
      <c r="X532" t="str">
        <f>iferror(iferror(if(VLOOKUP(E532,'Copy of Mobile_ODK'!N:X,1,false)=E532,VLOOKUP(E532,'Copy of Mobile_ODK'!N:X,11,false),),if(VLOOKUP(E532,'Copy of Fixed_ODK'!N:Y,1,false)=E532,VLOOKUP(E532,'Copy of Fixed_ODK'!N:Y,12,false),)),)</f>
        <v/>
      </c>
      <c r="Y532" t="str">
        <f t="shared" si="3"/>
        <v/>
      </c>
      <c r="Z532" t="str">
        <f t="shared" si="4"/>
        <v>invalid</v>
      </c>
      <c r="AB532" s="2" t="str">
        <f t="shared" si="5"/>
        <v>no odk</v>
      </c>
      <c r="AC532" t="str">
        <f t="shared" si="6"/>
        <v/>
      </c>
    </row>
    <row r="533">
      <c r="A533" s="2">
        <v>538.0</v>
      </c>
      <c r="B533" s="2" t="s">
        <v>34</v>
      </c>
      <c r="C533" s="2" t="s">
        <v>485</v>
      </c>
      <c r="D533" s="2" t="s">
        <v>521</v>
      </c>
      <c r="E533" s="2" t="str">
        <f t="shared" si="1"/>
        <v>NganzaiKurnawaGoni Moduri</v>
      </c>
      <c r="F533" s="2">
        <f t="shared" si="2"/>
        <v>1</v>
      </c>
      <c r="G533" s="2" t="s">
        <v>522</v>
      </c>
      <c r="H533" s="2">
        <v>12.65327</v>
      </c>
      <c r="I533" s="2">
        <v>13.05167</v>
      </c>
      <c r="J533" s="2" t="s">
        <v>38</v>
      </c>
      <c r="K533" s="2" t="s">
        <v>523</v>
      </c>
      <c r="L533" s="2">
        <v>20.0</v>
      </c>
      <c r="M533" s="2">
        <v>13.0</v>
      </c>
      <c r="N533" s="2">
        <v>4.0</v>
      </c>
      <c r="O533" s="2" t="s">
        <v>40</v>
      </c>
      <c r="P533" s="2" t="s">
        <v>50</v>
      </c>
      <c r="Q533" s="2" t="s">
        <v>524</v>
      </c>
      <c r="R533" s="2" t="s">
        <v>525</v>
      </c>
      <c r="T533" s="2" t="s">
        <v>53</v>
      </c>
      <c r="V533" t="str">
        <f>iferror(iferror(if(VLOOKUP(E533,'Copy of Mobile_ODK'!N:X,1,false)=E533,"mobile",),if(VLOOKUP(E533,'Copy of Fixed_ODK'!N:Y,1,false)=E533,"fixed",)),)</f>
        <v/>
      </c>
      <c r="W533" t="str">
        <f>iferror(iferror(if(VLOOKUP(E533,'Copy of Mobile_ODK'!N:X,1,false)=E533,VLOOKUP(E533,'Copy of Mobile_ODK'!N:X,10,false),),if(VLOOKUP(E533,'Copy of Fixed_ODK'!N:Y,1,false)=E533,VLOOKUP(E533,'Copy of Fixed_ODK'!N:Y,11,false),)),)</f>
        <v/>
      </c>
      <c r="X533" t="str">
        <f>iferror(iferror(if(VLOOKUP(E533,'Copy of Mobile_ODK'!N:X,1,false)=E533,VLOOKUP(E533,'Copy of Mobile_ODK'!N:X,11,false),),if(VLOOKUP(E533,'Copy of Fixed_ODK'!N:Y,1,false)=E533,VLOOKUP(E533,'Copy of Fixed_ODK'!N:Y,12,false),)),)</f>
        <v/>
      </c>
      <c r="Y533" t="str">
        <f t="shared" si="3"/>
        <v/>
      </c>
      <c r="Z533" t="str">
        <f t="shared" si="4"/>
        <v>invalid</v>
      </c>
      <c r="AB533" s="2" t="str">
        <f t="shared" si="5"/>
        <v>no odk</v>
      </c>
      <c r="AC533" t="str">
        <f t="shared" si="6"/>
        <v/>
      </c>
    </row>
    <row r="534">
      <c r="A534" s="2">
        <v>539.0</v>
      </c>
      <c r="B534" s="2" t="s">
        <v>34</v>
      </c>
      <c r="C534" s="2" t="s">
        <v>485</v>
      </c>
      <c r="D534" s="2" t="s">
        <v>526</v>
      </c>
      <c r="E534" s="2" t="str">
        <f t="shared" si="1"/>
        <v>NganzaiKurnawaGoni Moduri Kurnawa</v>
      </c>
      <c r="F534" s="2">
        <f t="shared" si="2"/>
        <v>1</v>
      </c>
      <c r="G534" s="2" t="s">
        <v>527</v>
      </c>
      <c r="H534" s="2">
        <v>12.625638</v>
      </c>
      <c r="I534" s="2">
        <v>13.059061</v>
      </c>
      <c r="J534" s="2" t="s">
        <v>38</v>
      </c>
      <c r="K534" s="2" t="s">
        <v>528</v>
      </c>
      <c r="L534" s="2">
        <v>16.0</v>
      </c>
      <c r="M534" s="2">
        <v>10.0</v>
      </c>
      <c r="N534" s="2">
        <v>4.0</v>
      </c>
      <c r="O534" s="2" t="s">
        <v>40</v>
      </c>
      <c r="P534" s="2" t="s">
        <v>50</v>
      </c>
      <c r="Q534" s="2" t="s">
        <v>524</v>
      </c>
      <c r="R534" s="2" t="s">
        <v>525</v>
      </c>
      <c r="T534" s="2" t="s">
        <v>53</v>
      </c>
      <c r="V534" t="str">
        <f>iferror(iferror(if(VLOOKUP(E534,'Copy of Mobile_ODK'!N:X,1,false)=E534,"mobile",),if(VLOOKUP(E534,'Copy of Fixed_ODK'!N:Y,1,false)=E534,"fixed",)),)</f>
        <v/>
      </c>
      <c r="W534" t="str">
        <f>iferror(iferror(if(VLOOKUP(E534,'Copy of Mobile_ODK'!N:X,1,false)=E534,VLOOKUP(E534,'Copy of Mobile_ODK'!N:X,10,false),),if(VLOOKUP(E534,'Copy of Fixed_ODK'!N:Y,1,false)=E534,VLOOKUP(E534,'Copy of Fixed_ODK'!N:Y,11,false),)),)</f>
        <v/>
      </c>
      <c r="X534" t="str">
        <f>iferror(iferror(if(VLOOKUP(E534,'Copy of Mobile_ODK'!N:X,1,false)=E534,VLOOKUP(E534,'Copy of Mobile_ODK'!N:X,11,false),),if(VLOOKUP(E534,'Copy of Fixed_ODK'!N:Y,1,false)=E534,VLOOKUP(E534,'Copy of Fixed_ODK'!N:Y,12,false),)),)</f>
        <v/>
      </c>
      <c r="Y534" t="str">
        <f t="shared" si="3"/>
        <v/>
      </c>
      <c r="Z534" t="str">
        <f t="shared" si="4"/>
        <v>invalid</v>
      </c>
      <c r="AB534" s="2" t="str">
        <f t="shared" si="5"/>
        <v>no odk</v>
      </c>
      <c r="AC534" t="str">
        <f t="shared" si="6"/>
        <v/>
      </c>
    </row>
    <row r="535">
      <c r="A535" s="2">
        <v>540.0</v>
      </c>
      <c r="B535" s="2" t="s">
        <v>34</v>
      </c>
      <c r="C535" s="2" t="s">
        <v>485</v>
      </c>
      <c r="D535" s="2" t="s">
        <v>529</v>
      </c>
      <c r="E535" s="2" t="str">
        <f t="shared" si="1"/>
        <v>NganzaiKurnawaGoni Wanzamari</v>
      </c>
      <c r="F535" s="2">
        <f t="shared" si="2"/>
        <v>1</v>
      </c>
      <c r="G535" s="2" t="s">
        <v>530</v>
      </c>
      <c r="H535" s="2">
        <v>12.6218</v>
      </c>
      <c r="I535" s="2">
        <v>13.06477</v>
      </c>
      <c r="J535" s="2" t="s">
        <v>38</v>
      </c>
      <c r="K535" s="2" t="s">
        <v>531</v>
      </c>
      <c r="L535" s="2">
        <v>7.0</v>
      </c>
      <c r="M535" s="2">
        <v>5.0</v>
      </c>
      <c r="N535" s="2">
        <v>4.0</v>
      </c>
      <c r="O535" s="2" t="s">
        <v>40</v>
      </c>
      <c r="P535" s="2" t="s">
        <v>50</v>
      </c>
      <c r="Q535" s="2" t="s">
        <v>524</v>
      </c>
      <c r="R535" s="2" t="s">
        <v>525</v>
      </c>
      <c r="T535" s="2" t="s">
        <v>53</v>
      </c>
      <c r="V535" t="str">
        <f>iferror(iferror(if(VLOOKUP(E535,'Copy of Mobile_ODK'!N:X,1,false)=E535,"mobile",),if(VLOOKUP(E535,'Copy of Fixed_ODK'!N:Y,1,false)=E535,"fixed",)),)</f>
        <v/>
      </c>
      <c r="W535" t="str">
        <f>iferror(iferror(if(VLOOKUP(E535,'Copy of Mobile_ODK'!N:X,1,false)=E535,VLOOKUP(E535,'Copy of Mobile_ODK'!N:X,10,false),),if(VLOOKUP(E535,'Copy of Fixed_ODK'!N:Y,1,false)=E535,VLOOKUP(E535,'Copy of Fixed_ODK'!N:Y,11,false),)),)</f>
        <v/>
      </c>
      <c r="X535" t="str">
        <f>iferror(iferror(if(VLOOKUP(E535,'Copy of Mobile_ODK'!N:X,1,false)=E535,VLOOKUP(E535,'Copy of Mobile_ODK'!N:X,11,false),),if(VLOOKUP(E535,'Copy of Fixed_ODK'!N:Y,1,false)=E535,VLOOKUP(E535,'Copy of Fixed_ODK'!N:Y,12,false),)),)</f>
        <v/>
      </c>
      <c r="Y535" t="str">
        <f t="shared" si="3"/>
        <v/>
      </c>
      <c r="Z535" t="str">
        <f t="shared" si="4"/>
        <v>invalid</v>
      </c>
      <c r="AB535" s="2" t="str">
        <f t="shared" si="5"/>
        <v>no odk</v>
      </c>
      <c r="AC535" t="str">
        <f t="shared" si="6"/>
        <v/>
      </c>
    </row>
    <row r="536">
      <c r="A536" s="2">
        <v>541.0</v>
      </c>
      <c r="B536" s="2" t="s">
        <v>34</v>
      </c>
      <c r="C536" s="2" t="s">
        <v>485</v>
      </c>
      <c r="D536" s="2" t="s">
        <v>532</v>
      </c>
      <c r="E536" s="2" t="str">
        <f t="shared" si="1"/>
        <v>NganzaiKurnawaGoniri Hassanti</v>
      </c>
      <c r="F536" s="2">
        <f t="shared" si="2"/>
        <v>1</v>
      </c>
      <c r="G536" s="2" t="s">
        <v>533</v>
      </c>
      <c r="H536" s="2">
        <v>12.66104</v>
      </c>
      <c r="I536" s="2">
        <v>13.10734</v>
      </c>
      <c r="J536" s="2" t="s">
        <v>38</v>
      </c>
      <c r="K536" s="2" t="s">
        <v>534</v>
      </c>
      <c r="L536" s="2">
        <v>18.0</v>
      </c>
      <c r="M536" s="2">
        <v>12.0</v>
      </c>
      <c r="N536" s="2">
        <v>4.0</v>
      </c>
      <c r="O536" s="2" t="s">
        <v>40</v>
      </c>
      <c r="P536" s="2" t="s">
        <v>50</v>
      </c>
      <c r="Q536" s="2" t="s">
        <v>524</v>
      </c>
      <c r="R536" s="2" t="s">
        <v>525</v>
      </c>
      <c r="T536" s="2" t="s">
        <v>53</v>
      </c>
      <c r="V536" t="str">
        <f>iferror(iferror(if(VLOOKUP(E536,'Copy of Mobile_ODK'!N:X,1,false)=E536,"mobile",),if(VLOOKUP(E536,'Copy of Fixed_ODK'!N:Y,1,false)=E536,"fixed",)),)</f>
        <v/>
      </c>
      <c r="W536" t="str">
        <f>iferror(iferror(if(VLOOKUP(E536,'Copy of Mobile_ODK'!N:X,1,false)=E536,VLOOKUP(E536,'Copy of Mobile_ODK'!N:X,10,false),),if(VLOOKUP(E536,'Copy of Fixed_ODK'!N:Y,1,false)=E536,VLOOKUP(E536,'Copy of Fixed_ODK'!N:Y,11,false),)),)</f>
        <v/>
      </c>
      <c r="X536" t="str">
        <f>iferror(iferror(if(VLOOKUP(E536,'Copy of Mobile_ODK'!N:X,1,false)=E536,VLOOKUP(E536,'Copy of Mobile_ODK'!N:X,11,false),),if(VLOOKUP(E536,'Copy of Fixed_ODK'!N:Y,1,false)=E536,VLOOKUP(E536,'Copy of Fixed_ODK'!N:Y,12,false),)),)</f>
        <v/>
      </c>
      <c r="Y536" t="str">
        <f t="shared" si="3"/>
        <v/>
      </c>
      <c r="Z536" t="str">
        <f t="shared" si="4"/>
        <v>invalid</v>
      </c>
      <c r="AB536" s="2" t="str">
        <f t="shared" si="5"/>
        <v>no odk</v>
      </c>
      <c r="AC536" t="str">
        <f t="shared" si="6"/>
        <v/>
      </c>
    </row>
    <row r="537">
      <c r="A537" s="2">
        <v>542.0</v>
      </c>
      <c r="B537" s="2" t="s">
        <v>34</v>
      </c>
      <c r="C537" s="2" t="s">
        <v>485</v>
      </c>
      <c r="D537" s="2" t="s">
        <v>535</v>
      </c>
      <c r="E537" s="2" t="str">
        <f t="shared" si="1"/>
        <v>NganzaiKurnawaGottori</v>
      </c>
      <c r="F537" s="2">
        <f t="shared" si="2"/>
        <v>1</v>
      </c>
      <c r="G537" s="2" t="s">
        <v>536</v>
      </c>
      <c r="H537" s="2">
        <v>12.69136054</v>
      </c>
      <c r="I537" s="2">
        <v>13.07253188</v>
      </c>
      <c r="J537" s="2" t="s">
        <v>38</v>
      </c>
      <c r="K537" s="2" t="s">
        <v>537</v>
      </c>
      <c r="L537" s="2">
        <v>11.0</v>
      </c>
      <c r="M537" s="2">
        <v>7.0</v>
      </c>
      <c r="N537" s="2">
        <v>4.0</v>
      </c>
      <c r="O537" s="2" t="s">
        <v>40</v>
      </c>
      <c r="P537" s="2" t="s">
        <v>50</v>
      </c>
      <c r="Q537" s="2" t="s">
        <v>538</v>
      </c>
      <c r="R537" s="2" t="s">
        <v>539</v>
      </c>
      <c r="T537" s="2" t="s">
        <v>53</v>
      </c>
      <c r="V537" t="str">
        <f>iferror(iferror(if(VLOOKUP(E537,'Copy of Mobile_ODK'!N:X,1,false)=E537,"mobile",),if(VLOOKUP(E537,'Copy of Fixed_ODK'!N:Y,1,false)=E537,"fixed",)),)</f>
        <v/>
      </c>
      <c r="W537" t="str">
        <f>iferror(iferror(if(VLOOKUP(E537,'Copy of Mobile_ODK'!N:X,1,false)=E537,VLOOKUP(E537,'Copy of Mobile_ODK'!N:X,10,false),),if(VLOOKUP(E537,'Copy of Fixed_ODK'!N:Y,1,false)=E537,VLOOKUP(E537,'Copy of Fixed_ODK'!N:Y,11,false),)),)</f>
        <v/>
      </c>
      <c r="X537" t="str">
        <f>iferror(iferror(if(VLOOKUP(E537,'Copy of Mobile_ODK'!N:X,1,false)=E537,VLOOKUP(E537,'Copy of Mobile_ODK'!N:X,11,false),),if(VLOOKUP(E537,'Copy of Fixed_ODK'!N:Y,1,false)=E537,VLOOKUP(E537,'Copy of Fixed_ODK'!N:Y,12,false),)),)</f>
        <v/>
      </c>
      <c r="Y537" t="str">
        <f t="shared" si="3"/>
        <v/>
      </c>
      <c r="Z537" t="str">
        <f t="shared" si="4"/>
        <v>invalid</v>
      </c>
      <c r="AB537" s="2" t="str">
        <f t="shared" si="5"/>
        <v>no odk</v>
      </c>
      <c r="AC537" t="str">
        <f t="shared" si="6"/>
        <v/>
      </c>
    </row>
    <row r="538">
      <c r="A538" s="2">
        <v>543.0</v>
      </c>
      <c r="B538" s="2" t="s">
        <v>34</v>
      </c>
      <c r="C538" s="2" t="s">
        <v>485</v>
      </c>
      <c r="D538" s="2" t="s">
        <v>540</v>
      </c>
      <c r="E538" s="2" t="str">
        <f t="shared" si="1"/>
        <v>NganzaiKurnawaGwariri</v>
      </c>
      <c r="F538" s="2">
        <f t="shared" si="2"/>
        <v>1</v>
      </c>
      <c r="G538" s="2" t="s">
        <v>541</v>
      </c>
      <c r="H538" s="2">
        <v>12.63904775</v>
      </c>
      <c r="I538" s="2">
        <v>13.0487333</v>
      </c>
      <c r="J538" s="2" t="s">
        <v>38</v>
      </c>
      <c r="K538" s="2" t="s">
        <v>542</v>
      </c>
      <c r="L538" s="2">
        <v>23.0</v>
      </c>
      <c r="M538" s="2">
        <v>15.0</v>
      </c>
      <c r="N538" s="2">
        <v>4.0</v>
      </c>
      <c r="O538" s="2" t="s">
        <v>40</v>
      </c>
      <c r="P538" s="2" t="s">
        <v>50</v>
      </c>
      <c r="Q538" s="2" t="s">
        <v>538</v>
      </c>
      <c r="R538" s="2" t="s">
        <v>539</v>
      </c>
      <c r="T538" s="2" t="s">
        <v>53</v>
      </c>
      <c r="V538" t="str">
        <f>iferror(iferror(if(VLOOKUP(E538,'Copy of Mobile_ODK'!N:X,1,false)=E538,"mobile",),if(VLOOKUP(E538,'Copy of Fixed_ODK'!N:Y,1,false)=E538,"fixed",)),)</f>
        <v/>
      </c>
      <c r="W538" t="str">
        <f>iferror(iferror(if(VLOOKUP(E538,'Copy of Mobile_ODK'!N:X,1,false)=E538,VLOOKUP(E538,'Copy of Mobile_ODK'!N:X,10,false),),if(VLOOKUP(E538,'Copy of Fixed_ODK'!N:Y,1,false)=E538,VLOOKUP(E538,'Copy of Fixed_ODK'!N:Y,11,false),)),)</f>
        <v/>
      </c>
      <c r="X538" t="str">
        <f>iferror(iferror(if(VLOOKUP(E538,'Copy of Mobile_ODK'!N:X,1,false)=E538,VLOOKUP(E538,'Copy of Mobile_ODK'!N:X,11,false),),if(VLOOKUP(E538,'Copy of Fixed_ODK'!N:Y,1,false)=E538,VLOOKUP(E538,'Copy of Fixed_ODK'!N:Y,12,false),)),)</f>
        <v/>
      </c>
      <c r="Y538" t="str">
        <f t="shared" si="3"/>
        <v/>
      </c>
      <c r="Z538" t="str">
        <f t="shared" si="4"/>
        <v>invalid</v>
      </c>
      <c r="AB538" s="2" t="str">
        <f t="shared" si="5"/>
        <v>no odk</v>
      </c>
      <c r="AC538" t="str">
        <f t="shared" si="6"/>
        <v/>
      </c>
    </row>
    <row r="539">
      <c r="A539" s="2">
        <v>544.0</v>
      </c>
      <c r="B539" s="2" t="s">
        <v>34</v>
      </c>
      <c r="C539" s="2" t="s">
        <v>485</v>
      </c>
      <c r="D539" s="2" t="s">
        <v>543</v>
      </c>
      <c r="E539" s="2" t="str">
        <f t="shared" si="1"/>
        <v>NganzaiKurnawaHassanti</v>
      </c>
      <c r="F539" s="2">
        <f t="shared" si="2"/>
        <v>1</v>
      </c>
      <c r="G539" s="2" t="s">
        <v>544</v>
      </c>
      <c r="H539" s="2">
        <v>12.66403</v>
      </c>
      <c r="I539" s="2">
        <v>13.10618</v>
      </c>
      <c r="J539" s="2" t="s">
        <v>38</v>
      </c>
      <c r="K539" s="2" t="s">
        <v>545</v>
      </c>
      <c r="L539" s="2">
        <v>10.0</v>
      </c>
      <c r="M539" s="2">
        <v>7.0</v>
      </c>
      <c r="N539" s="2">
        <v>4.0</v>
      </c>
      <c r="O539" s="2" t="s">
        <v>40</v>
      </c>
      <c r="P539" s="2" t="s">
        <v>50</v>
      </c>
      <c r="Q539" s="2" t="s">
        <v>538</v>
      </c>
      <c r="R539" s="6" t="s">
        <v>539</v>
      </c>
      <c r="T539" s="2" t="s">
        <v>53</v>
      </c>
      <c r="U539" s="2" t="s">
        <v>53</v>
      </c>
      <c r="V539" t="str">
        <f>iferror(iferror(if(VLOOKUP(E539,'Copy of Mobile_ODK'!N:X,1,false)=E539,"mobile",),if(VLOOKUP(E539,'Copy of Fixed_ODK'!N:Y,1,false)=E539,"fixed",)),)</f>
        <v>fixed</v>
      </c>
      <c r="W539">
        <f>iferror(iferror(if(VLOOKUP(E539,'Copy of Mobile_ODK'!N:X,1,false)=E539,VLOOKUP(E539,'Copy of Mobile_ODK'!N:X,10,false),),if(VLOOKUP(E539,'Copy of Fixed_ODK'!N:Y,1,false)=E539,VLOOKUP(E539,'Copy of Fixed_ODK'!N:Y,11,false),)),)</f>
        <v>12.66415833</v>
      </c>
      <c r="X539">
        <f>iferror(iferror(if(VLOOKUP(E539,'Copy of Mobile_ODK'!N:X,1,false)=E539,VLOOKUP(E539,'Copy of Mobile_ODK'!N:X,11,false),),if(VLOOKUP(E539,'Copy of Fixed_ODK'!N:Y,1,false)=E539,VLOOKUP(E539,'Copy of Fixed_ODK'!N:Y,12,false),)),)</f>
        <v>13.10622667</v>
      </c>
      <c r="Y539">
        <f t="shared" si="3"/>
        <v>0.01514121279</v>
      </c>
      <c r="Z539" t="str">
        <f t="shared" si="4"/>
        <v>valid</v>
      </c>
      <c r="AA539" t="str">
        <f>CONCATENATE(Q539,"_primary")</f>
        <v>Nganzai_T_primary</v>
      </c>
      <c r="AB539" s="2" t="str">
        <f t="shared" si="5"/>
        <v>session ok</v>
      </c>
      <c r="AC539" t="str">
        <f t="shared" si="6"/>
        <v/>
      </c>
      <c r="AD539" s="2"/>
      <c r="AE539" s="2" t="s">
        <v>546</v>
      </c>
    </row>
    <row r="540">
      <c r="A540" s="2">
        <v>545.0</v>
      </c>
      <c r="B540" s="2" t="s">
        <v>34</v>
      </c>
      <c r="C540" s="2" t="s">
        <v>485</v>
      </c>
      <c r="D540" s="2" t="s">
        <v>547</v>
      </c>
      <c r="E540" s="2" t="str">
        <f t="shared" si="1"/>
        <v>NganzaiKurnawaKale Kujiri</v>
      </c>
      <c r="F540" s="2">
        <f t="shared" si="2"/>
        <v>1</v>
      </c>
      <c r="G540" s="2" t="s">
        <v>548</v>
      </c>
      <c r="H540" s="2">
        <v>12.71091673</v>
      </c>
      <c r="I540" s="2">
        <v>13.09867505</v>
      </c>
      <c r="J540" s="2" t="s">
        <v>38</v>
      </c>
      <c r="K540" s="2" t="s">
        <v>549</v>
      </c>
      <c r="L540" s="2">
        <v>15.0</v>
      </c>
      <c r="M540" s="2">
        <v>10.0</v>
      </c>
      <c r="N540" s="2">
        <v>4.0</v>
      </c>
      <c r="O540" s="2" t="s">
        <v>40</v>
      </c>
      <c r="P540" s="2" t="s">
        <v>50</v>
      </c>
      <c r="Q540" s="2" t="s">
        <v>538</v>
      </c>
      <c r="R540" s="2" t="s">
        <v>539</v>
      </c>
      <c r="T540" s="2" t="s">
        <v>53</v>
      </c>
      <c r="V540" t="str">
        <f>iferror(iferror(if(VLOOKUP(E540,'Copy of Mobile_ODK'!N:X,1,false)=E540,"mobile",),if(VLOOKUP(E540,'Copy of Fixed_ODK'!N:Y,1,false)=E540,"fixed",)),)</f>
        <v>fixed</v>
      </c>
      <c r="W540">
        <f>iferror(iferror(if(VLOOKUP(E540,'Copy of Mobile_ODK'!N:X,1,false)=E540,VLOOKUP(E540,'Copy of Mobile_ODK'!N:X,10,false),),if(VLOOKUP(E540,'Copy of Fixed_ODK'!N:Y,1,false)=E540,VLOOKUP(E540,'Copy of Fixed_ODK'!N:Y,11,false),)),)</f>
        <v>12.71485833</v>
      </c>
      <c r="X540">
        <f>iferror(iferror(if(VLOOKUP(E540,'Copy of Mobile_ODK'!N:X,1,false)=E540,VLOOKUP(E540,'Copy of Mobile_ODK'!N:X,11,false),),if(VLOOKUP(E540,'Copy of Fixed_ODK'!N:Y,1,false)=E540,VLOOKUP(E540,'Copy of Fixed_ODK'!N:Y,12,false),)),)</f>
        <v>13.10262167</v>
      </c>
      <c r="Y540">
        <f t="shared" si="3"/>
        <v>0.6126598318</v>
      </c>
      <c r="Z540" t="str">
        <f t="shared" si="4"/>
        <v>invalid</v>
      </c>
      <c r="AB540" s="2" t="str">
        <f t="shared" si="5"/>
        <v>session ok</v>
      </c>
      <c r="AC540" t="str">
        <f t="shared" si="6"/>
        <v>investigate</v>
      </c>
    </row>
    <row r="541">
      <c r="A541" s="2">
        <v>546.0</v>
      </c>
      <c r="B541" s="2" t="s">
        <v>34</v>
      </c>
      <c r="C541" s="2" t="s">
        <v>485</v>
      </c>
      <c r="D541" s="2" t="s">
        <v>550</v>
      </c>
      <c r="E541" s="2" t="str">
        <f t="shared" si="1"/>
        <v>NganzaiKurnawaKaleri Kurnawa</v>
      </c>
      <c r="F541" s="2">
        <f t="shared" si="2"/>
        <v>1</v>
      </c>
      <c r="G541" s="2" t="s">
        <v>551</v>
      </c>
      <c r="H541" s="2">
        <v>12.61883</v>
      </c>
      <c r="I541" s="2">
        <v>13.05889</v>
      </c>
      <c r="J541" s="2" t="s">
        <v>38</v>
      </c>
      <c r="K541" s="2" t="s">
        <v>552</v>
      </c>
      <c r="L541" s="2">
        <v>7.0</v>
      </c>
      <c r="M541" s="2">
        <v>5.0</v>
      </c>
      <c r="N541" s="2">
        <v>4.0</v>
      </c>
      <c r="O541" s="2" t="s">
        <v>40</v>
      </c>
      <c r="P541" s="2" t="s">
        <v>50</v>
      </c>
      <c r="Q541" s="2" t="s">
        <v>538</v>
      </c>
      <c r="R541" s="2" t="s">
        <v>539</v>
      </c>
      <c r="T541" s="2" t="s">
        <v>53</v>
      </c>
      <c r="V541" t="str">
        <f>iferror(iferror(if(VLOOKUP(E541,'Copy of Mobile_ODK'!N:X,1,false)=E541,"mobile",),if(VLOOKUP(E541,'Copy of Fixed_ODK'!N:Y,1,false)=E541,"fixed",)),)</f>
        <v/>
      </c>
      <c r="W541" t="str">
        <f>iferror(iferror(if(VLOOKUP(E541,'Copy of Mobile_ODK'!N:X,1,false)=E541,VLOOKUP(E541,'Copy of Mobile_ODK'!N:X,10,false),),if(VLOOKUP(E541,'Copy of Fixed_ODK'!N:Y,1,false)=E541,VLOOKUP(E541,'Copy of Fixed_ODK'!N:Y,11,false),)),)</f>
        <v/>
      </c>
      <c r="X541" t="str">
        <f>iferror(iferror(if(VLOOKUP(E541,'Copy of Mobile_ODK'!N:X,1,false)=E541,VLOOKUP(E541,'Copy of Mobile_ODK'!N:X,11,false),),if(VLOOKUP(E541,'Copy of Fixed_ODK'!N:Y,1,false)=E541,VLOOKUP(E541,'Copy of Fixed_ODK'!N:Y,12,false),)),)</f>
        <v/>
      </c>
      <c r="Y541" t="str">
        <f t="shared" si="3"/>
        <v/>
      </c>
      <c r="Z541" t="str">
        <f t="shared" si="4"/>
        <v>invalid</v>
      </c>
      <c r="AB541" s="2" t="str">
        <f t="shared" si="5"/>
        <v>no odk</v>
      </c>
      <c r="AC541" t="str">
        <f t="shared" si="6"/>
        <v/>
      </c>
    </row>
    <row r="542">
      <c r="A542" s="2">
        <v>547.0</v>
      </c>
      <c r="B542" s="2" t="s">
        <v>34</v>
      </c>
      <c r="C542" s="2" t="s">
        <v>485</v>
      </c>
      <c r="D542" s="2" t="s">
        <v>553</v>
      </c>
      <c r="E542" s="2" t="str">
        <f t="shared" si="1"/>
        <v>NganzaiKurnawaKodouri</v>
      </c>
      <c r="F542" s="2">
        <f t="shared" si="2"/>
        <v>1</v>
      </c>
      <c r="G542" s="2" t="s">
        <v>554</v>
      </c>
      <c r="H542" s="2">
        <v>12.68019</v>
      </c>
      <c r="I542" s="2">
        <v>13.07482</v>
      </c>
      <c r="J542" s="2" t="s">
        <v>38</v>
      </c>
      <c r="K542" s="2" t="s">
        <v>555</v>
      </c>
      <c r="L542" s="2">
        <v>14.0</v>
      </c>
      <c r="M542" s="2">
        <v>9.0</v>
      </c>
      <c r="N542" s="2">
        <v>4.0</v>
      </c>
      <c r="O542" s="2" t="s">
        <v>40</v>
      </c>
      <c r="P542" s="2" t="s">
        <v>50</v>
      </c>
      <c r="Q542" s="2" t="s">
        <v>538</v>
      </c>
      <c r="R542" s="2" t="s">
        <v>539</v>
      </c>
      <c r="T542" s="2" t="s">
        <v>53</v>
      </c>
      <c r="V542" t="str">
        <f>iferror(iferror(if(VLOOKUP(E542,'Copy of Mobile_ODK'!N:X,1,false)=E542,"mobile",),if(VLOOKUP(E542,'Copy of Fixed_ODK'!N:Y,1,false)=E542,"fixed",)),)</f>
        <v/>
      </c>
      <c r="W542" t="str">
        <f>iferror(iferror(if(VLOOKUP(E542,'Copy of Mobile_ODK'!N:X,1,false)=E542,VLOOKUP(E542,'Copy of Mobile_ODK'!N:X,10,false),),if(VLOOKUP(E542,'Copy of Fixed_ODK'!N:Y,1,false)=E542,VLOOKUP(E542,'Copy of Fixed_ODK'!N:Y,11,false),)),)</f>
        <v/>
      </c>
      <c r="X542" t="str">
        <f>iferror(iferror(if(VLOOKUP(E542,'Copy of Mobile_ODK'!N:X,1,false)=E542,VLOOKUP(E542,'Copy of Mobile_ODK'!N:X,11,false),),if(VLOOKUP(E542,'Copy of Fixed_ODK'!N:Y,1,false)=E542,VLOOKUP(E542,'Copy of Fixed_ODK'!N:Y,12,false),)),)</f>
        <v/>
      </c>
      <c r="Y542" t="str">
        <f t="shared" si="3"/>
        <v/>
      </c>
      <c r="Z542" t="str">
        <f t="shared" si="4"/>
        <v>invalid</v>
      </c>
      <c r="AB542" s="2" t="str">
        <f t="shared" si="5"/>
        <v>no odk</v>
      </c>
      <c r="AC542" t="str">
        <f t="shared" si="6"/>
        <v/>
      </c>
    </row>
    <row r="543">
      <c r="A543" s="2">
        <v>548.0</v>
      </c>
      <c r="B543" s="2" t="s">
        <v>34</v>
      </c>
      <c r="C543" s="2" t="s">
        <v>485</v>
      </c>
      <c r="D543" s="2" t="s">
        <v>98</v>
      </c>
      <c r="E543" s="2" t="str">
        <f t="shared" si="1"/>
        <v>NganzaiKurnawaKurari</v>
      </c>
      <c r="F543" s="2">
        <f t="shared" si="2"/>
        <v>1</v>
      </c>
      <c r="G543" s="2" t="s">
        <v>556</v>
      </c>
      <c r="H543" s="2">
        <v>12.73029</v>
      </c>
      <c r="I543" s="2">
        <v>13.08293</v>
      </c>
      <c r="J543" s="2" t="s">
        <v>38</v>
      </c>
      <c r="K543" s="2" t="s">
        <v>557</v>
      </c>
      <c r="L543" s="2">
        <v>9.0</v>
      </c>
      <c r="M543" s="2">
        <v>6.0</v>
      </c>
      <c r="N543" s="2">
        <v>4.0</v>
      </c>
      <c r="O543" s="2" t="s">
        <v>40</v>
      </c>
      <c r="P543" s="2" t="s">
        <v>41</v>
      </c>
      <c r="T543" s="2" t="s">
        <v>42</v>
      </c>
      <c r="V543" t="str">
        <f>iferror(iferror(if(VLOOKUP(E543,'Copy of Mobile_ODK'!N:X,1,false)=E543,"mobile",),if(VLOOKUP(E543,'Copy of Fixed_ODK'!N:Y,1,false)=E543,"fixed",)),)</f>
        <v/>
      </c>
      <c r="W543" t="str">
        <f>iferror(iferror(if(VLOOKUP(E543,'Copy of Mobile_ODK'!N:X,1,false)=E543,VLOOKUP(E543,'Copy of Mobile_ODK'!N:X,10,false),),if(VLOOKUP(E543,'Copy of Fixed_ODK'!N:Y,1,false)=E543,VLOOKUP(E543,'Copy of Fixed_ODK'!N:Y,11,false),)),)</f>
        <v/>
      </c>
      <c r="X543" t="str">
        <f>iferror(iferror(if(VLOOKUP(E543,'Copy of Mobile_ODK'!N:X,1,false)=E543,VLOOKUP(E543,'Copy of Mobile_ODK'!N:X,11,false),),if(VLOOKUP(E543,'Copy of Fixed_ODK'!N:Y,1,false)=E543,VLOOKUP(E543,'Copy of Fixed_ODK'!N:Y,12,false),)),)</f>
        <v/>
      </c>
      <c r="Y543" t="str">
        <f t="shared" si="3"/>
        <v/>
      </c>
      <c r="Z543" t="str">
        <f t="shared" si="4"/>
        <v>invalid</v>
      </c>
      <c r="AB543" s="2" t="str">
        <f t="shared" si="5"/>
        <v>no odk</v>
      </c>
      <c r="AC543" t="str">
        <f t="shared" si="6"/>
        <v/>
      </c>
    </row>
    <row r="544">
      <c r="A544" s="2">
        <v>549.0</v>
      </c>
      <c r="B544" s="2" t="s">
        <v>34</v>
      </c>
      <c r="C544" s="2" t="s">
        <v>485</v>
      </c>
      <c r="D544" s="2" t="s">
        <v>558</v>
      </c>
      <c r="E544" s="2" t="str">
        <f t="shared" si="1"/>
        <v>NganzaiKurnawaMallam Umara Kumbushea</v>
      </c>
      <c r="F544" s="2">
        <f t="shared" si="2"/>
        <v>1</v>
      </c>
      <c r="G544" s="2" t="s">
        <v>559</v>
      </c>
      <c r="H544" s="2">
        <v>12.64728</v>
      </c>
      <c r="I544" s="2">
        <v>13.11212</v>
      </c>
      <c r="J544" s="2" t="s">
        <v>38</v>
      </c>
      <c r="K544" s="2" t="s">
        <v>560</v>
      </c>
      <c r="L544" s="2">
        <v>23.0</v>
      </c>
      <c r="M544" s="2">
        <v>15.0</v>
      </c>
      <c r="N544" s="2">
        <v>4.0</v>
      </c>
      <c r="O544" s="2" t="s">
        <v>40</v>
      </c>
      <c r="P544" s="2" t="s">
        <v>41</v>
      </c>
      <c r="T544" s="2" t="s">
        <v>42</v>
      </c>
      <c r="U544" s="2" t="s">
        <v>53</v>
      </c>
      <c r="V544" t="str">
        <f>iferror(iferror(if(VLOOKUP(E544,'Copy of Mobile_ODK'!N:X,1,false)=E544,"mobile",),if(VLOOKUP(E544,'Copy of Fixed_ODK'!N:Y,1,false)=E544,"fixed",)),)</f>
        <v>fixed</v>
      </c>
      <c r="W544">
        <f>iferror(iferror(if(VLOOKUP(E544,'Copy of Mobile_ODK'!N:X,1,false)=E544,VLOOKUP(E544,'Copy of Mobile_ODK'!N:X,10,false),),if(VLOOKUP(E544,'Copy of Fixed_ODK'!N:Y,1,false)=E544,VLOOKUP(E544,'Copy of Fixed_ODK'!N:Y,11,false),)),)</f>
        <v>12.64757333</v>
      </c>
      <c r="X544">
        <f>iferror(iferror(if(VLOOKUP(E544,'Copy of Mobile_ODK'!N:X,1,false)=E544,VLOOKUP(E544,'Copy of Mobile_ODK'!N:X,11,false),),if(VLOOKUP(E544,'Copy of Fixed_ODK'!N:Y,1,false)=E544,VLOOKUP(E544,'Copy of Fixed_ODK'!N:Y,12,false),)),)</f>
        <v>13.11198167</v>
      </c>
      <c r="Y544">
        <f t="shared" si="3"/>
        <v>0.03590424855</v>
      </c>
      <c r="Z544" t="str">
        <f t="shared" si="4"/>
        <v>valid</v>
      </c>
      <c r="AB544" s="2" t="str">
        <f t="shared" si="5"/>
        <v>session diff</v>
      </c>
      <c r="AC544" t="str">
        <f t="shared" si="6"/>
        <v/>
      </c>
    </row>
    <row r="545">
      <c r="A545" s="2">
        <v>550.0</v>
      </c>
      <c r="B545" s="2" t="s">
        <v>34</v>
      </c>
      <c r="C545" s="2" t="s">
        <v>485</v>
      </c>
      <c r="D545" s="2" t="s">
        <v>561</v>
      </c>
      <c r="E545" s="2" t="str">
        <f t="shared" si="1"/>
        <v>NganzaiKurnawaMallum Bukarti Kurna</v>
      </c>
      <c r="F545" s="2">
        <f t="shared" si="2"/>
        <v>1</v>
      </c>
      <c r="G545" s="2" t="s">
        <v>562</v>
      </c>
      <c r="H545" s="2">
        <v>12.69484</v>
      </c>
      <c r="I545" s="2">
        <v>13.09559</v>
      </c>
      <c r="J545" s="2" t="s">
        <v>38</v>
      </c>
      <c r="K545" s="2" t="s">
        <v>563</v>
      </c>
      <c r="L545" s="2">
        <v>9.0</v>
      </c>
      <c r="M545" s="2">
        <v>6.0</v>
      </c>
      <c r="N545" s="2">
        <v>4.0</v>
      </c>
      <c r="O545" s="2" t="s">
        <v>40</v>
      </c>
      <c r="P545" s="2" t="s">
        <v>41</v>
      </c>
      <c r="T545" s="2" t="s">
        <v>42</v>
      </c>
      <c r="V545" t="str">
        <f>iferror(iferror(if(VLOOKUP(E545,'Copy of Mobile_ODK'!N:X,1,false)=E545,"mobile",),if(VLOOKUP(E545,'Copy of Fixed_ODK'!N:Y,1,false)=E545,"fixed",)),)</f>
        <v/>
      </c>
      <c r="W545" t="str">
        <f>iferror(iferror(if(VLOOKUP(E545,'Copy of Mobile_ODK'!N:X,1,false)=E545,VLOOKUP(E545,'Copy of Mobile_ODK'!N:X,10,false),),if(VLOOKUP(E545,'Copy of Fixed_ODK'!N:Y,1,false)=E545,VLOOKUP(E545,'Copy of Fixed_ODK'!N:Y,11,false),)),)</f>
        <v/>
      </c>
      <c r="X545" t="str">
        <f>iferror(iferror(if(VLOOKUP(E545,'Copy of Mobile_ODK'!N:X,1,false)=E545,VLOOKUP(E545,'Copy of Mobile_ODK'!N:X,11,false),),if(VLOOKUP(E545,'Copy of Fixed_ODK'!N:Y,1,false)=E545,VLOOKUP(E545,'Copy of Fixed_ODK'!N:Y,12,false),)),)</f>
        <v/>
      </c>
      <c r="Y545" t="str">
        <f t="shared" si="3"/>
        <v/>
      </c>
      <c r="Z545" t="str">
        <f t="shared" si="4"/>
        <v>invalid</v>
      </c>
      <c r="AB545" s="2" t="str">
        <f t="shared" si="5"/>
        <v>no odk</v>
      </c>
      <c r="AC545" t="str">
        <f t="shared" si="6"/>
        <v/>
      </c>
    </row>
    <row r="546">
      <c r="A546" s="2">
        <v>551.0</v>
      </c>
      <c r="B546" s="2" t="s">
        <v>34</v>
      </c>
      <c r="C546" s="2" t="s">
        <v>485</v>
      </c>
      <c r="D546" s="2" t="s">
        <v>564</v>
      </c>
      <c r="E546" s="2" t="str">
        <f t="shared" si="1"/>
        <v>NganzaiKurnawaModu Bintumi</v>
      </c>
      <c r="F546" s="2">
        <f t="shared" si="2"/>
        <v>1</v>
      </c>
      <c r="G546" s="2" t="s">
        <v>565</v>
      </c>
      <c r="H546" s="2">
        <v>12.69610122</v>
      </c>
      <c r="I546" s="2">
        <v>13.09462773</v>
      </c>
      <c r="J546" s="2" t="s">
        <v>38</v>
      </c>
      <c r="K546" s="2" t="s">
        <v>566</v>
      </c>
      <c r="L546" s="2">
        <v>9.0</v>
      </c>
      <c r="M546" s="2">
        <v>6.0</v>
      </c>
      <c r="N546" s="2">
        <v>4.0</v>
      </c>
      <c r="O546" s="2" t="s">
        <v>40</v>
      </c>
      <c r="P546" s="2" t="s">
        <v>50</v>
      </c>
      <c r="Q546" s="2" t="s">
        <v>538</v>
      </c>
      <c r="R546" s="2" t="s">
        <v>539</v>
      </c>
      <c r="T546" s="2" t="s">
        <v>53</v>
      </c>
      <c r="V546" t="str">
        <f>iferror(iferror(if(VLOOKUP(E546,'Copy of Mobile_ODK'!N:X,1,false)=E546,"mobile",),if(VLOOKUP(E546,'Copy of Fixed_ODK'!N:Y,1,false)=E546,"fixed",)),)</f>
        <v/>
      </c>
      <c r="W546" t="str">
        <f>iferror(iferror(if(VLOOKUP(E546,'Copy of Mobile_ODK'!N:X,1,false)=E546,VLOOKUP(E546,'Copy of Mobile_ODK'!N:X,10,false),),if(VLOOKUP(E546,'Copy of Fixed_ODK'!N:Y,1,false)=E546,VLOOKUP(E546,'Copy of Fixed_ODK'!N:Y,11,false),)),)</f>
        <v/>
      </c>
      <c r="X546" t="str">
        <f>iferror(iferror(if(VLOOKUP(E546,'Copy of Mobile_ODK'!N:X,1,false)=E546,VLOOKUP(E546,'Copy of Mobile_ODK'!N:X,11,false),),if(VLOOKUP(E546,'Copy of Fixed_ODK'!N:Y,1,false)=E546,VLOOKUP(E546,'Copy of Fixed_ODK'!N:Y,12,false),)),)</f>
        <v/>
      </c>
      <c r="Y546" t="str">
        <f t="shared" si="3"/>
        <v/>
      </c>
      <c r="Z546" t="str">
        <f t="shared" si="4"/>
        <v>invalid</v>
      </c>
      <c r="AB546" s="2" t="str">
        <f t="shared" si="5"/>
        <v>no odk</v>
      </c>
      <c r="AC546" t="str">
        <f t="shared" si="6"/>
        <v/>
      </c>
    </row>
    <row r="547">
      <c r="A547" s="2">
        <v>552.0</v>
      </c>
      <c r="B547" s="2" t="s">
        <v>34</v>
      </c>
      <c r="C547" s="2" t="s">
        <v>485</v>
      </c>
      <c r="D547" s="2" t="s">
        <v>567</v>
      </c>
      <c r="E547" s="2" t="str">
        <f t="shared" si="1"/>
        <v>NganzaiKurnawaModu Dombori</v>
      </c>
      <c r="F547" s="2">
        <f t="shared" si="2"/>
        <v>1</v>
      </c>
      <c r="G547" s="2" t="s">
        <v>568</v>
      </c>
      <c r="H547" s="2">
        <v>12.630225</v>
      </c>
      <c r="I547" s="2">
        <v>13.113834</v>
      </c>
      <c r="J547" s="2" t="s">
        <v>38</v>
      </c>
      <c r="K547" s="2" t="s">
        <v>569</v>
      </c>
      <c r="L547" s="2">
        <v>12.0</v>
      </c>
      <c r="M547" s="2">
        <v>8.0</v>
      </c>
      <c r="N547" s="2">
        <v>4.0</v>
      </c>
      <c r="O547" s="2" t="s">
        <v>40</v>
      </c>
      <c r="P547" s="2" t="s">
        <v>50</v>
      </c>
      <c r="Q547" s="2" t="s">
        <v>538</v>
      </c>
      <c r="R547" s="2" t="s">
        <v>539</v>
      </c>
      <c r="T547" s="2" t="s">
        <v>53</v>
      </c>
      <c r="V547" t="str">
        <f>iferror(iferror(if(VLOOKUP(E547,'Copy of Mobile_ODK'!N:X,1,false)=E547,"mobile",),if(VLOOKUP(E547,'Copy of Fixed_ODK'!N:Y,1,false)=E547,"fixed",)),)</f>
        <v/>
      </c>
      <c r="W547" t="str">
        <f>iferror(iferror(if(VLOOKUP(E547,'Copy of Mobile_ODK'!N:X,1,false)=E547,VLOOKUP(E547,'Copy of Mobile_ODK'!N:X,10,false),),if(VLOOKUP(E547,'Copy of Fixed_ODK'!N:Y,1,false)=E547,VLOOKUP(E547,'Copy of Fixed_ODK'!N:Y,11,false),)),)</f>
        <v/>
      </c>
      <c r="X547" t="str">
        <f>iferror(iferror(if(VLOOKUP(E547,'Copy of Mobile_ODK'!N:X,1,false)=E547,VLOOKUP(E547,'Copy of Mobile_ODK'!N:X,11,false),),if(VLOOKUP(E547,'Copy of Fixed_ODK'!N:Y,1,false)=E547,VLOOKUP(E547,'Copy of Fixed_ODK'!N:Y,12,false),)),)</f>
        <v/>
      </c>
      <c r="Y547" t="str">
        <f t="shared" si="3"/>
        <v/>
      </c>
      <c r="Z547" t="str">
        <f t="shared" si="4"/>
        <v>invalid</v>
      </c>
      <c r="AB547" s="2" t="str">
        <f t="shared" si="5"/>
        <v>no odk</v>
      </c>
      <c r="AC547" t="str">
        <f t="shared" si="6"/>
        <v/>
      </c>
    </row>
    <row r="548">
      <c r="A548" s="2">
        <v>553.0</v>
      </c>
      <c r="B548" s="2" t="s">
        <v>34</v>
      </c>
      <c r="C548" s="2" t="s">
        <v>485</v>
      </c>
      <c r="D548" s="2" t="s">
        <v>570</v>
      </c>
      <c r="E548" s="2" t="str">
        <f t="shared" si="1"/>
        <v>NganzaiKurnawaModu Faltari</v>
      </c>
      <c r="F548" s="2">
        <f t="shared" si="2"/>
        <v>1</v>
      </c>
      <c r="G548" s="2" t="s">
        <v>571</v>
      </c>
      <c r="H548" s="2">
        <v>12.67291</v>
      </c>
      <c r="I548" s="2">
        <v>13.10852</v>
      </c>
      <c r="J548" s="2" t="s">
        <v>38</v>
      </c>
      <c r="K548" s="2" t="s">
        <v>572</v>
      </c>
      <c r="L548" s="2">
        <v>8.0</v>
      </c>
      <c r="M548" s="2">
        <v>5.0</v>
      </c>
      <c r="N548" s="2">
        <v>4.0</v>
      </c>
      <c r="O548" s="2" t="s">
        <v>40</v>
      </c>
      <c r="P548" s="2" t="s">
        <v>50</v>
      </c>
      <c r="Q548" s="2" t="s">
        <v>538</v>
      </c>
      <c r="R548" s="2" t="s">
        <v>539</v>
      </c>
      <c r="T548" s="2" t="s">
        <v>53</v>
      </c>
      <c r="V548" t="str">
        <f>iferror(iferror(if(VLOOKUP(E548,'Copy of Mobile_ODK'!N:X,1,false)=E548,"mobile",),if(VLOOKUP(E548,'Copy of Fixed_ODK'!N:Y,1,false)=E548,"fixed",)),)</f>
        <v/>
      </c>
      <c r="W548" t="str">
        <f>iferror(iferror(if(VLOOKUP(E548,'Copy of Mobile_ODK'!N:X,1,false)=E548,VLOOKUP(E548,'Copy of Mobile_ODK'!N:X,10,false),),if(VLOOKUP(E548,'Copy of Fixed_ODK'!N:Y,1,false)=E548,VLOOKUP(E548,'Copy of Fixed_ODK'!N:Y,11,false),)),)</f>
        <v/>
      </c>
      <c r="X548" t="str">
        <f>iferror(iferror(if(VLOOKUP(E548,'Copy of Mobile_ODK'!N:X,1,false)=E548,VLOOKUP(E548,'Copy of Mobile_ODK'!N:X,11,false),),if(VLOOKUP(E548,'Copy of Fixed_ODK'!N:Y,1,false)=E548,VLOOKUP(E548,'Copy of Fixed_ODK'!N:Y,12,false),)),)</f>
        <v/>
      </c>
      <c r="Y548" t="str">
        <f t="shared" si="3"/>
        <v/>
      </c>
      <c r="Z548" t="str">
        <f t="shared" si="4"/>
        <v>invalid</v>
      </c>
      <c r="AB548" s="2" t="str">
        <f t="shared" si="5"/>
        <v>no odk</v>
      </c>
      <c r="AC548" t="str">
        <f t="shared" si="6"/>
        <v/>
      </c>
    </row>
    <row r="549">
      <c r="A549" s="2">
        <v>554.0</v>
      </c>
      <c r="B549" s="2" t="s">
        <v>34</v>
      </c>
      <c r="C549" s="2" t="s">
        <v>485</v>
      </c>
      <c r="D549" s="2" t="s">
        <v>573</v>
      </c>
      <c r="E549" s="2" t="str">
        <f t="shared" si="1"/>
        <v>NganzaiKurnawaSayinari</v>
      </c>
      <c r="F549" s="2">
        <f t="shared" si="2"/>
        <v>1</v>
      </c>
      <c r="G549" s="2" t="s">
        <v>574</v>
      </c>
      <c r="H549" s="2">
        <v>12.67867</v>
      </c>
      <c r="I549" s="2">
        <v>13.08894</v>
      </c>
      <c r="J549" s="2" t="s">
        <v>38</v>
      </c>
      <c r="K549" s="2" t="s">
        <v>575</v>
      </c>
      <c r="L549" s="2">
        <v>13.0</v>
      </c>
      <c r="M549" s="2">
        <v>9.0</v>
      </c>
      <c r="N549" s="2">
        <v>4.0</v>
      </c>
      <c r="O549" s="2" t="s">
        <v>40</v>
      </c>
      <c r="P549" s="2" t="s">
        <v>50</v>
      </c>
      <c r="Q549" s="2" t="s">
        <v>538</v>
      </c>
      <c r="R549" s="6" t="s">
        <v>539</v>
      </c>
      <c r="T549" s="2" t="s">
        <v>53</v>
      </c>
      <c r="U549" s="2" t="s">
        <v>53</v>
      </c>
      <c r="V549" t="str">
        <f>iferror(iferror(if(VLOOKUP(E549,'Copy of Mobile_ODK'!N:X,1,false)=E549,"mobile",),if(VLOOKUP(E549,'Copy of Fixed_ODK'!N:Y,1,false)=E549,"fixed",)),)</f>
        <v>fixed</v>
      </c>
      <c r="W549">
        <f>iferror(iferror(if(VLOOKUP(E549,'Copy of Mobile_ODK'!N:X,1,false)=E549,VLOOKUP(E549,'Copy of Mobile_ODK'!N:X,10,false),),if(VLOOKUP(E549,'Copy of Fixed_ODK'!N:Y,1,false)=E549,VLOOKUP(E549,'Copy of Fixed_ODK'!N:Y,11,false),)),)</f>
        <v>12.67905667</v>
      </c>
      <c r="X549">
        <f>iferror(iferror(if(VLOOKUP(E549,'Copy of Mobile_ODK'!N:X,1,false)=E549,VLOOKUP(E549,'Copy of Mobile_ODK'!N:X,11,false),),if(VLOOKUP(E549,'Copy of Fixed_ODK'!N:Y,1,false)=E549,VLOOKUP(E549,'Copy of Fixed_ODK'!N:Y,12,false),)),)</f>
        <v>13.089885</v>
      </c>
      <c r="Y549">
        <f t="shared" si="3"/>
        <v>0.1111681394</v>
      </c>
      <c r="Z549" t="str">
        <f t="shared" si="4"/>
        <v>valid</v>
      </c>
      <c r="AA549" t="str">
        <f>CONCATENATE(Q549,"_primary")</f>
        <v>Nganzai_T_primary</v>
      </c>
      <c r="AB549" s="2" t="str">
        <f t="shared" si="5"/>
        <v>session ok</v>
      </c>
      <c r="AC549" t="str">
        <f t="shared" si="6"/>
        <v/>
      </c>
      <c r="AD549" s="2"/>
      <c r="AE549" s="2" t="s">
        <v>546</v>
      </c>
    </row>
    <row r="550">
      <c r="A550" s="2">
        <v>555.0</v>
      </c>
      <c r="B550" s="2" t="s">
        <v>34</v>
      </c>
      <c r="C550" s="2" t="s">
        <v>485</v>
      </c>
      <c r="D550" s="2" t="s">
        <v>576</v>
      </c>
      <c r="E550" s="2" t="str">
        <f t="shared" si="1"/>
        <v>NganzaiKurnawaSheruri</v>
      </c>
      <c r="F550" s="2">
        <f t="shared" si="2"/>
        <v>1</v>
      </c>
      <c r="G550" s="2" t="s">
        <v>577</v>
      </c>
      <c r="H550" s="2">
        <v>12.67762</v>
      </c>
      <c r="I550" s="2">
        <v>13.064</v>
      </c>
      <c r="J550" s="2" t="s">
        <v>38</v>
      </c>
      <c r="K550" s="2" t="s">
        <v>578</v>
      </c>
      <c r="L550" s="2">
        <v>6.0</v>
      </c>
      <c r="M550" s="2">
        <v>4.0</v>
      </c>
      <c r="N550" s="2">
        <v>4.0</v>
      </c>
      <c r="O550" s="2" t="s">
        <v>40</v>
      </c>
      <c r="P550" s="2" t="s">
        <v>50</v>
      </c>
      <c r="Q550" s="2" t="s">
        <v>538</v>
      </c>
      <c r="R550" s="2" t="s">
        <v>539</v>
      </c>
      <c r="T550" s="2" t="s">
        <v>53</v>
      </c>
      <c r="V550" t="str">
        <f>iferror(iferror(if(VLOOKUP(E550,'Copy of Mobile_ODK'!N:X,1,false)=E550,"mobile",),if(VLOOKUP(E550,'Copy of Fixed_ODK'!N:Y,1,false)=E550,"fixed",)),)</f>
        <v/>
      </c>
      <c r="W550" t="str">
        <f>iferror(iferror(if(VLOOKUP(E550,'Copy of Mobile_ODK'!N:X,1,false)=E550,VLOOKUP(E550,'Copy of Mobile_ODK'!N:X,10,false),),if(VLOOKUP(E550,'Copy of Fixed_ODK'!N:Y,1,false)=E550,VLOOKUP(E550,'Copy of Fixed_ODK'!N:Y,11,false),)),)</f>
        <v/>
      </c>
      <c r="X550" t="str">
        <f>iferror(iferror(if(VLOOKUP(E550,'Copy of Mobile_ODK'!N:X,1,false)=E550,VLOOKUP(E550,'Copy of Mobile_ODK'!N:X,11,false),),if(VLOOKUP(E550,'Copy of Fixed_ODK'!N:Y,1,false)=E550,VLOOKUP(E550,'Copy of Fixed_ODK'!N:Y,12,false),)),)</f>
        <v/>
      </c>
      <c r="Y550" t="str">
        <f t="shared" si="3"/>
        <v/>
      </c>
      <c r="Z550" t="str">
        <f t="shared" si="4"/>
        <v>invalid</v>
      </c>
      <c r="AB550" s="2" t="str">
        <f t="shared" si="5"/>
        <v>no odk</v>
      </c>
      <c r="AC550" t="str">
        <f t="shared" si="6"/>
        <v/>
      </c>
    </row>
    <row r="551">
      <c r="A551" s="2">
        <v>556.0</v>
      </c>
      <c r="B551" s="2" t="s">
        <v>34</v>
      </c>
      <c r="C551" s="2" t="s">
        <v>485</v>
      </c>
      <c r="D551" s="2" t="s">
        <v>579</v>
      </c>
      <c r="E551" s="2" t="str">
        <f t="shared" si="1"/>
        <v>NganzaiKurnawaUmarabiriri</v>
      </c>
      <c r="F551" s="2">
        <f t="shared" si="2"/>
        <v>1</v>
      </c>
      <c r="G551" s="2" t="s">
        <v>580</v>
      </c>
      <c r="H551" s="2">
        <v>12.702423</v>
      </c>
      <c r="I551" s="2">
        <v>13.083091</v>
      </c>
      <c r="J551" s="2" t="s">
        <v>38</v>
      </c>
      <c r="K551" s="2" t="s">
        <v>581</v>
      </c>
      <c r="L551" s="2">
        <v>18.0</v>
      </c>
      <c r="M551" s="2">
        <v>12.0</v>
      </c>
      <c r="N551" s="2">
        <v>4.0</v>
      </c>
      <c r="O551" s="2" t="s">
        <v>40</v>
      </c>
      <c r="P551" s="2" t="s">
        <v>50</v>
      </c>
      <c r="Q551" s="2" t="s">
        <v>538</v>
      </c>
      <c r="R551" s="6" t="s">
        <v>539</v>
      </c>
      <c r="T551" s="2" t="s">
        <v>53</v>
      </c>
      <c r="U551" s="2" t="s">
        <v>53</v>
      </c>
      <c r="V551" t="str">
        <f>iferror(iferror(if(VLOOKUP(E551,'Copy of Mobile_ODK'!N:X,1,false)=E551,"mobile",),if(VLOOKUP(E551,'Copy of Fixed_ODK'!N:Y,1,false)=E551,"fixed",)),)</f>
        <v>fixed</v>
      </c>
      <c r="W551">
        <f>iferror(iferror(if(VLOOKUP(E551,'Copy of Mobile_ODK'!N:X,1,false)=E551,VLOOKUP(E551,'Copy of Mobile_ODK'!N:X,10,false),),if(VLOOKUP(E551,'Copy of Fixed_ODK'!N:Y,1,false)=E551,VLOOKUP(E551,'Copy of Fixed_ODK'!N:Y,11,false),)),)</f>
        <v>12.70216</v>
      </c>
      <c r="X551">
        <f>iferror(iferror(if(VLOOKUP(E551,'Copy of Mobile_ODK'!N:X,1,false)=E551,VLOOKUP(E551,'Copy of Mobile_ODK'!N:X,11,false),),if(VLOOKUP(E551,'Copy of Fixed_ODK'!N:Y,1,false)=E551,VLOOKUP(E551,'Copy of Fixed_ODK'!N:Y,12,false),)),)</f>
        <v>13.08300167</v>
      </c>
      <c r="Y551">
        <f t="shared" si="3"/>
        <v>0.03080778411</v>
      </c>
      <c r="Z551" t="str">
        <f t="shared" si="4"/>
        <v>valid</v>
      </c>
      <c r="AA551" t="str">
        <f>CONCATENATE(Q551,"_primary")</f>
        <v>Nganzai_T_primary</v>
      </c>
      <c r="AB551" s="2" t="str">
        <f t="shared" si="5"/>
        <v>session ok</v>
      </c>
      <c r="AC551" t="str">
        <f t="shared" si="6"/>
        <v/>
      </c>
      <c r="AD551" s="2"/>
      <c r="AE551" s="2" t="s">
        <v>546</v>
      </c>
    </row>
    <row r="552">
      <c r="A552" s="2">
        <v>557.0</v>
      </c>
      <c r="B552" s="2" t="s">
        <v>34</v>
      </c>
      <c r="C552" s="2" t="s">
        <v>582</v>
      </c>
      <c r="D552" s="2" t="s">
        <v>583</v>
      </c>
      <c r="E552" s="2" t="str">
        <f t="shared" si="1"/>
        <v>NganzaiSabsabuwaFanda Laweri</v>
      </c>
      <c r="F552" s="2">
        <f t="shared" si="2"/>
        <v>1</v>
      </c>
      <c r="G552" s="2" t="s">
        <v>584</v>
      </c>
      <c r="H552" s="2">
        <v>12.57704</v>
      </c>
      <c r="I552" s="2">
        <v>13.16399</v>
      </c>
      <c r="J552" s="2" t="s">
        <v>38</v>
      </c>
      <c r="K552" s="2" t="s">
        <v>585</v>
      </c>
      <c r="L552" s="2">
        <v>13.0</v>
      </c>
      <c r="M552" s="2">
        <v>9.0</v>
      </c>
      <c r="N552" s="2">
        <v>4.0</v>
      </c>
      <c r="O552" s="2" t="s">
        <v>40</v>
      </c>
      <c r="P552" s="2" t="s">
        <v>50</v>
      </c>
      <c r="Q552" s="2" t="s">
        <v>538</v>
      </c>
      <c r="R552" s="2" t="s">
        <v>539</v>
      </c>
      <c r="T552" s="2" t="s">
        <v>53</v>
      </c>
      <c r="V552" t="str">
        <f>iferror(iferror(if(VLOOKUP(E552,'Copy of Mobile_ODK'!N:X,1,false)=E552,"mobile",),if(VLOOKUP(E552,'Copy of Fixed_ODK'!N:Y,1,false)=E552,"fixed",)),)</f>
        <v/>
      </c>
      <c r="W552" t="str">
        <f>iferror(iferror(if(VLOOKUP(E552,'Copy of Mobile_ODK'!N:X,1,false)=E552,VLOOKUP(E552,'Copy of Mobile_ODK'!N:X,10,false),),if(VLOOKUP(E552,'Copy of Fixed_ODK'!N:Y,1,false)=E552,VLOOKUP(E552,'Copy of Fixed_ODK'!N:Y,11,false),)),)</f>
        <v/>
      </c>
      <c r="X552" t="str">
        <f>iferror(iferror(if(VLOOKUP(E552,'Copy of Mobile_ODK'!N:X,1,false)=E552,VLOOKUP(E552,'Copy of Mobile_ODK'!N:X,11,false),),if(VLOOKUP(E552,'Copy of Fixed_ODK'!N:Y,1,false)=E552,VLOOKUP(E552,'Copy of Fixed_ODK'!N:Y,12,false),)),)</f>
        <v/>
      </c>
      <c r="Y552" t="str">
        <f t="shared" si="3"/>
        <v/>
      </c>
      <c r="Z552" t="str">
        <f t="shared" si="4"/>
        <v>invalid</v>
      </c>
      <c r="AB552" s="2" t="str">
        <f t="shared" si="5"/>
        <v>no odk</v>
      </c>
      <c r="AC552" t="str">
        <f t="shared" si="6"/>
        <v/>
      </c>
    </row>
    <row r="553">
      <c r="A553" s="2">
        <v>558.0</v>
      </c>
      <c r="B553" s="2" t="s">
        <v>34</v>
      </c>
      <c r="C553" s="2" t="s">
        <v>582</v>
      </c>
      <c r="D553" s="2" t="s">
        <v>586</v>
      </c>
      <c r="E553" s="2" t="str">
        <f t="shared" si="1"/>
        <v>NganzaiSabsabuwaGoni Usmanti</v>
      </c>
      <c r="F553" s="2">
        <f t="shared" si="2"/>
        <v>1</v>
      </c>
      <c r="G553" s="2" t="s">
        <v>587</v>
      </c>
      <c r="H553" s="2">
        <v>12.57996</v>
      </c>
      <c r="I553" s="2">
        <v>12.98932</v>
      </c>
      <c r="J553" s="2" t="s">
        <v>38</v>
      </c>
      <c r="K553" s="2" t="s">
        <v>588</v>
      </c>
      <c r="L553" s="2">
        <v>22.0</v>
      </c>
      <c r="M553" s="2">
        <v>14.0</v>
      </c>
      <c r="N553" s="2">
        <v>4.0</v>
      </c>
      <c r="O553" s="2" t="s">
        <v>40</v>
      </c>
      <c r="P553" s="2" t="s">
        <v>50</v>
      </c>
      <c r="Q553" s="2" t="s">
        <v>538</v>
      </c>
      <c r="R553" s="6" t="s">
        <v>539</v>
      </c>
      <c r="T553" s="2" t="s">
        <v>53</v>
      </c>
      <c r="U553" s="2" t="s">
        <v>53</v>
      </c>
      <c r="V553" t="str">
        <f>iferror(iferror(if(VLOOKUP(E553,'Copy of Mobile_ODK'!N:X,1,false)=E553,"mobile",),if(VLOOKUP(E553,'Copy of Fixed_ODK'!N:Y,1,false)=E553,"fixed",)),)</f>
        <v>fixed</v>
      </c>
      <c r="W553">
        <f>iferror(iferror(if(VLOOKUP(E553,'Copy of Mobile_ODK'!N:X,1,false)=E553,VLOOKUP(E553,'Copy of Mobile_ODK'!N:X,10,false),),if(VLOOKUP(E553,'Copy of Fixed_ODK'!N:Y,1,false)=E553,VLOOKUP(E553,'Copy of Fixed_ODK'!N:Y,11,false),)),)</f>
        <v>12.579445</v>
      </c>
      <c r="X553">
        <f>iferror(iferror(if(VLOOKUP(E553,'Copy of Mobile_ODK'!N:X,1,false)=E553,VLOOKUP(E553,'Copy of Mobile_ODK'!N:X,11,false),),if(VLOOKUP(E553,'Copy of Fixed_ODK'!N:Y,1,false)=E553,VLOOKUP(E553,'Copy of Fixed_ODK'!N:Y,12,false),)),)</f>
        <v>12.98965</v>
      </c>
      <c r="Y553">
        <f t="shared" si="3"/>
        <v>0.0675420445</v>
      </c>
      <c r="Z553" t="str">
        <f t="shared" si="4"/>
        <v>valid</v>
      </c>
      <c r="AA553" t="str">
        <f>CONCATENATE(Q553,"_primary")</f>
        <v>Nganzai_T_primary</v>
      </c>
      <c r="AB553" s="2" t="str">
        <f t="shared" si="5"/>
        <v>session ok</v>
      </c>
      <c r="AC553" t="str">
        <f t="shared" si="6"/>
        <v/>
      </c>
      <c r="AD553" s="2"/>
      <c r="AE553" s="2" t="s">
        <v>589</v>
      </c>
    </row>
    <row r="554">
      <c r="A554" s="2">
        <v>559.0</v>
      </c>
      <c r="B554" s="2" t="s">
        <v>34</v>
      </c>
      <c r="C554" s="2" t="s">
        <v>582</v>
      </c>
      <c r="D554" s="2" t="s">
        <v>590</v>
      </c>
      <c r="E554" s="2" t="str">
        <f t="shared" si="1"/>
        <v>NganzaiSabsabuwaKafaram</v>
      </c>
      <c r="F554" s="2">
        <f t="shared" si="2"/>
        <v>1</v>
      </c>
      <c r="G554" s="2" t="s">
        <v>591</v>
      </c>
      <c r="H554" s="2">
        <v>12.53884</v>
      </c>
      <c r="I554" s="2">
        <v>13.03967</v>
      </c>
      <c r="J554" s="2" t="s">
        <v>38</v>
      </c>
      <c r="K554" s="2" t="s">
        <v>592</v>
      </c>
      <c r="L554" s="2">
        <v>21.0</v>
      </c>
      <c r="M554" s="2">
        <v>14.0</v>
      </c>
      <c r="N554" s="2">
        <v>4.0</v>
      </c>
      <c r="O554" s="2" t="s">
        <v>40</v>
      </c>
      <c r="P554" s="2" t="s">
        <v>50</v>
      </c>
      <c r="Q554" s="2" t="s">
        <v>593</v>
      </c>
      <c r="R554" s="2" t="s">
        <v>594</v>
      </c>
      <c r="T554" s="2" t="s">
        <v>53</v>
      </c>
      <c r="V554" t="str">
        <f>iferror(iferror(if(VLOOKUP(E554,'Copy of Mobile_ODK'!N:X,1,false)=E554,"mobile",),if(VLOOKUP(E554,'Copy of Fixed_ODK'!N:Y,1,false)=E554,"fixed",)),)</f>
        <v/>
      </c>
      <c r="W554" t="str">
        <f>iferror(iferror(if(VLOOKUP(E554,'Copy of Mobile_ODK'!N:X,1,false)=E554,VLOOKUP(E554,'Copy of Mobile_ODK'!N:X,10,false),),if(VLOOKUP(E554,'Copy of Fixed_ODK'!N:Y,1,false)=E554,VLOOKUP(E554,'Copy of Fixed_ODK'!N:Y,11,false),)),)</f>
        <v/>
      </c>
      <c r="X554" t="str">
        <f>iferror(iferror(if(VLOOKUP(E554,'Copy of Mobile_ODK'!N:X,1,false)=E554,VLOOKUP(E554,'Copy of Mobile_ODK'!N:X,11,false),),if(VLOOKUP(E554,'Copy of Fixed_ODK'!N:Y,1,false)=E554,VLOOKUP(E554,'Copy of Fixed_ODK'!N:Y,12,false),)),)</f>
        <v/>
      </c>
      <c r="Y554" t="str">
        <f t="shared" si="3"/>
        <v/>
      </c>
      <c r="Z554" t="str">
        <f t="shared" si="4"/>
        <v>invalid</v>
      </c>
      <c r="AB554" s="2" t="str">
        <f t="shared" si="5"/>
        <v>no odk</v>
      </c>
      <c r="AC554" t="str">
        <f t="shared" si="6"/>
        <v/>
      </c>
    </row>
    <row r="555">
      <c r="A555" s="2">
        <v>560.0</v>
      </c>
      <c r="B555" s="2" t="s">
        <v>34</v>
      </c>
      <c r="C555" s="2" t="s">
        <v>582</v>
      </c>
      <c r="D555" s="2" t="s">
        <v>595</v>
      </c>
      <c r="E555" s="2" t="str">
        <f t="shared" si="1"/>
        <v>NganzaiSabsabuwaKawuya</v>
      </c>
      <c r="F555" s="2">
        <f t="shared" si="2"/>
        <v>1</v>
      </c>
      <c r="G555" s="2" t="s">
        <v>596</v>
      </c>
      <c r="H555" s="2">
        <v>12.55131</v>
      </c>
      <c r="I555" s="2">
        <v>13.08952</v>
      </c>
      <c r="J555" s="2" t="s">
        <v>38</v>
      </c>
      <c r="K555" s="2" t="s">
        <v>597</v>
      </c>
      <c r="L555" s="2">
        <v>33.0</v>
      </c>
      <c r="M555" s="2">
        <v>21.0</v>
      </c>
      <c r="N555" s="2">
        <v>4.0</v>
      </c>
      <c r="O555" s="2" t="s">
        <v>40</v>
      </c>
      <c r="P555" s="2" t="s">
        <v>50</v>
      </c>
      <c r="Q555" s="2" t="s">
        <v>593</v>
      </c>
      <c r="R555" s="2" t="s">
        <v>594</v>
      </c>
      <c r="T555" s="2" t="s">
        <v>53</v>
      </c>
      <c r="V555" t="str">
        <f>iferror(iferror(if(VLOOKUP(E555,'Copy of Mobile_ODK'!N:X,1,false)=E555,"mobile",),if(VLOOKUP(E555,'Copy of Fixed_ODK'!N:Y,1,false)=E555,"fixed",)),)</f>
        <v/>
      </c>
      <c r="W555" t="str">
        <f>iferror(iferror(if(VLOOKUP(E555,'Copy of Mobile_ODK'!N:X,1,false)=E555,VLOOKUP(E555,'Copy of Mobile_ODK'!N:X,10,false),),if(VLOOKUP(E555,'Copy of Fixed_ODK'!N:Y,1,false)=E555,VLOOKUP(E555,'Copy of Fixed_ODK'!N:Y,11,false),)),)</f>
        <v/>
      </c>
      <c r="X555" t="str">
        <f>iferror(iferror(if(VLOOKUP(E555,'Copy of Mobile_ODK'!N:X,1,false)=E555,VLOOKUP(E555,'Copy of Mobile_ODK'!N:X,11,false),),if(VLOOKUP(E555,'Copy of Fixed_ODK'!N:Y,1,false)=E555,VLOOKUP(E555,'Copy of Fixed_ODK'!N:Y,12,false),)),)</f>
        <v/>
      </c>
      <c r="Y555" t="str">
        <f t="shared" si="3"/>
        <v/>
      </c>
      <c r="Z555" t="str">
        <f t="shared" si="4"/>
        <v>invalid</v>
      </c>
      <c r="AB555" s="2" t="str">
        <f t="shared" si="5"/>
        <v>no odk</v>
      </c>
      <c r="AC555" t="str">
        <f t="shared" si="6"/>
        <v/>
      </c>
    </row>
    <row r="556">
      <c r="A556" s="2">
        <v>561.0</v>
      </c>
      <c r="B556" s="2" t="s">
        <v>34</v>
      </c>
      <c r="C556" s="2" t="s">
        <v>582</v>
      </c>
      <c r="D556" s="2" t="s">
        <v>598</v>
      </c>
      <c r="E556" s="2" t="str">
        <f t="shared" si="1"/>
        <v>NganzaiSabsabuwaMallam Bujiri</v>
      </c>
      <c r="F556" s="2">
        <f t="shared" si="2"/>
        <v>1</v>
      </c>
      <c r="G556" s="2" t="s">
        <v>599</v>
      </c>
      <c r="H556" s="2">
        <v>12.57111</v>
      </c>
      <c r="I556" s="2">
        <v>13.02719</v>
      </c>
      <c r="J556" s="2" t="s">
        <v>38</v>
      </c>
      <c r="K556" s="2" t="s">
        <v>600</v>
      </c>
      <c r="L556" s="2">
        <v>22.0</v>
      </c>
      <c r="M556" s="2">
        <v>14.0</v>
      </c>
      <c r="N556" s="2">
        <v>4.0</v>
      </c>
      <c r="O556" s="2" t="s">
        <v>40</v>
      </c>
      <c r="P556" s="2" t="s">
        <v>50</v>
      </c>
      <c r="Q556" s="2" t="s">
        <v>593</v>
      </c>
      <c r="R556" s="2" t="s">
        <v>594</v>
      </c>
      <c r="T556" s="2" t="s">
        <v>53</v>
      </c>
      <c r="V556" t="str">
        <f>iferror(iferror(if(VLOOKUP(E556,'Copy of Mobile_ODK'!N:X,1,false)=E556,"mobile",),if(VLOOKUP(E556,'Copy of Fixed_ODK'!N:Y,1,false)=E556,"fixed",)),)</f>
        <v>fixed</v>
      </c>
      <c r="W556">
        <f>iferror(iferror(if(VLOOKUP(E556,'Copy of Mobile_ODK'!N:X,1,false)=E556,VLOOKUP(E556,'Copy of Mobile_ODK'!N:X,10,false),),if(VLOOKUP(E556,'Copy of Fixed_ODK'!N:Y,1,false)=E556,VLOOKUP(E556,'Copy of Fixed_ODK'!N:Y,11,false),)),)</f>
        <v>12.54867833</v>
      </c>
      <c r="X556">
        <f>iferror(iferror(if(VLOOKUP(E556,'Copy of Mobile_ODK'!N:X,1,false)=E556,VLOOKUP(E556,'Copy of Mobile_ODK'!N:X,11,false),),if(VLOOKUP(E556,'Copy of Fixed_ODK'!N:Y,1,false)=E556,VLOOKUP(E556,'Copy of Fixed_ODK'!N:Y,12,false),)),)</f>
        <v>13.02596667</v>
      </c>
      <c r="Y556">
        <f t="shared" si="3"/>
        <v>2.4978192</v>
      </c>
      <c r="Z556" t="str">
        <f t="shared" si="4"/>
        <v>invalid</v>
      </c>
      <c r="AB556" s="2" t="str">
        <f t="shared" si="5"/>
        <v>session ok</v>
      </c>
      <c r="AC556" t="str">
        <f t="shared" si="6"/>
        <v>investigate</v>
      </c>
    </row>
    <row r="557">
      <c r="A557" s="2">
        <v>562.0</v>
      </c>
      <c r="B557" s="2" t="s">
        <v>34</v>
      </c>
      <c r="C557" s="2" t="s">
        <v>582</v>
      </c>
      <c r="D557" s="2" t="s">
        <v>601</v>
      </c>
      <c r="E557" s="2" t="str">
        <f t="shared" si="1"/>
        <v>NganzaiSabsabuwaMallam Karamti</v>
      </c>
      <c r="F557" s="2">
        <f t="shared" si="2"/>
        <v>1</v>
      </c>
      <c r="G557" s="2" t="s">
        <v>602</v>
      </c>
      <c r="H557" s="2">
        <v>12.54815</v>
      </c>
      <c r="I557" s="2">
        <v>12.9901</v>
      </c>
      <c r="J557" s="2" t="s">
        <v>38</v>
      </c>
      <c r="K557" s="2" t="s">
        <v>603</v>
      </c>
      <c r="L557" s="2">
        <v>16.0</v>
      </c>
      <c r="M557" s="2">
        <v>10.0</v>
      </c>
      <c r="N557" s="2">
        <v>4.0</v>
      </c>
      <c r="O557" s="2" t="s">
        <v>40</v>
      </c>
      <c r="P557" s="2" t="s">
        <v>50</v>
      </c>
      <c r="Q557" s="2" t="s">
        <v>593</v>
      </c>
      <c r="R557" s="2" t="s">
        <v>594</v>
      </c>
      <c r="T557" s="2" t="s">
        <v>53</v>
      </c>
      <c r="V557" t="str">
        <f>iferror(iferror(if(VLOOKUP(E557,'Copy of Mobile_ODK'!N:X,1,false)=E557,"mobile",),if(VLOOKUP(E557,'Copy of Fixed_ODK'!N:Y,1,false)=E557,"fixed",)),)</f>
        <v/>
      </c>
      <c r="W557" t="str">
        <f>iferror(iferror(if(VLOOKUP(E557,'Copy of Mobile_ODK'!N:X,1,false)=E557,VLOOKUP(E557,'Copy of Mobile_ODK'!N:X,10,false),),if(VLOOKUP(E557,'Copy of Fixed_ODK'!N:Y,1,false)=E557,VLOOKUP(E557,'Copy of Fixed_ODK'!N:Y,11,false),)),)</f>
        <v/>
      </c>
      <c r="X557" t="str">
        <f>iferror(iferror(if(VLOOKUP(E557,'Copy of Mobile_ODK'!N:X,1,false)=E557,VLOOKUP(E557,'Copy of Mobile_ODK'!N:X,11,false),),if(VLOOKUP(E557,'Copy of Fixed_ODK'!N:Y,1,false)=E557,VLOOKUP(E557,'Copy of Fixed_ODK'!N:Y,12,false),)),)</f>
        <v/>
      </c>
      <c r="Y557" t="str">
        <f t="shared" si="3"/>
        <v/>
      </c>
      <c r="Z557" t="str">
        <f t="shared" si="4"/>
        <v>invalid</v>
      </c>
      <c r="AB557" s="2" t="str">
        <f t="shared" si="5"/>
        <v>no odk</v>
      </c>
      <c r="AC557" t="str">
        <f t="shared" si="6"/>
        <v/>
      </c>
    </row>
    <row r="558">
      <c r="A558" s="2">
        <v>563.0</v>
      </c>
      <c r="B558" s="2" t="s">
        <v>34</v>
      </c>
      <c r="C558" s="2" t="s">
        <v>582</v>
      </c>
      <c r="D558" s="2" t="s">
        <v>604</v>
      </c>
      <c r="E558" s="2" t="str">
        <f t="shared" si="1"/>
        <v>NganzaiSabsabuwaMallum Kyariri</v>
      </c>
      <c r="F558" s="2">
        <f t="shared" si="2"/>
        <v>1</v>
      </c>
      <c r="G558" s="2" t="s">
        <v>605</v>
      </c>
      <c r="H558" s="2">
        <v>12.58218</v>
      </c>
      <c r="I558" s="2">
        <v>13.148955</v>
      </c>
      <c r="J558" s="2" t="s">
        <v>38</v>
      </c>
      <c r="K558" s="2" t="s">
        <v>606</v>
      </c>
      <c r="L558" s="2">
        <v>15.0</v>
      </c>
      <c r="M558" s="2">
        <v>10.0</v>
      </c>
      <c r="N558" s="2">
        <v>4.0</v>
      </c>
      <c r="O558" s="2" t="s">
        <v>40</v>
      </c>
      <c r="P558" s="2" t="s">
        <v>50</v>
      </c>
      <c r="Q558" s="2" t="s">
        <v>593</v>
      </c>
      <c r="R558" s="2" t="s">
        <v>594</v>
      </c>
      <c r="T558" s="2" t="s">
        <v>53</v>
      </c>
      <c r="V558" t="str">
        <f>iferror(iferror(if(VLOOKUP(E558,'Copy of Mobile_ODK'!N:X,1,false)=E558,"mobile",),if(VLOOKUP(E558,'Copy of Fixed_ODK'!N:Y,1,false)=E558,"fixed",)),)</f>
        <v/>
      </c>
      <c r="W558" t="str">
        <f>iferror(iferror(if(VLOOKUP(E558,'Copy of Mobile_ODK'!N:X,1,false)=E558,VLOOKUP(E558,'Copy of Mobile_ODK'!N:X,10,false),),if(VLOOKUP(E558,'Copy of Fixed_ODK'!N:Y,1,false)=E558,VLOOKUP(E558,'Copy of Fixed_ODK'!N:Y,11,false),)),)</f>
        <v/>
      </c>
      <c r="X558" t="str">
        <f>iferror(iferror(if(VLOOKUP(E558,'Copy of Mobile_ODK'!N:X,1,false)=E558,VLOOKUP(E558,'Copy of Mobile_ODK'!N:X,11,false),),if(VLOOKUP(E558,'Copy of Fixed_ODK'!N:Y,1,false)=E558,VLOOKUP(E558,'Copy of Fixed_ODK'!N:Y,12,false),)),)</f>
        <v/>
      </c>
      <c r="Y558" t="str">
        <f t="shared" si="3"/>
        <v/>
      </c>
      <c r="Z558" t="str">
        <f t="shared" si="4"/>
        <v>invalid</v>
      </c>
      <c r="AB558" s="2" t="str">
        <f t="shared" si="5"/>
        <v>no odk</v>
      </c>
      <c r="AC558" t="str">
        <f t="shared" si="6"/>
        <v/>
      </c>
    </row>
    <row r="559">
      <c r="A559" s="2">
        <v>564.0</v>
      </c>
      <c r="B559" s="4" t="s">
        <v>34</v>
      </c>
      <c r="C559" s="4" t="s">
        <v>582</v>
      </c>
      <c r="D559" s="4" t="s">
        <v>607</v>
      </c>
      <c r="E559" s="2" t="str">
        <f t="shared" si="1"/>
        <v>NganzaiSabsabuwaMatta Zarari</v>
      </c>
      <c r="F559" s="2">
        <f t="shared" si="2"/>
        <v>1</v>
      </c>
      <c r="G559" s="4" t="e">
        <v>#N/A</v>
      </c>
      <c r="H559" s="4" t="e">
        <v>#N/A</v>
      </c>
      <c r="I559" s="4" t="e">
        <v>#N/A</v>
      </c>
      <c r="J559" s="4" t="s">
        <v>38</v>
      </c>
      <c r="K559" s="4" t="s">
        <v>608</v>
      </c>
      <c r="L559" s="2">
        <v>14.0</v>
      </c>
      <c r="M559" s="4">
        <v>9.0</v>
      </c>
      <c r="N559" s="2">
        <v>4.0</v>
      </c>
      <c r="O559" s="4" t="s">
        <v>40</v>
      </c>
      <c r="P559" s="4" t="s">
        <v>50</v>
      </c>
      <c r="Q559" s="4" t="s">
        <v>452</v>
      </c>
      <c r="R559" s="4" t="s">
        <v>453</v>
      </c>
      <c r="T559" s="2" t="s">
        <v>53</v>
      </c>
      <c r="V559" t="str">
        <f>iferror(iferror(if(VLOOKUP(E559,'Copy of Mobile_ODK'!N:X,1,false)=E559,"mobile",),if(VLOOKUP(E559,'Copy of Fixed_ODK'!N:Y,1,false)=E559,"fixed",)),)</f>
        <v/>
      </c>
      <c r="W559" t="str">
        <f>iferror(iferror(if(VLOOKUP(E559,'Copy of Mobile_ODK'!N:X,1,false)=E559,VLOOKUP(E559,'Copy of Mobile_ODK'!N:X,10,false),),if(VLOOKUP(E559,'Copy of Fixed_ODK'!N:Y,1,false)=E559,VLOOKUP(E559,'Copy of Fixed_ODK'!N:Y,11,false),)),)</f>
        <v/>
      </c>
      <c r="X559" t="str">
        <f>iferror(iferror(if(VLOOKUP(E559,'Copy of Mobile_ODK'!N:X,1,false)=E559,VLOOKUP(E559,'Copy of Mobile_ODK'!N:X,11,false),),if(VLOOKUP(E559,'Copy of Fixed_ODK'!N:Y,1,false)=E559,VLOOKUP(E559,'Copy of Fixed_ODK'!N:Y,12,false),)),)</f>
        <v/>
      </c>
      <c r="Y559" t="str">
        <f t="shared" si="3"/>
        <v/>
      </c>
      <c r="Z559" t="str">
        <f t="shared" si="4"/>
        <v>invalid</v>
      </c>
      <c r="AB559" s="2" t="str">
        <f t="shared" si="5"/>
        <v>no odk</v>
      </c>
      <c r="AC559" t="str">
        <f t="shared" si="6"/>
        <v/>
      </c>
    </row>
    <row r="560">
      <c r="A560" s="2">
        <v>565.0</v>
      </c>
      <c r="B560" s="2" t="s">
        <v>34</v>
      </c>
      <c r="C560" s="2" t="s">
        <v>582</v>
      </c>
      <c r="D560" s="2" t="s">
        <v>609</v>
      </c>
      <c r="E560" s="2" t="str">
        <f t="shared" si="1"/>
        <v>NganzaiSabsabuwaModu Aidami</v>
      </c>
      <c r="F560" s="2">
        <f t="shared" si="2"/>
        <v>1</v>
      </c>
      <c r="G560" s="2" t="s">
        <v>610</v>
      </c>
      <c r="H560" s="2">
        <v>12.61191</v>
      </c>
      <c r="I560" s="2">
        <v>13.09205</v>
      </c>
      <c r="J560" s="2" t="s">
        <v>38</v>
      </c>
      <c r="K560" s="2" t="s">
        <v>611</v>
      </c>
      <c r="L560" s="2">
        <v>15.0</v>
      </c>
      <c r="M560" s="2">
        <v>10.0</v>
      </c>
      <c r="N560" s="2">
        <v>4.0</v>
      </c>
      <c r="O560" s="2" t="s">
        <v>40</v>
      </c>
      <c r="P560" s="2" t="s">
        <v>50</v>
      </c>
      <c r="Q560" s="2" t="s">
        <v>593</v>
      </c>
      <c r="R560" s="2" t="s">
        <v>594</v>
      </c>
      <c r="T560" s="2" t="s">
        <v>53</v>
      </c>
      <c r="V560" t="str">
        <f>iferror(iferror(if(VLOOKUP(E560,'Copy of Mobile_ODK'!N:X,1,false)=E560,"mobile",),if(VLOOKUP(E560,'Copy of Fixed_ODK'!N:Y,1,false)=E560,"fixed",)),)</f>
        <v/>
      </c>
      <c r="W560" t="str">
        <f>iferror(iferror(if(VLOOKUP(E560,'Copy of Mobile_ODK'!N:X,1,false)=E560,VLOOKUP(E560,'Copy of Mobile_ODK'!N:X,10,false),),if(VLOOKUP(E560,'Copy of Fixed_ODK'!N:Y,1,false)=E560,VLOOKUP(E560,'Copy of Fixed_ODK'!N:Y,11,false),)),)</f>
        <v/>
      </c>
      <c r="X560" t="str">
        <f>iferror(iferror(if(VLOOKUP(E560,'Copy of Mobile_ODK'!N:X,1,false)=E560,VLOOKUP(E560,'Copy of Mobile_ODK'!N:X,11,false),),if(VLOOKUP(E560,'Copy of Fixed_ODK'!N:Y,1,false)=E560,VLOOKUP(E560,'Copy of Fixed_ODK'!N:Y,12,false),)),)</f>
        <v/>
      </c>
      <c r="Y560" t="str">
        <f t="shared" si="3"/>
        <v/>
      </c>
      <c r="Z560" t="str">
        <f t="shared" si="4"/>
        <v>invalid</v>
      </c>
      <c r="AB560" s="2" t="str">
        <f t="shared" si="5"/>
        <v>no odk</v>
      </c>
      <c r="AC560" t="str">
        <f t="shared" si="6"/>
        <v/>
      </c>
    </row>
    <row r="561">
      <c r="A561" s="2">
        <v>567.0</v>
      </c>
      <c r="B561" s="2" t="s">
        <v>34</v>
      </c>
      <c r="C561" s="2" t="s">
        <v>582</v>
      </c>
      <c r="D561" s="2" t="s">
        <v>612</v>
      </c>
      <c r="E561" s="2" t="str">
        <f t="shared" si="1"/>
        <v>NganzaiSabsabuwaModu Kur Mbatcha</v>
      </c>
      <c r="F561" s="2">
        <f t="shared" si="2"/>
        <v>1</v>
      </c>
      <c r="G561" s="2" t="s">
        <v>613</v>
      </c>
      <c r="H561" s="2">
        <v>12.56185</v>
      </c>
      <c r="I561" s="2">
        <v>13.119</v>
      </c>
      <c r="J561" s="2" t="s">
        <v>38</v>
      </c>
      <c r="K561" s="2" t="s">
        <v>614</v>
      </c>
      <c r="L561" s="2">
        <v>7.0</v>
      </c>
      <c r="M561" s="2">
        <v>5.0</v>
      </c>
      <c r="N561" s="2">
        <v>4.0</v>
      </c>
      <c r="O561" s="2" t="s">
        <v>40</v>
      </c>
      <c r="P561" s="2" t="s">
        <v>41</v>
      </c>
      <c r="T561" s="2" t="s">
        <v>42</v>
      </c>
      <c r="V561" t="str">
        <f>iferror(iferror(if(VLOOKUP(E561,'Copy of Mobile_ODK'!N:X,1,false)=E561,"mobile",),if(VLOOKUP(E561,'Copy of Fixed_ODK'!N:Y,1,false)=E561,"fixed",)),)</f>
        <v>mobile</v>
      </c>
      <c r="W561">
        <f>iferror(iferror(if(VLOOKUP(E561,'Copy of Mobile_ODK'!N:X,1,false)=E561,VLOOKUP(E561,'Copy of Mobile_ODK'!N:X,10,false),),if(VLOOKUP(E561,'Copy of Fixed_ODK'!N:Y,1,false)=E561,VLOOKUP(E561,'Copy of Fixed_ODK'!N:Y,11,false),)),)</f>
        <v>12.52834167</v>
      </c>
      <c r="X561">
        <f>iferror(iferror(if(VLOOKUP(E561,'Copy of Mobile_ODK'!N:X,1,false)=E561,VLOOKUP(E561,'Copy of Mobile_ODK'!N:X,11,false),),if(VLOOKUP(E561,'Copy of Fixed_ODK'!N:Y,1,false)=E561,VLOOKUP(E561,'Copy of Fixed_ODK'!N:Y,12,false),)),)</f>
        <v>13.1391</v>
      </c>
      <c r="Y561">
        <f t="shared" si="3"/>
        <v>4.317682334</v>
      </c>
      <c r="Z561" t="str">
        <f t="shared" si="4"/>
        <v>invalid</v>
      </c>
      <c r="AB561" s="2" t="str">
        <f t="shared" si="5"/>
        <v>session ok</v>
      </c>
      <c r="AC561" t="str">
        <f t="shared" si="6"/>
        <v>investigate</v>
      </c>
    </row>
    <row r="562">
      <c r="A562" s="2">
        <v>568.0</v>
      </c>
      <c r="B562" s="2" t="s">
        <v>34</v>
      </c>
      <c r="C562" s="2" t="s">
        <v>582</v>
      </c>
      <c r="D562" s="2" t="s">
        <v>615</v>
      </c>
      <c r="E562" s="2" t="str">
        <f t="shared" si="1"/>
        <v>NganzaiSabsabuwaModu Yanaye</v>
      </c>
      <c r="F562" s="2">
        <f t="shared" si="2"/>
        <v>1</v>
      </c>
      <c r="G562" s="2" t="s">
        <v>616</v>
      </c>
      <c r="H562" s="2">
        <v>12.53523</v>
      </c>
      <c r="I562" s="2">
        <v>13.00696</v>
      </c>
      <c r="J562" s="2" t="s">
        <v>38</v>
      </c>
      <c r="K562" s="2" t="s">
        <v>617</v>
      </c>
      <c r="L562" s="2">
        <v>18.0</v>
      </c>
      <c r="M562" s="2">
        <v>12.0</v>
      </c>
      <c r="N562" s="2">
        <v>4.0</v>
      </c>
      <c r="O562" s="2" t="s">
        <v>40</v>
      </c>
      <c r="P562" s="2" t="s">
        <v>50</v>
      </c>
      <c r="Q562" s="2" t="s">
        <v>593</v>
      </c>
      <c r="R562" s="2" t="s">
        <v>594</v>
      </c>
      <c r="T562" s="2" t="s">
        <v>53</v>
      </c>
      <c r="V562" t="str">
        <f>iferror(iferror(if(VLOOKUP(E562,'Copy of Mobile_ODK'!N:X,1,false)=E562,"mobile",),if(VLOOKUP(E562,'Copy of Fixed_ODK'!N:Y,1,false)=E562,"fixed",)),)</f>
        <v/>
      </c>
      <c r="W562" t="str">
        <f>iferror(iferror(if(VLOOKUP(E562,'Copy of Mobile_ODK'!N:X,1,false)=E562,VLOOKUP(E562,'Copy of Mobile_ODK'!N:X,10,false),),if(VLOOKUP(E562,'Copy of Fixed_ODK'!N:Y,1,false)=E562,VLOOKUP(E562,'Copy of Fixed_ODK'!N:Y,11,false),)),)</f>
        <v/>
      </c>
      <c r="X562" t="str">
        <f>iferror(iferror(if(VLOOKUP(E562,'Copy of Mobile_ODK'!N:X,1,false)=E562,VLOOKUP(E562,'Copy of Mobile_ODK'!N:X,11,false),),if(VLOOKUP(E562,'Copy of Fixed_ODK'!N:Y,1,false)=E562,VLOOKUP(E562,'Copy of Fixed_ODK'!N:Y,12,false),)),)</f>
        <v/>
      </c>
      <c r="Y562" t="str">
        <f t="shared" si="3"/>
        <v/>
      </c>
      <c r="Z562" t="str">
        <f t="shared" si="4"/>
        <v>invalid</v>
      </c>
      <c r="AB562" s="2" t="str">
        <f t="shared" si="5"/>
        <v>no odk</v>
      </c>
      <c r="AC562" t="str">
        <f t="shared" si="6"/>
        <v/>
      </c>
    </row>
    <row r="563">
      <c r="A563" s="2">
        <v>569.0</v>
      </c>
      <c r="B563" s="2" t="s">
        <v>34</v>
      </c>
      <c r="C563" s="2" t="s">
        <v>582</v>
      </c>
      <c r="D563" s="2" t="s">
        <v>618</v>
      </c>
      <c r="E563" s="2" t="str">
        <f t="shared" si="1"/>
        <v>NganzaiSabsabuwaNgoiram</v>
      </c>
      <c r="F563" s="2">
        <f t="shared" si="2"/>
        <v>1</v>
      </c>
      <c r="G563" s="2" t="s">
        <v>619</v>
      </c>
      <c r="H563" s="2">
        <v>12.56869</v>
      </c>
      <c r="I563" s="2">
        <v>13.13045</v>
      </c>
      <c r="J563" s="2" t="s">
        <v>38</v>
      </c>
      <c r="K563" s="2" t="s">
        <v>620</v>
      </c>
      <c r="L563" s="2">
        <v>20.0</v>
      </c>
      <c r="M563" s="2">
        <v>13.0</v>
      </c>
      <c r="N563" s="2">
        <v>4.0</v>
      </c>
      <c r="O563" s="2" t="s">
        <v>40</v>
      </c>
      <c r="P563" s="2" t="s">
        <v>50</v>
      </c>
      <c r="Q563" s="2" t="s">
        <v>593</v>
      </c>
      <c r="R563" s="2" t="s">
        <v>594</v>
      </c>
      <c r="T563" s="2" t="s">
        <v>53</v>
      </c>
      <c r="V563" t="str">
        <f>iferror(iferror(if(VLOOKUP(E563,'Copy of Mobile_ODK'!N:X,1,false)=E563,"mobile",),if(VLOOKUP(E563,'Copy of Fixed_ODK'!N:Y,1,false)=E563,"fixed",)),)</f>
        <v/>
      </c>
      <c r="W563" t="str">
        <f>iferror(iferror(if(VLOOKUP(E563,'Copy of Mobile_ODK'!N:X,1,false)=E563,VLOOKUP(E563,'Copy of Mobile_ODK'!N:X,10,false),),if(VLOOKUP(E563,'Copy of Fixed_ODK'!N:Y,1,false)=E563,VLOOKUP(E563,'Copy of Fixed_ODK'!N:Y,11,false),)),)</f>
        <v/>
      </c>
      <c r="X563" t="str">
        <f>iferror(iferror(if(VLOOKUP(E563,'Copy of Mobile_ODK'!N:X,1,false)=E563,VLOOKUP(E563,'Copy of Mobile_ODK'!N:X,11,false),),if(VLOOKUP(E563,'Copy of Fixed_ODK'!N:Y,1,false)=E563,VLOOKUP(E563,'Copy of Fixed_ODK'!N:Y,12,false),)),)</f>
        <v/>
      </c>
      <c r="Y563" t="str">
        <f t="shared" si="3"/>
        <v/>
      </c>
      <c r="Z563" t="str">
        <f t="shared" si="4"/>
        <v>invalid</v>
      </c>
      <c r="AB563" s="2" t="str">
        <f t="shared" si="5"/>
        <v>no odk</v>
      </c>
      <c r="AC563" t="str">
        <f t="shared" si="6"/>
        <v/>
      </c>
    </row>
    <row r="564">
      <c r="A564" s="2">
        <v>570.0</v>
      </c>
      <c r="B564" s="2" t="s">
        <v>34</v>
      </c>
      <c r="C564" s="2" t="s">
        <v>582</v>
      </c>
      <c r="D564" s="2" t="s">
        <v>621</v>
      </c>
      <c r="E564" s="2" t="str">
        <f t="shared" si="1"/>
        <v>NganzaiSabsabuwaSullum Kellu</v>
      </c>
      <c r="F564" s="2">
        <f t="shared" si="2"/>
        <v>1</v>
      </c>
      <c r="G564" s="2" t="s">
        <v>622</v>
      </c>
      <c r="H564" s="2">
        <v>12.57018696</v>
      </c>
      <c r="I564" s="2">
        <v>13.15402603</v>
      </c>
      <c r="J564" s="2" t="s">
        <v>38</v>
      </c>
      <c r="K564" s="2" t="s">
        <v>623</v>
      </c>
      <c r="L564" s="2">
        <v>8.0</v>
      </c>
      <c r="M564" s="2">
        <v>5.0</v>
      </c>
      <c r="N564" s="2">
        <v>3.0</v>
      </c>
      <c r="O564" s="2" t="s">
        <v>40</v>
      </c>
      <c r="P564" s="2" t="s">
        <v>50</v>
      </c>
      <c r="Q564" s="2" t="s">
        <v>624</v>
      </c>
      <c r="R564" s="2" t="s">
        <v>625</v>
      </c>
      <c r="T564" s="2" t="s">
        <v>53</v>
      </c>
      <c r="V564" t="str">
        <f>iferror(iferror(if(VLOOKUP(E564,'Copy of Mobile_ODK'!N:X,1,false)=E564,"mobile",),if(VLOOKUP(E564,'Copy of Fixed_ODK'!N:Y,1,false)=E564,"fixed",)),)</f>
        <v/>
      </c>
      <c r="W564" t="str">
        <f>iferror(iferror(if(VLOOKUP(E564,'Copy of Mobile_ODK'!N:X,1,false)=E564,VLOOKUP(E564,'Copy of Mobile_ODK'!N:X,10,false),),if(VLOOKUP(E564,'Copy of Fixed_ODK'!N:Y,1,false)=E564,VLOOKUP(E564,'Copy of Fixed_ODK'!N:Y,11,false),)),)</f>
        <v/>
      </c>
      <c r="X564" t="str">
        <f>iferror(iferror(if(VLOOKUP(E564,'Copy of Mobile_ODK'!N:X,1,false)=E564,VLOOKUP(E564,'Copy of Mobile_ODK'!N:X,11,false),),if(VLOOKUP(E564,'Copy of Fixed_ODK'!N:Y,1,false)=E564,VLOOKUP(E564,'Copy of Fixed_ODK'!N:Y,12,false),)),)</f>
        <v/>
      </c>
      <c r="Y564" t="str">
        <f t="shared" si="3"/>
        <v/>
      </c>
      <c r="Z564" t="str">
        <f t="shared" si="4"/>
        <v>invalid</v>
      </c>
      <c r="AB564" s="2" t="str">
        <f t="shared" si="5"/>
        <v>no odk</v>
      </c>
      <c r="AC564" t="str">
        <f t="shared" si="6"/>
        <v/>
      </c>
    </row>
    <row r="565">
      <c r="A565" s="2">
        <v>572.0</v>
      </c>
      <c r="B565" s="2" t="s">
        <v>34</v>
      </c>
      <c r="C565" s="2" t="s">
        <v>582</v>
      </c>
      <c r="D565" s="2" t="s">
        <v>626</v>
      </c>
      <c r="E565" s="2" t="str">
        <f t="shared" si="1"/>
        <v>NganzaiSabsabuwaUmara Ngumari</v>
      </c>
      <c r="F565" s="2">
        <f t="shared" si="2"/>
        <v>1</v>
      </c>
      <c r="G565" s="2" t="s">
        <v>627</v>
      </c>
      <c r="H565" s="2">
        <v>12.59189</v>
      </c>
      <c r="I565" s="2">
        <v>13.12404</v>
      </c>
      <c r="J565" s="2" t="s">
        <v>38</v>
      </c>
      <c r="K565" s="2" t="s">
        <v>628</v>
      </c>
      <c r="L565" s="2">
        <v>1.0</v>
      </c>
      <c r="M565" s="2">
        <v>1.0</v>
      </c>
      <c r="N565" s="2">
        <v>3.0</v>
      </c>
      <c r="O565" s="2" t="s">
        <v>40</v>
      </c>
      <c r="P565" s="2" t="s">
        <v>41</v>
      </c>
      <c r="T565" s="2" t="s">
        <v>42</v>
      </c>
      <c r="V565" t="str">
        <f>iferror(iferror(if(VLOOKUP(E565,'Copy of Mobile_ODK'!N:X,1,false)=E565,"mobile",),if(VLOOKUP(E565,'Copy of Fixed_ODK'!N:Y,1,false)=E565,"fixed",)),)</f>
        <v/>
      </c>
      <c r="W565" t="str">
        <f>iferror(iferror(if(VLOOKUP(E565,'Copy of Mobile_ODK'!N:X,1,false)=E565,VLOOKUP(E565,'Copy of Mobile_ODK'!N:X,10,false),),if(VLOOKUP(E565,'Copy of Fixed_ODK'!N:Y,1,false)=E565,VLOOKUP(E565,'Copy of Fixed_ODK'!N:Y,11,false),)),)</f>
        <v/>
      </c>
      <c r="X565" t="str">
        <f>iferror(iferror(if(VLOOKUP(E565,'Copy of Mobile_ODK'!N:X,1,false)=E565,VLOOKUP(E565,'Copy of Mobile_ODK'!N:X,11,false),),if(VLOOKUP(E565,'Copy of Fixed_ODK'!N:Y,1,false)=E565,VLOOKUP(E565,'Copy of Fixed_ODK'!N:Y,12,false),)),)</f>
        <v/>
      </c>
      <c r="Y565" t="str">
        <f t="shared" si="3"/>
        <v/>
      </c>
      <c r="Z565" t="str">
        <f t="shared" si="4"/>
        <v>invalid</v>
      </c>
      <c r="AB565" s="2" t="str">
        <f t="shared" si="5"/>
        <v>no odk</v>
      </c>
      <c r="AC565" t="str">
        <f t="shared" si="6"/>
        <v/>
      </c>
    </row>
    <row r="566">
      <c r="A566" s="2">
        <v>573.0</v>
      </c>
      <c r="B566" s="2" t="s">
        <v>34</v>
      </c>
      <c r="C566" s="2" t="s">
        <v>582</v>
      </c>
      <c r="D566" s="2" t="s">
        <v>629</v>
      </c>
      <c r="E566" s="2" t="str">
        <f t="shared" si="1"/>
        <v>NganzaiSabsabuwaUmara Zarari</v>
      </c>
      <c r="F566" s="2">
        <f t="shared" si="2"/>
        <v>1</v>
      </c>
      <c r="G566" s="2" t="s">
        <v>630</v>
      </c>
      <c r="H566" s="2">
        <v>12.5561</v>
      </c>
      <c r="I566" s="2">
        <v>13.14976</v>
      </c>
      <c r="J566" s="2" t="s">
        <v>38</v>
      </c>
      <c r="K566" s="2" t="s">
        <v>631</v>
      </c>
      <c r="L566" s="2">
        <v>14.0</v>
      </c>
      <c r="M566" s="2">
        <v>9.0</v>
      </c>
      <c r="N566" s="2">
        <v>3.0</v>
      </c>
      <c r="O566" s="2" t="s">
        <v>40</v>
      </c>
      <c r="P566" s="2" t="s">
        <v>50</v>
      </c>
      <c r="Q566" s="2" t="s">
        <v>624</v>
      </c>
      <c r="R566" s="2" t="s">
        <v>625</v>
      </c>
      <c r="T566" s="2" t="s">
        <v>53</v>
      </c>
      <c r="V566" t="str">
        <f>iferror(iferror(if(VLOOKUP(E566,'Copy of Mobile_ODK'!N:X,1,false)=E566,"mobile",),if(VLOOKUP(E566,'Copy of Fixed_ODK'!N:Y,1,false)=E566,"fixed",)),)</f>
        <v/>
      </c>
      <c r="W566" t="str">
        <f>iferror(iferror(if(VLOOKUP(E566,'Copy of Mobile_ODK'!N:X,1,false)=E566,VLOOKUP(E566,'Copy of Mobile_ODK'!N:X,10,false),),if(VLOOKUP(E566,'Copy of Fixed_ODK'!N:Y,1,false)=E566,VLOOKUP(E566,'Copy of Fixed_ODK'!N:Y,11,false),)),)</f>
        <v/>
      </c>
      <c r="X566" t="str">
        <f>iferror(iferror(if(VLOOKUP(E566,'Copy of Mobile_ODK'!N:X,1,false)=E566,VLOOKUP(E566,'Copy of Mobile_ODK'!N:X,11,false),),if(VLOOKUP(E566,'Copy of Fixed_ODK'!N:Y,1,false)=E566,VLOOKUP(E566,'Copy of Fixed_ODK'!N:Y,12,false),)),)</f>
        <v/>
      </c>
      <c r="Y566" t="str">
        <f t="shared" si="3"/>
        <v/>
      </c>
      <c r="Z566" t="str">
        <f t="shared" si="4"/>
        <v>invalid</v>
      </c>
      <c r="AB566" s="2" t="str">
        <f t="shared" si="5"/>
        <v>no odk</v>
      </c>
      <c r="AC566" t="str">
        <f t="shared" si="6"/>
        <v/>
      </c>
    </row>
    <row r="567">
      <c r="A567" s="2">
        <v>575.0</v>
      </c>
      <c r="B567" s="2" t="s">
        <v>34</v>
      </c>
      <c r="C567" s="2" t="s">
        <v>582</v>
      </c>
      <c r="D567" s="2" t="s">
        <v>632</v>
      </c>
      <c r="E567" s="2" t="str">
        <f t="shared" si="1"/>
        <v>NganzaiSabsabuwaYa Karuri</v>
      </c>
      <c r="F567" s="2">
        <f t="shared" si="2"/>
        <v>1</v>
      </c>
      <c r="G567" s="2" t="s">
        <v>633</v>
      </c>
      <c r="H567" s="2">
        <v>12.546864</v>
      </c>
      <c r="I567" s="2">
        <v>13.014626</v>
      </c>
      <c r="J567" s="2" t="s">
        <v>38</v>
      </c>
      <c r="K567" s="2" t="s">
        <v>634</v>
      </c>
      <c r="L567" s="2">
        <v>1.0</v>
      </c>
      <c r="M567" s="2">
        <v>1.0</v>
      </c>
      <c r="N567" s="2">
        <v>4.0</v>
      </c>
      <c r="O567" s="2" t="s">
        <v>40</v>
      </c>
      <c r="P567" s="2" t="s">
        <v>41</v>
      </c>
      <c r="T567" s="2" t="s">
        <v>42</v>
      </c>
      <c r="V567" t="str">
        <f>iferror(iferror(if(VLOOKUP(E567,'Copy of Mobile_ODK'!N:X,1,false)=E567,"mobile",),if(VLOOKUP(E567,'Copy of Fixed_ODK'!N:Y,1,false)=E567,"fixed",)),)</f>
        <v>mobile</v>
      </c>
      <c r="W567">
        <f>iferror(iferror(if(VLOOKUP(E567,'Copy of Mobile_ODK'!N:X,1,false)=E567,VLOOKUP(E567,'Copy of Mobile_ODK'!N:X,10,false),),if(VLOOKUP(E567,'Copy of Fixed_ODK'!N:Y,1,false)=E567,VLOOKUP(E567,'Copy of Fixed_ODK'!N:Y,11,false),)),)</f>
        <v>12.58616833</v>
      </c>
      <c r="X567">
        <f>iferror(iferror(if(VLOOKUP(E567,'Copy of Mobile_ODK'!N:X,1,false)=E567,VLOOKUP(E567,'Copy of Mobile_ODK'!N:X,11,false),),if(VLOOKUP(E567,'Copy of Fixed_ODK'!N:Y,1,false)=E567,VLOOKUP(E567,'Copy of Fixed_ODK'!N:Y,12,false),)),)</f>
        <v>12.998035</v>
      </c>
      <c r="Y567">
        <f t="shared" si="3"/>
        <v>4.726845611</v>
      </c>
      <c r="Z567" t="str">
        <f t="shared" si="4"/>
        <v>invalid</v>
      </c>
      <c r="AB567" s="2" t="str">
        <f t="shared" si="5"/>
        <v>session ok</v>
      </c>
      <c r="AC567" t="str">
        <f t="shared" si="6"/>
        <v>investigate</v>
      </c>
    </row>
    <row r="568">
      <c r="A568" s="2">
        <v>576.0</v>
      </c>
      <c r="B568" s="2" t="s">
        <v>34</v>
      </c>
      <c r="C568" s="2" t="s">
        <v>582</v>
      </c>
      <c r="D568" s="2" t="s">
        <v>635</v>
      </c>
      <c r="E568" s="2" t="str">
        <f t="shared" si="1"/>
        <v>NganzaiSabsabuwaYa Malairi</v>
      </c>
      <c r="F568" s="2">
        <f t="shared" si="2"/>
        <v>1</v>
      </c>
      <c r="G568" s="2" t="s">
        <v>636</v>
      </c>
      <c r="H568" s="2">
        <v>12.56805</v>
      </c>
      <c r="I568" s="2">
        <v>13.11973</v>
      </c>
      <c r="J568" s="2" t="s">
        <v>38</v>
      </c>
      <c r="K568" s="2" t="s">
        <v>637</v>
      </c>
      <c r="L568" s="2">
        <v>18.0</v>
      </c>
      <c r="M568" s="2">
        <v>12.0</v>
      </c>
      <c r="N568" s="2">
        <v>3.0</v>
      </c>
      <c r="O568" s="2" t="s">
        <v>40</v>
      </c>
      <c r="P568" s="2" t="s">
        <v>50</v>
      </c>
      <c r="Q568" s="2" t="s">
        <v>624</v>
      </c>
      <c r="R568" s="2" t="s">
        <v>625</v>
      </c>
      <c r="T568" s="2" t="s">
        <v>53</v>
      </c>
      <c r="V568" t="str">
        <f>iferror(iferror(if(VLOOKUP(E568,'Copy of Mobile_ODK'!N:X,1,false)=E568,"mobile",),if(VLOOKUP(E568,'Copy of Fixed_ODK'!N:Y,1,false)=E568,"fixed",)),)</f>
        <v/>
      </c>
      <c r="W568" t="str">
        <f>iferror(iferror(if(VLOOKUP(E568,'Copy of Mobile_ODK'!N:X,1,false)=E568,VLOOKUP(E568,'Copy of Mobile_ODK'!N:X,10,false),),if(VLOOKUP(E568,'Copy of Fixed_ODK'!N:Y,1,false)=E568,VLOOKUP(E568,'Copy of Fixed_ODK'!N:Y,11,false),)),)</f>
        <v/>
      </c>
      <c r="X568" t="str">
        <f>iferror(iferror(if(VLOOKUP(E568,'Copy of Mobile_ODK'!N:X,1,false)=E568,VLOOKUP(E568,'Copy of Mobile_ODK'!N:X,11,false),),if(VLOOKUP(E568,'Copy of Fixed_ODK'!N:Y,1,false)=E568,VLOOKUP(E568,'Copy of Fixed_ODK'!N:Y,12,false),)),)</f>
        <v/>
      </c>
      <c r="Y568" t="str">
        <f t="shared" si="3"/>
        <v/>
      </c>
      <c r="Z568" t="str">
        <f t="shared" si="4"/>
        <v>invalid</v>
      </c>
      <c r="AB568" s="2" t="str">
        <f t="shared" si="5"/>
        <v>no odk</v>
      </c>
      <c r="AC568" t="str">
        <f t="shared" si="6"/>
        <v/>
      </c>
    </row>
    <row r="569">
      <c r="A569" s="2">
        <v>577.0</v>
      </c>
      <c r="B569" s="2" t="s">
        <v>34</v>
      </c>
      <c r="C569" s="2" t="s">
        <v>582</v>
      </c>
      <c r="D569" s="2" t="s">
        <v>638</v>
      </c>
      <c r="E569" s="2" t="str">
        <f t="shared" si="1"/>
        <v>NganzaiSabsabuwaYoberi</v>
      </c>
      <c r="F569" s="2">
        <f t="shared" si="2"/>
        <v>1</v>
      </c>
      <c r="G569" s="2" t="s">
        <v>639</v>
      </c>
      <c r="H569" s="2">
        <v>12.53074</v>
      </c>
      <c r="I569" s="2">
        <v>12.98621</v>
      </c>
      <c r="J569" s="2" t="s">
        <v>38</v>
      </c>
      <c r="K569" s="2" t="s">
        <v>640</v>
      </c>
      <c r="L569" s="2">
        <v>15.0</v>
      </c>
      <c r="M569" s="2">
        <v>10.0</v>
      </c>
      <c r="N569" s="2">
        <v>3.0</v>
      </c>
      <c r="O569" s="2" t="s">
        <v>40</v>
      </c>
      <c r="P569" s="2" t="s">
        <v>50</v>
      </c>
      <c r="Q569" s="2" t="s">
        <v>624</v>
      </c>
      <c r="R569" s="2" t="s">
        <v>625</v>
      </c>
      <c r="T569" s="2" t="s">
        <v>53</v>
      </c>
      <c r="U569" s="2" t="s">
        <v>53</v>
      </c>
      <c r="V569" t="str">
        <f>iferror(iferror(if(VLOOKUP(E569,'Copy of Mobile_ODK'!N:X,1,false)=E569,"mobile",),if(VLOOKUP(E569,'Copy of Fixed_ODK'!N:Y,1,false)=E569,"fixed",)),)</f>
        <v>fixed</v>
      </c>
      <c r="W569">
        <f>iferror(iferror(if(VLOOKUP(E569,'Copy of Mobile_ODK'!N:X,1,false)=E569,VLOOKUP(E569,'Copy of Mobile_ODK'!N:X,10,false),),if(VLOOKUP(E569,'Copy of Fixed_ODK'!N:Y,1,false)=E569,VLOOKUP(E569,'Copy of Fixed_ODK'!N:Y,11,false),)),)</f>
        <v>12.53069</v>
      </c>
      <c r="X569">
        <f>iferror(iferror(if(VLOOKUP(E569,'Copy of Mobile_ODK'!N:X,1,false)=E569,VLOOKUP(E569,'Copy of Mobile_ODK'!N:X,11,false),),if(VLOOKUP(E569,'Copy of Fixed_ODK'!N:Y,1,false)=E569,VLOOKUP(E569,'Copy of Fixed_ODK'!N:Y,12,false),)),)</f>
        <v>12.98626667</v>
      </c>
      <c r="Y569">
        <f t="shared" si="3"/>
        <v>0.008292042613</v>
      </c>
      <c r="Z569" t="str">
        <f t="shared" si="4"/>
        <v>valid</v>
      </c>
      <c r="AA569" t="str">
        <f>CONCATENATE(Q569,"_primary")</f>
        <v>Nganzai_V_primary</v>
      </c>
      <c r="AB569" s="2" t="str">
        <f t="shared" si="5"/>
        <v>session ok</v>
      </c>
      <c r="AC569" t="str">
        <f t="shared" si="6"/>
        <v/>
      </c>
    </row>
    <row r="570">
      <c r="A570" s="2">
        <v>578.0</v>
      </c>
      <c r="B570" s="2" t="s">
        <v>34</v>
      </c>
      <c r="C570" s="2" t="s">
        <v>582</v>
      </c>
      <c r="D570" s="2" t="s">
        <v>641</v>
      </c>
      <c r="E570" s="2" t="str">
        <f t="shared" si="1"/>
        <v>NganzaiSabsabuwaYuram Damburi</v>
      </c>
      <c r="F570" s="2">
        <f t="shared" si="2"/>
        <v>1</v>
      </c>
      <c r="G570" s="2" t="s">
        <v>642</v>
      </c>
      <c r="H570" s="2">
        <v>12.61385</v>
      </c>
      <c r="I570" s="2">
        <v>13.06753</v>
      </c>
      <c r="J570" s="2" t="s">
        <v>38</v>
      </c>
      <c r="K570" s="2" t="s">
        <v>643</v>
      </c>
      <c r="L570" s="2">
        <v>16.0</v>
      </c>
      <c r="M570" s="2">
        <v>10.0</v>
      </c>
      <c r="N570" s="2">
        <v>3.0</v>
      </c>
      <c r="O570" s="2" t="s">
        <v>40</v>
      </c>
      <c r="P570" s="2" t="s">
        <v>50</v>
      </c>
      <c r="Q570" s="2" t="s">
        <v>624</v>
      </c>
      <c r="R570" s="2" t="s">
        <v>625</v>
      </c>
      <c r="T570" s="2" t="s">
        <v>53</v>
      </c>
      <c r="V570" t="str">
        <f>iferror(iferror(if(VLOOKUP(E570,'Copy of Mobile_ODK'!N:X,1,false)=E570,"mobile",),if(VLOOKUP(E570,'Copy of Fixed_ODK'!N:Y,1,false)=E570,"fixed",)),)</f>
        <v/>
      </c>
      <c r="W570" t="str">
        <f>iferror(iferror(if(VLOOKUP(E570,'Copy of Mobile_ODK'!N:X,1,false)=E570,VLOOKUP(E570,'Copy of Mobile_ODK'!N:X,10,false),),if(VLOOKUP(E570,'Copy of Fixed_ODK'!N:Y,1,false)=E570,VLOOKUP(E570,'Copy of Fixed_ODK'!N:Y,11,false),)),)</f>
        <v/>
      </c>
      <c r="X570" t="str">
        <f>iferror(iferror(if(VLOOKUP(E570,'Copy of Mobile_ODK'!N:X,1,false)=E570,VLOOKUP(E570,'Copy of Mobile_ODK'!N:X,11,false),),if(VLOOKUP(E570,'Copy of Fixed_ODK'!N:Y,1,false)=E570,VLOOKUP(E570,'Copy of Fixed_ODK'!N:Y,12,false),)),)</f>
        <v/>
      </c>
      <c r="Y570" t="str">
        <f t="shared" si="3"/>
        <v/>
      </c>
      <c r="Z570" t="str">
        <f t="shared" si="4"/>
        <v>invalid</v>
      </c>
      <c r="AB570" s="2" t="str">
        <f t="shared" si="5"/>
        <v>no odk</v>
      </c>
      <c r="AC570" t="str">
        <f t="shared" si="6"/>
        <v/>
      </c>
    </row>
    <row r="571">
      <c r="A571" s="2">
        <v>579.0</v>
      </c>
      <c r="B571" s="2" t="s">
        <v>34</v>
      </c>
      <c r="C571" s="2" t="s">
        <v>582</v>
      </c>
      <c r="D571" s="2" t="s">
        <v>644</v>
      </c>
      <c r="E571" s="2" t="str">
        <f t="shared" si="1"/>
        <v>NganzaiSabsabuwaYuramti</v>
      </c>
      <c r="F571" s="2">
        <f t="shared" si="2"/>
        <v>1</v>
      </c>
      <c r="G571" s="2" t="s">
        <v>645</v>
      </c>
      <c r="H571" s="2">
        <v>12.57021</v>
      </c>
      <c r="I571" s="2">
        <v>13.12007</v>
      </c>
      <c r="J571" s="2" t="s">
        <v>38</v>
      </c>
      <c r="K571" s="2" t="s">
        <v>646</v>
      </c>
      <c r="L571" s="2">
        <v>13.0</v>
      </c>
      <c r="M571" s="2">
        <v>9.0</v>
      </c>
      <c r="N571" s="2">
        <v>4.0</v>
      </c>
      <c r="O571" s="2" t="s">
        <v>40</v>
      </c>
      <c r="P571" s="2" t="s">
        <v>41</v>
      </c>
      <c r="T571" s="2" t="s">
        <v>42</v>
      </c>
      <c r="V571" t="str">
        <f>iferror(iferror(if(VLOOKUP(E571,'Copy of Mobile_ODK'!N:X,1,false)=E571,"mobile",),if(VLOOKUP(E571,'Copy of Fixed_ODK'!N:Y,1,false)=E571,"fixed",)),)</f>
        <v/>
      </c>
      <c r="W571" t="str">
        <f>iferror(iferror(if(VLOOKUP(E571,'Copy of Mobile_ODK'!N:X,1,false)=E571,VLOOKUP(E571,'Copy of Mobile_ODK'!N:X,10,false),),if(VLOOKUP(E571,'Copy of Fixed_ODK'!N:Y,1,false)=E571,VLOOKUP(E571,'Copy of Fixed_ODK'!N:Y,11,false),)),)</f>
        <v/>
      </c>
      <c r="X571" t="str">
        <f>iferror(iferror(if(VLOOKUP(E571,'Copy of Mobile_ODK'!N:X,1,false)=E571,VLOOKUP(E571,'Copy of Mobile_ODK'!N:X,11,false),),if(VLOOKUP(E571,'Copy of Fixed_ODK'!N:Y,1,false)=E571,VLOOKUP(E571,'Copy of Fixed_ODK'!N:Y,12,false),)),)</f>
        <v/>
      </c>
      <c r="Y571" t="str">
        <f t="shared" si="3"/>
        <v/>
      </c>
      <c r="Z571" t="str">
        <f t="shared" si="4"/>
        <v>invalid</v>
      </c>
      <c r="AB571" s="2" t="str">
        <f t="shared" si="5"/>
        <v>no odk</v>
      </c>
      <c r="AC571" t="str">
        <f t="shared" si="6"/>
        <v/>
      </c>
    </row>
  </sheetData>
  <autoFilter ref="$A$1:$AE$57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5" max="5" width="29.38"/>
    <col customWidth="1" min="6" max="6" width="33.25"/>
    <col customWidth="1" min="10" max="10" width="33.38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650</v>
      </c>
      <c r="L1" s="2" t="s">
        <v>651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652</v>
      </c>
      <c r="V1" s="2" t="s">
        <v>653</v>
      </c>
      <c r="W1" s="2" t="s">
        <v>1831</v>
      </c>
    </row>
    <row r="2">
      <c r="A2" s="2">
        <v>1.0</v>
      </c>
      <c r="B2" s="2" t="s">
        <v>655</v>
      </c>
      <c r="C2" s="2" t="s">
        <v>656</v>
      </c>
      <c r="D2" s="2" t="s">
        <v>657</v>
      </c>
      <c r="E2" s="2" t="s">
        <v>658</v>
      </c>
      <c r="F2" s="2" t="s">
        <v>659</v>
      </c>
      <c r="G2" s="2">
        <v>10.7635</v>
      </c>
      <c r="H2" s="2">
        <v>13.12781</v>
      </c>
      <c r="I2" s="2" t="s">
        <v>38</v>
      </c>
      <c r="J2" s="2" t="s">
        <v>658</v>
      </c>
      <c r="K2" s="2" t="e">
        <v>#REF!</v>
      </c>
      <c r="L2" s="2" t="e">
        <v>#REF!</v>
      </c>
      <c r="M2" s="2">
        <v>25.0</v>
      </c>
      <c r="N2" s="2">
        <v>16.0</v>
      </c>
      <c r="O2" s="2">
        <v>3.0</v>
      </c>
      <c r="P2" s="2" t="s">
        <v>40</v>
      </c>
      <c r="Q2" s="2" t="s">
        <v>41</v>
      </c>
      <c r="U2" s="2" t="s">
        <v>660</v>
      </c>
    </row>
    <row r="3">
      <c r="A3" s="2">
        <v>3.0</v>
      </c>
      <c r="B3" s="2" t="s">
        <v>655</v>
      </c>
      <c r="C3" s="2" t="s">
        <v>661</v>
      </c>
      <c r="D3" s="2" t="s">
        <v>662</v>
      </c>
      <c r="E3" s="2" t="s">
        <v>663</v>
      </c>
      <c r="F3" s="2" t="s">
        <v>664</v>
      </c>
      <c r="G3" s="2">
        <v>10.58405</v>
      </c>
      <c r="H3" s="2">
        <v>12.72969</v>
      </c>
      <c r="I3" s="2" t="s">
        <v>38</v>
      </c>
      <c r="J3" s="2" t="s">
        <v>663</v>
      </c>
      <c r="K3" s="2" t="e">
        <v>#REF!</v>
      </c>
      <c r="L3" s="2" t="e">
        <v>#REF!</v>
      </c>
      <c r="M3" s="2">
        <v>8.0</v>
      </c>
      <c r="N3" s="2">
        <v>5.0</v>
      </c>
      <c r="O3" s="2">
        <v>3.0</v>
      </c>
      <c r="P3" s="2" t="s">
        <v>40</v>
      </c>
      <c r="Q3" s="2" t="s">
        <v>41</v>
      </c>
      <c r="U3" s="2" t="s">
        <v>660</v>
      </c>
    </row>
    <row r="4">
      <c r="A4" s="2">
        <v>4.0</v>
      </c>
      <c r="B4" s="2" t="s">
        <v>655</v>
      </c>
      <c r="C4" s="2" t="s">
        <v>661</v>
      </c>
      <c r="D4" s="2" t="s">
        <v>665</v>
      </c>
      <c r="E4" s="2" t="s">
        <v>666</v>
      </c>
      <c r="F4" s="2" t="s">
        <v>667</v>
      </c>
      <c r="G4" s="2">
        <v>10.64338</v>
      </c>
      <c r="H4" s="2">
        <v>12.71112</v>
      </c>
      <c r="I4" s="2" t="s">
        <v>38</v>
      </c>
      <c r="J4" s="2" t="s">
        <v>666</v>
      </c>
      <c r="K4" s="2" t="e">
        <v>#REF!</v>
      </c>
      <c r="L4" s="2" t="e">
        <v>#REF!</v>
      </c>
      <c r="M4" s="2">
        <v>2.0</v>
      </c>
      <c r="N4" s="2">
        <v>2.0</v>
      </c>
      <c r="O4" s="2">
        <v>3.0</v>
      </c>
      <c r="P4" s="2" t="s">
        <v>40</v>
      </c>
      <c r="Q4" s="2" t="s">
        <v>41</v>
      </c>
      <c r="U4" s="2" t="s">
        <v>660</v>
      </c>
    </row>
    <row r="5">
      <c r="A5" s="2">
        <v>5.0</v>
      </c>
      <c r="B5" s="2" t="s">
        <v>655</v>
      </c>
      <c r="C5" s="2" t="s">
        <v>661</v>
      </c>
      <c r="D5" s="2" t="s">
        <v>668</v>
      </c>
      <c r="E5" s="2" t="s">
        <v>669</v>
      </c>
      <c r="F5" s="2" t="s">
        <v>670</v>
      </c>
      <c r="G5" s="2">
        <v>10.58045</v>
      </c>
      <c r="H5" s="2">
        <v>12.72337</v>
      </c>
      <c r="I5" s="2" t="s">
        <v>38</v>
      </c>
      <c r="J5" s="2" t="s">
        <v>669</v>
      </c>
      <c r="K5" s="2" t="e">
        <v>#REF!</v>
      </c>
      <c r="L5" s="2" t="e">
        <v>#REF!</v>
      </c>
      <c r="M5" s="2">
        <v>3.0</v>
      </c>
      <c r="N5" s="2">
        <v>2.0</v>
      </c>
      <c r="O5" s="2">
        <v>3.0</v>
      </c>
      <c r="P5" s="2" t="s">
        <v>40</v>
      </c>
      <c r="Q5" s="2" t="s">
        <v>41</v>
      </c>
      <c r="U5" s="2" t="s">
        <v>660</v>
      </c>
      <c r="V5" s="2" t="s">
        <v>671</v>
      </c>
      <c r="W5" s="2" t="s">
        <v>60</v>
      </c>
    </row>
    <row r="6">
      <c r="A6" s="2">
        <v>6.0</v>
      </c>
      <c r="B6" s="2" t="s">
        <v>655</v>
      </c>
      <c r="C6" s="2" t="s">
        <v>661</v>
      </c>
      <c r="D6" s="2" t="s">
        <v>672</v>
      </c>
      <c r="E6" s="2" t="s">
        <v>673</v>
      </c>
      <c r="F6" s="2" t="s">
        <v>674</v>
      </c>
      <c r="G6" s="2">
        <v>10.74843</v>
      </c>
      <c r="H6" s="2">
        <v>12.67249</v>
      </c>
      <c r="I6" s="2" t="s">
        <v>38</v>
      </c>
      <c r="J6" s="2" t="s">
        <v>673</v>
      </c>
      <c r="K6" s="2" t="e">
        <v>#REF!</v>
      </c>
      <c r="L6" s="2" t="e">
        <v>#REF!</v>
      </c>
      <c r="M6" s="2">
        <v>3.0</v>
      </c>
      <c r="N6" s="2">
        <v>2.0</v>
      </c>
      <c r="O6" s="2">
        <v>3.0</v>
      </c>
      <c r="P6" s="2" t="s">
        <v>40</v>
      </c>
      <c r="Q6" s="2" t="s">
        <v>41</v>
      </c>
      <c r="U6" s="2" t="s">
        <v>660</v>
      </c>
    </row>
    <row r="7">
      <c r="A7" s="2">
        <v>7.0</v>
      </c>
      <c r="B7" s="2" t="s">
        <v>655</v>
      </c>
      <c r="C7" s="2" t="s">
        <v>661</v>
      </c>
      <c r="D7" s="2" t="s">
        <v>675</v>
      </c>
      <c r="E7" s="2" t="s">
        <v>676</v>
      </c>
      <c r="F7" s="2" t="s">
        <v>677</v>
      </c>
      <c r="G7" s="2">
        <v>10.66862</v>
      </c>
      <c r="H7" s="2">
        <v>12.69196</v>
      </c>
      <c r="I7" s="2" t="s">
        <v>38</v>
      </c>
      <c r="J7" s="2" t="s">
        <v>676</v>
      </c>
      <c r="K7" s="2" t="e">
        <v>#REF!</v>
      </c>
      <c r="L7" s="2" t="e">
        <v>#REF!</v>
      </c>
      <c r="M7" s="2">
        <v>6.0</v>
      </c>
      <c r="N7" s="2">
        <v>4.0</v>
      </c>
      <c r="O7" s="2">
        <v>2.0</v>
      </c>
      <c r="P7" s="2" t="s">
        <v>337</v>
      </c>
      <c r="Q7" s="2" t="s">
        <v>41</v>
      </c>
      <c r="T7" s="2" t="s">
        <v>678</v>
      </c>
      <c r="U7" s="2" t="s">
        <v>660</v>
      </c>
    </row>
    <row r="8">
      <c r="A8" s="2">
        <v>8.0</v>
      </c>
      <c r="B8" s="2" t="s">
        <v>655</v>
      </c>
      <c r="C8" s="2" t="s">
        <v>661</v>
      </c>
      <c r="D8" s="2" t="s">
        <v>679</v>
      </c>
      <c r="E8" s="2" t="s">
        <v>680</v>
      </c>
      <c r="F8" s="2" t="s">
        <v>681</v>
      </c>
      <c r="G8" s="2">
        <v>10.75282</v>
      </c>
      <c r="H8" s="2">
        <v>12.65741</v>
      </c>
      <c r="I8" s="2" t="s">
        <v>38</v>
      </c>
      <c r="J8" s="2" t="s">
        <v>680</v>
      </c>
      <c r="K8" s="2" t="e">
        <v>#REF!</v>
      </c>
      <c r="L8" s="2" t="e">
        <v>#REF!</v>
      </c>
      <c r="M8" s="2">
        <v>7.0</v>
      </c>
      <c r="N8" s="2">
        <v>5.0</v>
      </c>
      <c r="O8" s="2">
        <v>3.0</v>
      </c>
      <c r="P8" s="2" t="s">
        <v>40</v>
      </c>
      <c r="Q8" s="2" t="s">
        <v>41</v>
      </c>
      <c r="U8" s="2" t="s">
        <v>660</v>
      </c>
      <c r="V8" s="2" t="s">
        <v>671</v>
      </c>
    </row>
    <row r="9">
      <c r="A9" s="2">
        <v>9.0</v>
      </c>
      <c r="B9" s="2" t="s">
        <v>655</v>
      </c>
      <c r="C9" s="2" t="s">
        <v>682</v>
      </c>
      <c r="D9" s="2" t="s">
        <v>683</v>
      </c>
      <c r="E9" s="2" t="s">
        <v>684</v>
      </c>
      <c r="F9" s="2" t="s">
        <v>685</v>
      </c>
      <c r="G9" s="2">
        <v>10.64597</v>
      </c>
      <c r="H9" s="2">
        <v>12.47579</v>
      </c>
      <c r="I9" s="2" t="s">
        <v>38</v>
      </c>
      <c r="J9" s="2" t="s">
        <v>684</v>
      </c>
      <c r="K9" s="2" t="e">
        <v>#REF!</v>
      </c>
      <c r="L9" s="2" t="e">
        <v>#REF!</v>
      </c>
      <c r="M9" s="2">
        <v>6.0</v>
      </c>
      <c r="N9" s="2">
        <v>4.0</v>
      </c>
      <c r="O9" s="2">
        <v>2.0</v>
      </c>
      <c r="P9" s="2" t="s">
        <v>337</v>
      </c>
      <c r="Q9" s="2" t="s">
        <v>41</v>
      </c>
      <c r="U9" s="2" t="s">
        <v>660</v>
      </c>
    </row>
    <row r="10">
      <c r="A10" s="2">
        <v>10.0</v>
      </c>
      <c r="B10" s="2" t="s">
        <v>655</v>
      </c>
      <c r="C10" s="2" t="s">
        <v>682</v>
      </c>
      <c r="D10" s="2" t="s">
        <v>686</v>
      </c>
      <c r="E10" s="2" t="s">
        <v>687</v>
      </c>
      <c r="F10" s="2" t="s">
        <v>688</v>
      </c>
      <c r="G10" s="2">
        <v>10.50512</v>
      </c>
      <c r="H10" s="2">
        <v>12.61773</v>
      </c>
      <c r="I10" s="2" t="s">
        <v>38</v>
      </c>
      <c r="J10" s="2" t="s">
        <v>687</v>
      </c>
      <c r="K10" s="2" t="e">
        <v>#REF!</v>
      </c>
      <c r="L10" s="2" t="e">
        <v>#REF!</v>
      </c>
      <c r="M10" s="2">
        <v>8.0</v>
      </c>
      <c r="N10" s="2">
        <v>5.0</v>
      </c>
      <c r="O10" s="2">
        <v>2.0</v>
      </c>
      <c r="P10" s="2" t="s">
        <v>337</v>
      </c>
      <c r="Q10" s="2" t="s">
        <v>41</v>
      </c>
      <c r="U10" s="2" t="s">
        <v>660</v>
      </c>
    </row>
    <row r="11">
      <c r="A11" s="2">
        <v>11.0</v>
      </c>
      <c r="B11" s="2" t="s">
        <v>655</v>
      </c>
      <c r="C11" s="2" t="s">
        <v>682</v>
      </c>
      <c r="D11" s="2" t="s">
        <v>689</v>
      </c>
      <c r="E11" s="2" t="s">
        <v>690</v>
      </c>
      <c r="F11" s="2" t="s">
        <v>691</v>
      </c>
      <c r="G11" s="2">
        <v>10.67652</v>
      </c>
      <c r="H11" s="2">
        <v>12.65235</v>
      </c>
      <c r="I11" s="2" t="s">
        <v>38</v>
      </c>
      <c r="J11" s="2" t="s">
        <v>690</v>
      </c>
      <c r="K11" s="2" t="e">
        <v>#REF!</v>
      </c>
      <c r="L11" s="2" t="e">
        <v>#REF!</v>
      </c>
      <c r="M11" s="2">
        <v>36.0</v>
      </c>
      <c r="N11" s="2">
        <v>23.0</v>
      </c>
      <c r="O11" s="2">
        <v>3.0</v>
      </c>
      <c r="P11" s="2" t="s">
        <v>40</v>
      </c>
      <c r="Q11" s="2" t="s">
        <v>41</v>
      </c>
      <c r="U11" s="2" t="s">
        <v>660</v>
      </c>
      <c r="V11" s="2" t="s">
        <v>671</v>
      </c>
      <c r="W11" s="2" t="s">
        <v>60</v>
      </c>
    </row>
    <row r="12">
      <c r="A12" s="2">
        <v>12.0</v>
      </c>
      <c r="B12" s="2" t="s">
        <v>655</v>
      </c>
      <c r="C12" s="2" t="s">
        <v>692</v>
      </c>
      <c r="D12" s="2" t="s">
        <v>693</v>
      </c>
      <c r="E12" s="2" t="s">
        <v>694</v>
      </c>
      <c r="F12" s="2" t="s">
        <v>695</v>
      </c>
      <c r="G12" s="2">
        <v>10.80192</v>
      </c>
      <c r="H12" s="2">
        <v>13.3156</v>
      </c>
      <c r="I12" s="2" t="s">
        <v>38</v>
      </c>
      <c r="J12" s="2" t="s">
        <v>694</v>
      </c>
      <c r="K12" s="2" t="e">
        <v>#REF!</v>
      </c>
      <c r="L12" s="2" t="e">
        <v>#REF!</v>
      </c>
      <c r="M12" s="2">
        <v>9.0</v>
      </c>
      <c r="N12" s="2">
        <v>6.0</v>
      </c>
      <c r="O12" s="2">
        <v>3.0</v>
      </c>
      <c r="P12" s="2" t="s">
        <v>40</v>
      </c>
      <c r="Q12" s="2" t="s">
        <v>41</v>
      </c>
      <c r="U12" s="2" t="s">
        <v>660</v>
      </c>
    </row>
    <row r="13">
      <c r="A13" s="2">
        <v>13.0</v>
      </c>
      <c r="B13" s="2" t="s">
        <v>655</v>
      </c>
      <c r="C13" s="2" t="s">
        <v>692</v>
      </c>
      <c r="D13" s="2" t="s">
        <v>696</v>
      </c>
      <c r="E13" s="2" t="s">
        <v>697</v>
      </c>
      <c r="F13" s="2" t="s">
        <v>698</v>
      </c>
      <c r="G13" s="2">
        <v>10.84037</v>
      </c>
      <c r="H13" s="2">
        <v>13.31667</v>
      </c>
      <c r="I13" s="2" t="s">
        <v>38</v>
      </c>
      <c r="J13" s="2" t="s">
        <v>697</v>
      </c>
      <c r="K13" s="2" t="e">
        <v>#REF!</v>
      </c>
      <c r="L13" s="2" t="e">
        <v>#REF!</v>
      </c>
      <c r="M13" s="2">
        <v>31.0</v>
      </c>
      <c r="N13" s="2">
        <v>20.0</v>
      </c>
      <c r="O13" s="2">
        <v>2.0</v>
      </c>
      <c r="P13" s="2" t="s">
        <v>337</v>
      </c>
      <c r="Q13" s="2" t="s">
        <v>41</v>
      </c>
      <c r="U13" s="2" t="s">
        <v>660</v>
      </c>
    </row>
    <row r="14">
      <c r="A14" s="2">
        <v>14.0</v>
      </c>
      <c r="B14" s="2" t="s">
        <v>655</v>
      </c>
      <c r="C14" s="2" t="s">
        <v>692</v>
      </c>
      <c r="D14" s="2" t="s">
        <v>699</v>
      </c>
      <c r="E14" s="2" t="s">
        <v>700</v>
      </c>
      <c r="F14" s="2" t="s">
        <v>701</v>
      </c>
      <c r="G14" s="2">
        <v>10.82799</v>
      </c>
      <c r="H14" s="2">
        <v>13.31758</v>
      </c>
      <c r="I14" s="2" t="s">
        <v>38</v>
      </c>
      <c r="J14" s="2" t="s">
        <v>700</v>
      </c>
      <c r="K14" s="2" t="e">
        <v>#REF!</v>
      </c>
      <c r="L14" s="2" t="e">
        <v>#REF!</v>
      </c>
      <c r="M14" s="2">
        <v>20.0</v>
      </c>
      <c r="N14" s="2">
        <v>13.0</v>
      </c>
      <c r="O14" s="2">
        <v>3.0</v>
      </c>
      <c r="P14" s="2" t="s">
        <v>40</v>
      </c>
      <c r="Q14" s="2" t="s">
        <v>41</v>
      </c>
      <c r="U14" s="2" t="s">
        <v>660</v>
      </c>
    </row>
    <row r="15">
      <c r="A15" s="2">
        <v>15.0</v>
      </c>
      <c r="B15" s="2" t="s">
        <v>655</v>
      </c>
      <c r="C15" s="2" t="s">
        <v>656</v>
      </c>
      <c r="D15" s="2" t="s">
        <v>702</v>
      </c>
      <c r="E15" s="2" t="s">
        <v>703</v>
      </c>
      <c r="F15" s="2" t="s">
        <v>704</v>
      </c>
      <c r="G15" s="2">
        <v>10.76892</v>
      </c>
      <c r="H15" s="2">
        <v>13.1468</v>
      </c>
      <c r="I15" s="2" t="s">
        <v>38</v>
      </c>
      <c r="J15" s="2" t="s">
        <v>703</v>
      </c>
      <c r="K15" s="2" t="e">
        <v>#REF!</v>
      </c>
      <c r="L15" s="2" t="e">
        <v>#REF!</v>
      </c>
      <c r="M15" s="2">
        <v>2.0</v>
      </c>
      <c r="N15" s="2">
        <v>2.0</v>
      </c>
      <c r="O15" s="2">
        <v>2.0</v>
      </c>
      <c r="P15" s="2" t="s">
        <v>337</v>
      </c>
      <c r="Q15" s="2" t="s">
        <v>41</v>
      </c>
      <c r="U15" s="2" t="s">
        <v>660</v>
      </c>
    </row>
    <row r="16">
      <c r="A16" s="2">
        <v>16.0</v>
      </c>
      <c r="B16" s="2" t="s">
        <v>655</v>
      </c>
      <c r="C16" s="2" t="s">
        <v>656</v>
      </c>
      <c r="D16" s="2" t="s">
        <v>705</v>
      </c>
      <c r="E16" s="2" t="s">
        <v>706</v>
      </c>
      <c r="F16" s="2" t="s">
        <v>707</v>
      </c>
      <c r="G16" s="2">
        <v>10.643226</v>
      </c>
      <c r="H16" s="2">
        <v>13.269138</v>
      </c>
      <c r="I16" s="2" t="s">
        <v>38</v>
      </c>
      <c r="J16" s="2" t="s">
        <v>706</v>
      </c>
      <c r="K16" s="2" t="e">
        <v>#REF!</v>
      </c>
      <c r="L16" s="2" t="e">
        <v>#REF!</v>
      </c>
      <c r="M16" s="2">
        <v>2.0</v>
      </c>
      <c r="N16" s="2">
        <v>2.0</v>
      </c>
      <c r="O16" s="2">
        <v>2.0</v>
      </c>
      <c r="P16" s="2" t="s">
        <v>337</v>
      </c>
      <c r="Q16" s="2" t="s">
        <v>41</v>
      </c>
      <c r="U16" s="2" t="s">
        <v>660</v>
      </c>
    </row>
    <row r="17">
      <c r="A17" s="2">
        <v>17.0</v>
      </c>
      <c r="B17" s="2" t="s">
        <v>655</v>
      </c>
      <c r="C17" s="2" t="s">
        <v>656</v>
      </c>
      <c r="D17" s="2" t="s">
        <v>708</v>
      </c>
      <c r="E17" s="2" t="s">
        <v>709</v>
      </c>
      <c r="F17" s="2" t="s">
        <v>710</v>
      </c>
      <c r="G17" s="2">
        <v>10.629562</v>
      </c>
      <c r="H17" s="2">
        <v>13.267025</v>
      </c>
      <c r="I17" s="2" t="s">
        <v>38</v>
      </c>
      <c r="J17" s="2" t="s">
        <v>709</v>
      </c>
      <c r="K17" s="2" t="e">
        <v>#REF!</v>
      </c>
      <c r="L17" s="2" t="e">
        <v>#REF!</v>
      </c>
      <c r="M17" s="2">
        <v>1.0</v>
      </c>
      <c r="N17" s="2">
        <v>1.0</v>
      </c>
      <c r="O17" s="2">
        <v>2.0</v>
      </c>
      <c r="P17" s="2" t="s">
        <v>337</v>
      </c>
      <c r="Q17" s="2" t="s">
        <v>41</v>
      </c>
      <c r="U17" s="2" t="s">
        <v>660</v>
      </c>
    </row>
    <row r="18">
      <c r="A18" s="2">
        <v>18.0</v>
      </c>
      <c r="B18" s="2" t="s">
        <v>655</v>
      </c>
      <c r="C18" s="2" t="s">
        <v>661</v>
      </c>
      <c r="D18" s="2" t="s">
        <v>711</v>
      </c>
      <c r="E18" s="2" t="s">
        <v>712</v>
      </c>
      <c r="F18" s="2" t="s">
        <v>713</v>
      </c>
      <c r="G18" s="2">
        <v>10.735612</v>
      </c>
      <c r="H18" s="2">
        <v>12.703248</v>
      </c>
      <c r="I18" s="2" t="s">
        <v>38</v>
      </c>
      <c r="J18" s="2" t="s">
        <v>712</v>
      </c>
      <c r="K18" s="2" t="e">
        <v>#REF!</v>
      </c>
      <c r="L18" s="2" t="e">
        <v>#REF!</v>
      </c>
      <c r="M18" s="2">
        <v>3.0</v>
      </c>
      <c r="N18" s="2">
        <v>2.0</v>
      </c>
      <c r="O18" s="2">
        <v>3.0</v>
      </c>
      <c r="P18" s="2" t="s">
        <v>40</v>
      </c>
      <c r="Q18" s="2" t="s">
        <v>41</v>
      </c>
      <c r="U18" s="2" t="s">
        <v>660</v>
      </c>
    </row>
    <row r="19">
      <c r="A19" s="2">
        <v>21.0</v>
      </c>
      <c r="B19" s="2" t="s">
        <v>655</v>
      </c>
      <c r="C19" s="2" t="s">
        <v>656</v>
      </c>
      <c r="D19" s="2" t="s">
        <v>714</v>
      </c>
      <c r="E19" s="2" t="s">
        <v>715</v>
      </c>
      <c r="F19" s="2" t="s">
        <v>716</v>
      </c>
      <c r="G19" s="2">
        <v>10.76814</v>
      </c>
      <c r="H19" s="2">
        <v>13.14461</v>
      </c>
      <c r="I19" s="2" t="s">
        <v>38</v>
      </c>
      <c r="J19" s="2" t="s">
        <v>715</v>
      </c>
      <c r="K19" s="2" t="e">
        <v>#REF!</v>
      </c>
      <c r="L19" s="2" t="e">
        <v>#REF!</v>
      </c>
      <c r="M19" s="2">
        <v>10.0</v>
      </c>
      <c r="N19" s="2">
        <v>7.0</v>
      </c>
      <c r="O19" s="2">
        <v>3.0</v>
      </c>
      <c r="P19" s="2" t="s">
        <v>40</v>
      </c>
      <c r="Q19" s="2" t="s">
        <v>41</v>
      </c>
      <c r="U19" s="2" t="s">
        <v>660</v>
      </c>
    </row>
    <row r="20">
      <c r="A20" s="2">
        <v>24.0</v>
      </c>
      <c r="B20" s="2" t="s">
        <v>655</v>
      </c>
      <c r="C20" s="2" t="s">
        <v>661</v>
      </c>
      <c r="D20" s="2" t="s">
        <v>717</v>
      </c>
      <c r="E20" s="2" t="s">
        <v>718</v>
      </c>
      <c r="F20" s="2" t="s">
        <v>719</v>
      </c>
      <c r="G20" s="2">
        <v>10.6084</v>
      </c>
      <c r="H20" s="2">
        <v>12.65263</v>
      </c>
      <c r="I20" s="2" t="s">
        <v>38</v>
      </c>
      <c r="J20" s="2" t="s">
        <v>718</v>
      </c>
      <c r="K20" s="2" t="e">
        <v>#REF!</v>
      </c>
      <c r="L20" s="2" t="e">
        <v>#REF!</v>
      </c>
      <c r="M20" s="2">
        <v>31.0</v>
      </c>
      <c r="N20" s="2">
        <v>20.0</v>
      </c>
      <c r="O20" s="2">
        <v>3.0</v>
      </c>
      <c r="P20" s="2" t="s">
        <v>40</v>
      </c>
      <c r="Q20" s="2" t="s">
        <v>41</v>
      </c>
      <c r="U20" s="2" t="s">
        <v>660</v>
      </c>
    </row>
    <row r="21">
      <c r="A21" s="2">
        <v>25.0</v>
      </c>
      <c r="B21" s="2" t="s">
        <v>655</v>
      </c>
      <c r="C21" s="2" t="s">
        <v>661</v>
      </c>
      <c r="D21" s="2" t="s">
        <v>720</v>
      </c>
      <c r="E21" s="2" t="s">
        <v>721</v>
      </c>
      <c r="F21" s="2" t="s">
        <v>722</v>
      </c>
      <c r="G21" s="2">
        <v>10.699145</v>
      </c>
      <c r="H21" s="2">
        <v>12.734453</v>
      </c>
      <c r="I21" s="2" t="s">
        <v>38</v>
      </c>
      <c r="J21" s="2" t="s">
        <v>721</v>
      </c>
      <c r="K21" s="2" t="e">
        <v>#REF!</v>
      </c>
      <c r="L21" s="2" t="e">
        <v>#REF!</v>
      </c>
      <c r="M21" s="2">
        <v>8.0</v>
      </c>
      <c r="N21" s="2">
        <v>5.0</v>
      </c>
      <c r="O21" s="2">
        <v>2.0</v>
      </c>
      <c r="P21" s="2" t="s">
        <v>337</v>
      </c>
      <c r="Q21" s="2" t="s">
        <v>41</v>
      </c>
      <c r="U21" s="2" t="s">
        <v>660</v>
      </c>
    </row>
    <row r="22">
      <c r="A22" s="2">
        <v>27.0</v>
      </c>
      <c r="B22" s="2" t="s">
        <v>655</v>
      </c>
      <c r="C22" s="2" t="s">
        <v>682</v>
      </c>
      <c r="D22" s="2" t="s">
        <v>723</v>
      </c>
      <c r="E22" s="2" t="s">
        <v>724</v>
      </c>
      <c r="F22" s="2" t="s">
        <v>725</v>
      </c>
      <c r="G22" s="2">
        <v>10.682205</v>
      </c>
      <c r="H22" s="2">
        <v>12.509611</v>
      </c>
      <c r="I22" s="2" t="s">
        <v>38</v>
      </c>
      <c r="J22" s="2" t="s">
        <v>724</v>
      </c>
      <c r="K22" s="2" t="e">
        <v>#REF!</v>
      </c>
      <c r="L22" s="2" t="e">
        <v>#REF!</v>
      </c>
      <c r="M22" s="2">
        <v>15.0</v>
      </c>
      <c r="N22" s="2">
        <v>10.0</v>
      </c>
      <c r="O22" s="2">
        <v>2.0</v>
      </c>
      <c r="P22" s="2" t="s">
        <v>337</v>
      </c>
      <c r="Q22" s="2" t="s">
        <v>41</v>
      </c>
      <c r="U22" s="2" t="s">
        <v>660</v>
      </c>
    </row>
    <row r="23">
      <c r="A23" s="2">
        <v>28.0</v>
      </c>
      <c r="B23" s="2" t="s">
        <v>655</v>
      </c>
      <c r="C23" s="2" t="s">
        <v>682</v>
      </c>
      <c r="D23" s="2" t="s">
        <v>726</v>
      </c>
      <c r="E23" s="2" t="s">
        <v>727</v>
      </c>
      <c r="F23" s="2" t="s">
        <v>728</v>
      </c>
      <c r="G23" s="2">
        <v>10.63473</v>
      </c>
      <c r="H23" s="2">
        <v>12.56107</v>
      </c>
      <c r="I23" s="2" t="s">
        <v>38</v>
      </c>
      <c r="J23" s="2" t="s">
        <v>727</v>
      </c>
      <c r="K23" s="2" t="e">
        <v>#REF!</v>
      </c>
      <c r="L23" s="2" t="e">
        <v>#REF!</v>
      </c>
      <c r="M23" s="2">
        <v>32.0</v>
      </c>
      <c r="N23" s="2">
        <v>20.0</v>
      </c>
      <c r="O23" s="2">
        <v>3.0</v>
      </c>
      <c r="P23" s="2" t="s">
        <v>40</v>
      </c>
      <c r="Q23" s="2" t="s">
        <v>41</v>
      </c>
      <c r="U23" s="2" t="s">
        <v>660</v>
      </c>
    </row>
    <row r="24">
      <c r="A24" s="2">
        <v>29.0</v>
      </c>
      <c r="B24" s="2" t="s">
        <v>729</v>
      </c>
      <c r="C24" s="2" t="s">
        <v>730</v>
      </c>
      <c r="D24" s="2" t="s">
        <v>731</v>
      </c>
      <c r="E24" s="2" t="s">
        <v>732</v>
      </c>
      <c r="F24" s="2" t="s">
        <v>733</v>
      </c>
      <c r="G24" s="2">
        <v>10.85903</v>
      </c>
      <c r="H24" s="2">
        <v>12.20127</v>
      </c>
      <c r="I24" s="2" t="s">
        <v>38</v>
      </c>
      <c r="J24" s="2" t="s">
        <v>732</v>
      </c>
      <c r="K24" s="2" t="e">
        <v>#REF!</v>
      </c>
      <c r="L24" s="2" t="e">
        <v>#REF!</v>
      </c>
      <c r="M24" s="2">
        <v>79.0</v>
      </c>
      <c r="N24" s="2">
        <v>50.0</v>
      </c>
      <c r="O24" s="2">
        <v>6.0</v>
      </c>
      <c r="P24" s="2" t="s">
        <v>231</v>
      </c>
      <c r="Q24" s="2" t="s">
        <v>41</v>
      </c>
      <c r="U24" s="2" t="s">
        <v>660</v>
      </c>
      <c r="W24" s="2" t="s">
        <v>60</v>
      </c>
    </row>
    <row r="25">
      <c r="A25" s="2">
        <v>30.0</v>
      </c>
      <c r="B25" s="2" t="s">
        <v>729</v>
      </c>
      <c r="C25" s="2" t="s">
        <v>730</v>
      </c>
      <c r="D25" s="2" t="s">
        <v>734</v>
      </c>
      <c r="E25" s="2" t="s">
        <v>735</v>
      </c>
      <c r="F25" s="2" t="s">
        <v>736</v>
      </c>
      <c r="G25" s="2">
        <v>10.97232</v>
      </c>
      <c r="H25" s="2">
        <v>12.03683</v>
      </c>
      <c r="I25" s="2" t="s">
        <v>38</v>
      </c>
      <c r="J25" s="2" t="s">
        <v>735</v>
      </c>
      <c r="K25" s="2" t="e">
        <v>#REF!</v>
      </c>
      <c r="L25" s="2" t="e">
        <v>#REF!</v>
      </c>
      <c r="M25" s="2">
        <v>110.0</v>
      </c>
      <c r="N25" s="2">
        <v>69.0</v>
      </c>
      <c r="O25" s="2">
        <v>4.0</v>
      </c>
      <c r="P25" s="2" t="s">
        <v>40</v>
      </c>
      <c r="Q25" s="2" t="s">
        <v>41</v>
      </c>
      <c r="U25" s="2" t="s">
        <v>660</v>
      </c>
      <c r="W25" s="2" t="s">
        <v>60</v>
      </c>
    </row>
    <row r="26">
      <c r="A26" s="2">
        <v>31.0</v>
      </c>
      <c r="B26" s="2" t="s">
        <v>729</v>
      </c>
      <c r="C26" s="2" t="s">
        <v>730</v>
      </c>
      <c r="D26" s="2" t="s">
        <v>737</v>
      </c>
      <c r="E26" s="2" t="s">
        <v>738</v>
      </c>
      <c r="F26" s="2" t="s">
        <v>739</v>
      </c>
      <c r="G26" s="2">
        <v>10.875691</v>
      </c>
      <c r="H26" s="2">
        <v>12.223381</v>
      </c>
      <c r="I26" s="2" t="s">
        <v>38</v>
      </c>
      <c r="J26" s="2" t="s">
        <v>738</v>
      </c>
      <c r="K26" s="2" t="e">
        <v>#REF!</v>
      </c>
      <c r="L26" s="2" t="e">
        <v>#REF!</v>
      </c>
      <c r="M26" s="2">
        <v>53.0</v>
      </c>
      <c r="N26" s="2">
        <v>34.0</v>
      </c>
      <c r="O26" s="2">
        <v>4.0</v>
      </c>
      <c r="P26" s="2" t="s">
        <v>40</v>
      </c>
      <c r="Q26" s="2" t="s">
        <v>41</v>
      </c>
      <c r="U26" s="2" t="s">
        <v>660</v>
      </c>
    </row>
    <row r="27">
      <c r="A27" s="2">
        <v>32.0</v>
      </c>
      <c r="B27" s="2" t="s">
        <v>729</v>
      </c>
      <c r="C27" s="2" t="s">
        <v>730</v>
      </c>
      <c r="D27" s="2" t="s">
        <v>740</v>
      </c>
      <c r="E27" s="2" t="s">
        <v>741</v>
      </c>
      <c r="F27" s="2" t="s">
        <v>742</v>
      </c>
      <c r="G27" s="2">
        <v>10.87524</v>
      </c>
      <c r="H27" s="2">
        <v>12.22633</v>
      </c>
      <c r="I27" s="2" t="s">
        <v>38</v>
      </c>
      <c r="J27" s="2" t="s">
        <v>741</v>
      </c>
      <c r="K27" s="2" t="e">
        <v>#REF!</v>
      </c>
      <c r="L27" s="2" t="e">
        <v>#REF!</v>
      </c>
      <c r="M27" s="2">
        <v>34.0</v>
      </c>
      <c r="N27" s="2">
        <v>22.0</v>
      </c>
      <c r="O27" s="2">
        <v>6.0</v>
      </c>
      <c r="P27" s="2" t="s">
        <v>231</v>
      </c>
      <c r="Q27" s="2" t="s">
        <v>41</v>
      </c>
      <c r="U27" s="2" t="s">
        <v>660</v>
      </c>
    </row>
    <row r="28">
      <c r="A28" s="2">
        <v>33.0</v>
      </c>
      <c r="B28" s="2" t="s">
        <v>729</v>
      </c>
      <c r="C28" s="2" t="s">
        <v>730</v>
      </c>
      <c r="D28" s="2" t="s">
        <v>743</v>
      </c>
      <c r="E28" s="2" t="s">
        <v>744</v>
      </c>
      <c r="F28" s="2" t="s">
        <v>745</v>
      </c>
      <c r="G28" s="2">
        <v>10.96213</v>
      </c>
      <c r="H28" s="2">
        <v>12.02275</v>
      </c>
      <c r="I28" s="2" t="s">
        <v>38</v>
      </c>
      <c r="J28" s="2" t="s">
        <v>744</v>
      </c>
      <c r="K28" s="2" t="e">
        <v>#REF!</v>
      </c>
      <c r="L28" s="2" t="e">
        <v>#REF!</v>
      </c>
      <c r="M28" s="2">
        <v>24.0</v>
      </c>
      <c r="N28" s="2">
        <v>15.0</v>
      </c>
      <c r="O28" s="2">
        <v>4.0</v>
      </c>
      <c r="P28" s="2" t="s">
        <v>40</v>
      </c>
      <c r="Q28" s="2" t="s">
        <v>41</v>
      </c>
      <c r="U28" s="2" t="s">
        <v>660</v>
      </c>
      <c r="V28" s="2" t="s">
        <v>671</v>
      </c>
      <c r="W28" s="2" t="s">
        <v>60</v>
      </c>
    </row>
    <row r="29">
      <c r="A29" s="2">
        <v>34.0</v>
      </c>
      <c r="B29" s="2" t="s">
        <v>729</v>
      </c>
      <c r="C29" s="2" t="s">
        <v>730</v>
      </c>
      <c r="D29" s="2" t="s">
        <v>746</v>
      </c>
      <c r="E29" s="2" t="s">
        <v>747</v>
      </c>
      <c r="F29" s="2" t="s">
        <v>748</v>
      </c>
      <c r="G29" s="2">
        <v>10.993385</v>
      </c>
      <c r="H29" s="2">
        <v>12.064335</v>
      </c>
      <c r="I29" s="2" t="s">
        <v>38</v>
      </c>
      <c r="J29" s="2" t="s">
        <v>747</v>
      </c>
      <c r="K29" s="2" t="e">
        <v>#REF!</v>
      </c>
      <c r="L29" s="2" t="e">
        <v>#REF!</v>
      </c>
      <c r="M29" s="2">
        <v>1.0</v>
      </c>
      <c r="N29" s="2">
        <v>1.0</v>
      </c>
      <c r="O29" s="2">
        <v>4.0</v>
      </c>
      <c r="P29" s="2" t="s">
        <v>40</v>
      </c>
      <c r="Q29" s="2" t="s">
        <v>41</v>
      </c>
      <c r="U29" s="2" t="s">
        <v>660</v>
      </c>
    </row>
    <row r="30">
      <c r="A30" s="2">
        <v>35.0</v>
      </c>
      <c r="B30" s="2" t="s">
        <v>729</v>
      </c>
      <c r="C30" s="2" t="s">
        <v>730</v>
      </c>
      <c r="D30" s="2" t="s">
        <v>749</v>
      </c>
      <c r="E30" s="2" t="s">
        <v>750</v>
      </c>
      <c r="F30" s="2" t="s">
        <v>751</v>
      </c>
      <c r="G30" s="2">
        <v>10.9846</v>
      </c>
      <c r="H30" s="2">
        <v>11.977772</v>
      </c>
      <c r="I30" s="2" t="s">
        <v>38</v>
      </c>
      <c r="J30" s="2" t="s">
        <v>750</v>
      </c>
      <c r="K30" s="2" t="e">
        <v>#REF!</v>
      </c>
      <c r="L30" s="2" t="e">
        <v>#REF!</v>
      </c>
      <c r="M30" s="2">
        <v>39.0</v>
      </c>
      <c r="N30" s="2">
        <v>25.0</v>
      </c>
      <c r="O30" s="2">
        <v>4.0</v>
      </c>
      <c r="P30" s="2" t="s">
        <v>40</v>
      </c>
      <c r="Q30" s="2" t="s">
        <v>41</v>
      </c>
      <c r="U30" s="2" t="s">
        <v>660</v>
      </c>
      <c r="W30" s="2" t="s">
        <v>60</v>
      </c>
    </row>
    <row r="31">
      <c r="A31" s="2">
        <v>36.0</v>
      </c>
      <c r="B31" s="2" t="s">
        <v>729</v>
      </c>
      <c r="C31" s="2" t="s">
        <v>730</v>
      </c>
      <c r="D31" s="2" t="s">
        <v>752</v>
      </c>
      <c r="E31" s="2" t="s">
        <v>753</v>
      </c>
      <c r="F31" s="2" t="s">
        <v>754</v>
      </c>
      <c r="G31" s="2">
        <v>10.94405</v>
      </c>
      <c r="H31" s="2">
        <v>12.02356</v>
      </c>
      <c r="I31" s="2" t="s">
        <v>38</v>
      </c>
      <c r="J31" s="2" t="s">
        <v>753</v>
      </c>
      <c r="K31" s="2" t="e">
        <v>#REF!</v>
      </c>
      <c r="L31" s="2" t="e">
        <v>#REF!</v>
      </c>
      <c r="M31" s="2">
        <v>31.0</v>
      </c>
      <c r="N31" s="2">
        <v>20.0</v>
      </c>
      <c r="O31" s="2">
        <v>4.0</v>
      </c>
      <c r="P31" s="2" t="s">
        <v>40</v>
      </c>
      <c r="Q31" s="2" t="s">
        <v>41</v>
      </c>
      <c r="U31" s="2" t="s">
        <v>660</v>
      </c>
    </row>
    <row r="32">
      <c r="A32" s="2">
        <v>37.0</v>
      </c>
      <c r="B32" s="2" t="s">
        <v>729</v>
      </c>
      <c r="C32" s="2" t="s">
        <v>730</v>
      </c>
      <c r="D32" s="2" t="s">
        <v>755</v>
      </c>
      <c r="E32" s="2" t="s">
        <v>756</v>
      </c>
      <c r="F32" s="2" t="s">
        <v>757</v>
      </c>
      <c r="G32" s="2">
        <v>10.9864</v>
      </c>
      <c r="H32" s="2">
        <v>12.00588</v>
      </c>
      <c r="I32" s="2" t="s">
        <v>38</v>
      </c>
      <c r="J32" s="2" t="s">
        <v>756</v>
      </c>
      <c r="K32" s="2" t="e">
        <v>#REF!</v>
      </c>
      <c r="L32" s="2" t="e">
        <v>#REF!</v>
      </c>
      <c r="M32" s="2">
        <v>89.0</v>
      </c>
      <c r="N32" s="2">
        <v>56.0</v>
      </c>
      <c r="O32" s="2">
        <v>6.0</v>
      </c>
      <c r="P32" s="2" t="s">
        <v>231</v>
      </c>
      <c r="Q32" s="2" t="s">
        <v>41</v>
      </c>
      <c r="U32" s="2" t="s">
        <v>660</v>
      </c>
    </row>
    <row r="33">
      <c r="A33" s="2">
        <v>38.0</v>
      </c>
      <c r="B33" s="2" t="s">
        <v>729</v>
      </c>
      <c r="C33" s="2" t="s">
        <v>730</v>
      </c>
      <c r="D33" s="2" t="s">
        <v>758</v>
      </c>
      <c r="E33" s="2" t="s">
        <v>759</v>
      </c>
      <c r="F33" s="2" t="s">
        <v>760</v>
      </c>
      <c r="G33" s="2">
        <v>10.957</v>
      </c>
      <c r="H33" s="2">
        <v>12.02803</v>
      </c>
      <c r="I33" s="2" t="s">
        <v>38</v>
      </c>
      <c r="J33" s="2" t="s">
        <v>759</v>
      </c>
      <c r="K33" s="2" t="e">
        <v>#REF!</v>
      </c>
      <c r="L33" s="2" t="e">
        <v>#REF!</v>
      </c>
      <c r="M33" s="2">
        <v>39.0</v>
      </c>
      <c r="N33" s="2">
        <v>25.0</v>
      </c>
      <c r="O33" s="2">
        <v>6.0</v>
      </c>
      <c r="P33" s="2" t="s">
        <v>231</v>
      </c>
      <c r="Q33" s="2" t="s">
        <v>41</v>
      </c>
      <c r="U33" s="2" t="s">
        <v>660</v>
      </c>
      <c r="W33" s="2" t="s">
        <v>60</v>
      </c>
    </row>
    <row r="34">
      <c r="A34" s="2">
        <v>39.0</v>
      </c>
      <c r="B34" s="2" t="s">
        <v>729</v>
      </c>
      <c r="C34" s="2" t="s">
        <v>730</v>
      </c>
      <c r="D34" s="2" t="s">
        <v>761</v>
      </c>
      <c r="E34" s="2" t="s">
        <v>762</v>
      </c>
      <c r="F34" s="2" t="s">
        <v>763</v>
      </c>
      <c r="G34" s="2">
        <v>10.86638</v>
      </c>
      <c r="H34" s="2">
        <v>12.22429</v>
      </c>
      <c r="I34" s="2" t="s">
        <v>38</v>
      </c>
      <c r="J34" s="2" t="s">
        <v>762</v>
      </c>
      <c r="K34" s="2" t="e">
        <v>#REF!</v>
      </c>
      <c r="L34" s="2" t="e">
        <v>#REF!</v>
      </c>
      <c r="M34" s="2">
        <v>68.0</v>
      </c>
      <c r="N34" s="2">
        <v>43.0</v>
      </c>
      <c r="O34" s="2">
        <v>4.0</v>
      </c>
      <c r="P34" s="2" t="s">
        <v>40</v>
      </c>
      <c r="Q34" s="2" t="s">
        <v>41</v>
      </c>
      <c r="U34" s="2" t="s">
        <v>660</v>
      </c>
      <c r="W34" s="2" t="s">
        <v>60</v>
      </c>
    </row>
    <row r="35">
      <c r="A35" s="2">
        <v>40.0</v>
      </c>
      <c r="B35" s="2" t="s">
        <v>729</v>
      </c>
      <c r="C35" s="2" t="s">
        <v>730</v>
      </c>
      <c r="D35" s="2" t="s">
        <v>764</v>
      </c>
      <c r="E35" s="2" t="s">
        <v>765</v>
      </c>
      <c r="F35" s="2" t="s">
        <v>766</v>
      </c>
      <c r="G35" s="2">
        <v>10.86407</v>
      </c>
      <c r="H35" s="2">
        <v>12.18329</v>
      </c>
      <c r="I35" s="2" t="s">
        <v>38</v>
      </c>
      <c r="J35" s="2" t="s">
        <v>765</v>
      </c>
      <c r="K35" s="2" t="e">
        <v>#REF!</v>
      </c>
      <c r="L35" s="2" t="e">
        <v>#REF!</v>
      </c>
      <c r="M35" s="2">
        <v>39.0</v>
      </c>
      <c r="N35" s="2">
        <v>25.0</v>
      </c>
      <c r="O35" s="2">
        <v>6.0</v>
      </c>
      <c r="P35" s="2" t="s">
        <v>231</v>
      </c>
      <c r="Q35" s="2" t="s">
        <v>41</v>
      </c>
      <c r="U35" s="2" t="s">
        <v>660</v>
      </c>
    </row>
    <row r="36">
      <c r="A36" s="2">
        <v>41.0</v>
      </c>
      <c r="B36" s="2" t="s">
        <v>729</v>
      </c>
      <c r="C36" s="2" t="s">
        <v>730</v>
      </c>
      <c r="D36" s="2" t="s">
        <v>767</v>
      </c>
      <c r="E36" s="2" t="s">
        <v>768</v>
      </c>
      <c r="F36" s="2" t="s">
        <v>769</v>
      </c>
      <c r="G36" s="2">
        <v>10.88357761</v>
      </c>
      <c r="H36" s="2">
        <v>12.19931358</v>
      </c>
      <c r="I36" s="2" t="s">
        <v>38</v>
      </c>
      <c r="J36" s="2" t="s">
        <v>768</v>
      </c>
      <c r="K36" s="2" t="e">
        <v>#REF!</v>
      </c>
      <c r="L36" s="2" t="e">
        <v>#REF!</v>
      </c>
      <c r="M36" s="2">
        <v>62.0</v>
      </c>
      <c r="N36" s="2">
        <v>39.0</v>
      </c>
      <c r="O36" s="2">
        <v>4.0</v>
      </c>
      <c r="P36" s="2" t="s">
        <v>40</v>
      </c>
      <c r="Q36" s="2" t="s">
        <v>41</v>
      </c>
      <c r="U36" s="2" t="s">
        <v>660</v>
      </c>
      <c r="V36" s="2" t="s">
        <v>671</v>
      </c>
      <c r="W36" s="2" t="s">
        <v>60</v>
      </c>
    </row>
    <row r="37">
      <c r="A37" s="2">
        <v>42.0</v>
      </c>
      <c r="B37" s="2" t="s">
        <v>729</v>
      </c>
      <c r="C37" s="2" t="s">
        <v>730</v>
      </c>
      <c r="D37" s="2" t="s">
        <v>770</v>
      </c>
      <c r="E37" s="2" t="s">
        <v>771</v>
      </c>
      <c r="F37" s="2" t="s">
        <v>772</v>
      </c>
      <c r="G37" s="2">
        <v>10.96414667</v>
      </c>
      <c r="H37" s="2">
        <v>12.00796</v>
      </c>
      <c r="I37" s="2" t="s">
        <v>38</v>
      </c>
      <c r="J37" s="2" t="s">
        <v>771</v>
      </c>
      <c r="K37" s="2" t="e">
        <v>#REF!</v>
      </c>
      <c r="L37" s="2" t="e">
        <v>#REF!</v>
      </c>
      <c r="M37" s="2">
        <v>34.0</v>
      </c>
      <c r="N37" s="2">
        <v>22.0</v>
      </c>
      <c r="O37" s="2">
        <v>4.0</v>
      </c>
      <c r="P37" s="2" t="s">
        <v>40</v>
      </c>
      <c r="Q37" s="2" t="s">
        <v>41</v>
      </c>
      <c r="U37" s="2" t="s">
        <v>660</v>
      </c>
    </row>
    <row r="38">
      <c r="A38" s="2">
        <v>43.0</v>
      </c>
      <c r="B38" s="2" t="s">
        <v>729</v>
      </c>
      <c r="C38" s="2" t="s">
        <v>773</v>
      </c>
      <c r="D38" s="2" t="s">
        <v>731</v>
      </c>
      <c r="E38" s="2" t="s">
        <v>774</v>
      </c>
      <c r="F38" s="2" t="s">
        <v>775</v>
      </c>
      <c r="G38" s="2">
        <v>10.82187</v>
      </c>
      <c r="H38" s="2">
        <v>12.39797</v>
      </c>
      <c r="I38" s="2" t="s">
        <v>38</v>
      </c>
      <c r="J38" s="2" t="s">
        <v>774</v>
      </c>
      <c r="K38" s="2" t="e">
        <v>#REF!</v>
      </c>
      <c r="L38" s="2" t="e">
        <v>#REF!</v>
      </c>
      <c r="M38" s="2">
        <v>61.0</v>
      </c>
      <c r="N38" s="2">
        <v>39.0</v>
      </c>
      <c r="O38" s="2">
        <v>6.0</v>
      </c>
      <c r="P38" s="2" t="s">
        <v>231</v>
      </c>
      <c r="Q38" s="2" t="s">
        <v>41</v>
      </c>
      <c r="U38" s="2" t="s">
        <v>660</v>
      </c>
    </row>
    <row r="39">
      <c r="A39" s="2">
        <v>44.0</v>
      </c>
      <c r="B39" s="2" t="s">
        <v>729</v>
      </c>
      <c r="C39" s="2" t="s">
        <v>773</v>
      </c>
      <c r="D39" s="2" t="s">
        <v>776</v>
      </c>
      <c r="E39" s="2" t="s">
        <v>777</v>
      </c>
      <c r="F39" s="2" t="s">
        <v>778</v>
      </c>
      <c r="G39" s="2">
        <v>10.73865</v>
      </c>
      <c r="H39" s="2">
        <v>12.2352</v>
      </c>
      <c r="I39" s="2" t="s">
        <v>38</v>
      </c>
      <c r="J39" s="2" t="s">
        <v>777</v>
      </c>
      <c r="K39" s="2" t="e">
        <v>#REF!</v>
      </c>
      <c r="L39" s="2" t="e">
        <v>#REF!</v>
      </c>
      <c r="M39" s="2">
        <v>10.0</v>
      </c>
      <c r="N39" s="2">
        <v>7.0</v>
      </c>
      <c r="O39" s="2">
        <v>4.0</v>
      </c>
      <c r="P39" s="2" t="s">
        <v>40</v>
      </c>
      <c r="Q39" s="2" t="s">
        <v>41</v>
      </c>
      <c r="U39" s="2" t="s">
        <v>660</v>
      </c>
    </row>
    <row r="40">
      <c r="A40" s="2">
        <v>45.0</v>
      </c>
      <c r="B40" s="2" t="s">
        <v>729</v>
      </c>
      <c r="C40" s="2" t="s">
        <v>773</v>
      </c>
      <c r="D40" s="2" t="s">
        <v>779</v>
      </c>
      <c r="E40" s="2" t="s">
        <v>780</v>
      </c>
      <c r="F40" s="2" t="s">
        <v>781</v>
      </c>
      <c r="G40" s="2">
        <v>10.82965</v>
      </c>
      <c r="H40" s="2">
        <v>12.26124</v>
      </c>
      <c r="I40" s="2" t="s">
        <v>38</v>
      </c>
      <c r="J40" s="2" t="s">
        <v>780</v>
      </c>
      <c r="K40" s="2" t="e">
        <v>#REF!</v>
      </c>
      <c r="L40" s="2" t="e">
        <v>#REF!</v>
      </c>
      <c r="M40" s="2">
        <v>48.0</v>
      </c>
      <c r="N40" s="2">
        <v>30.0</v>
      </c>
      <c r="O40" s="2">
        <v>6.0</v>
      </c>
      <c r="P40" s="2" t="s">
        <v>231</v>
      </c>
      <c r="Q40" s="2" t="s">
        <v>41</v>
      </c>
      <c r="U40" s="2" t="s">
        <v>660</v>
      </c>
    </row>
    <row r="41">
      <c r="A41" s="2">
        <v>46.0</v>
      </c>
      <c r="B41" s="2" t="s">
        <v>729</v>
      </c>
      <c r="C41" s="2" t="s">
        <v>773</v>
      </c>
      <c r="D41" s="2" t="s">
        <v>782</v>
      </c>
      <c r="E41" s="2" t="s">
        <v>783</v>
      </c>
      <c r="F41" s="2" t="s">
        <v>784</v>
      </c>
      <c r="G41" s="2">
        <v>10.8234</v>
      </c>
      <c r="H41" s="2">
        <v>12.24086</v>
      </c>
      <c r="I41" s="2" t="s">
        <v>38</v>
      </c>
      <c r="J41" s="2" t="s">
        <v>783</v>
      </c>
      <c r="K41" s="2" t="e">
        <v>#REF!</v>
      </c>
      <c r="L41" s="2" t="e">
        <v>#REF!</v>
      </c>
      <c r="M41" s="2">
        <v>43.0</v>
      </c>
      <c r="N41" s="2">
        <v>27.0</v>
      </c>
      <c r="O41" s="2">
        <v>4.0</v>
      </c>
      <c r="P41" s="2" t="s">
        <v>40</v>
      </c>
      <c r="Q41" s="2" t="s">
        <v>41</v>
      </c>
      <c r="U41" s="2" t="s">
        <v>660</v>
      </c>
      <c r="V41" s="2" t="s">
        <v>671</v>
      </c>
      <c r="W41" s="2" t="s">
        <v>60</v>
      </c>
    </row>
    <row r="42">
      <c r="A42" s="2">
        <v>49.0</v>
      </c>
      <c r="B42" s="2" t="s">
        <v>729</v>
      </c>
      <c r="C42" s="2" t="s">
        <v>773</v>
      </c>
      <c r="D42" s="2" t="s">
        <v>785</v>
      </c>
      <c r="E42" s="2" t="s">
        <v>786</v>
      </c>
      <c r="F42" s="2" t="s">
        <v>787</v>
      </c>
      <c r="G42" s="2">
        <v>10.78038</v>
      </c>
      <c r="H42" s="2">
        <v>12.33976</v>
      </c>
      <c r="I42" s="2" t="s">
        <v>38</v>
      </c>
      <c r="J42" s="2" t="s">
        <v>788</v>
      </c>
      <c r="M42" s="2">
        <v>41.0</v>
      </c>
      <c r="N42" s="2">
        <v>26.0</v>
      </c>
      <c r="O42" s="2">
        <v>6.0</v>
      </c>
      <c r="P42" s="2" t="s">
        <v>231</v>
      </c>
      <c r="Q42" s="2" t="s">
        <v>41</v>
      </c>
      <c r="U42" s="2" t="s">
        <v>660</v>
      </c>
    </row>
    <row r="43">
      <c r="A43" s="2">
        <v>50.0</v>
      </c>
      <c r="B43" s="2" t="s">
        <v>729</v>
      </c>
      <c r="C43" s="2" t="s">
        <v>773</v>
      </c>
      <c r="D43" s="2" t="s">
        <v>789</v>
      </c>
      <c r="E43" s="2" t="s">
        <v>790</v>
      </c>
      <c r="F43" s="2" t="s">
        <v>791</v>
      </c>
      <c r="G43" s="2">
        <v>10.78794</v>
      </c>
      <c r="H43" s="2">
        <v>12.34059</v>
      </c>
      <c r="I43" s="2" t="s">
        <v>38</v>
      </c>
      <c r="J43" s="2" t="s">
        <v>792</v>
      </c>
      <c r="M43" s="2">
        <v>38.0</v>
      </c>
      <c r="N43" s="2">
        <v>24.0</v>
      </c>
      <c r="O43" s="2">
        <v>6.0</v>
      </c>
      <c r="P43" s="2" t="s">
        <v>231</v>
      </c>
      <c r="Q43" s="2" t="s">
        <v>41</v>
      </c>
      <c r="U43" s="2" t="s">
        <v>660</v>
      </c>
    </row>
    <row r="44">
      <c r="A44" s="2">
        <v>51.0</v>
      </c>
      <c r="B44" s="2" t="s">
        <v>729</v>
      </c>
      <c r="C44" s="2" t="s">
        <v>773</v>
      </c>
      <c r="D44" s="2" t="s">
        <v>793</v>
      </c>
      <c r="E44" s="2" t="s">
        <v>794</v>
      </c>
      <c r="F44" s="2" t="s">
        <v>795</v>
      </c>
      <c r="G44" s="2">
        <v>10.76856114</v>
      </c>
      <c r="H44" s="2">
        <v>12.33352569</v>
      </c>
      <c r="I44" s="2" t="s">
        <v>38</v>
      </c>
      <c r="J44" s="2" t="s">
        <v>796</v>
      </c>
      <c r="M44" s="2">
        <v>55.0</v>
      </c>
      <c r="N44" s="2">
        <v>35.0</v>
      </c>
      <c r="O44" s="2">
        <v>4.0</v>
      </c>
      <c r="P44" s="2" t="s">
        <v>40</v>
      </c>
      <c r="Q44" s="2" t="s">
        <v>41</v>
      </c>
      <c r="U44" s="2" t="s">
        <v>660</v>
      </c>
    </row>
    <row r="45">
      <c r="A45" s="2">
        <v>52.0</v>
      </c>
      <c r="B45" s="2" t="s">
        <v>729</v>
      </c>
      <c r="C45" s="2" t="s">
        <v>773</v>
      </c>
      <c r="D45" s="2" t="s">
        <v>797</v>
      </c>
      <c r="E45" s="2" t="s">
        <v>798</v>
      </c>
      <c r="F45" s="2" t="s">
        <v>799</v>
      </c>
      <c r="G45" s="2">
        <v>10.81369</v>
      </c>
      <c r="H45" s="2">
        <v>12.38398</v>
      </c>
      <c r="I45" s="2" t="s">
        <v>38</v>
      </c>
      <c r="J45" s="2" t="s">
        <v>800</v>
      </c>
      <c r="M45" s="2">
        <v>5.0</v>
      </c>
      <c r="N45" s="2">
        <v>4.0</v>
      </c>
      <c r="O45" s="2">
        <v>4.0</v>
      </c>
      <c r="P45" s="2" t="s">
        <v>40</v>
      </c>
      <c r="Q45" s="2" t="s">
        <v>41</v>
      </c>
      <c r="U45" s="2" t="s">
        <v>660</v>
      </c>
    </row>
    <row r="46">
      <c r="A46" s="2">
        <v>53.0</v>
      </c>
      <c r="B46" s="2" t="s">
        <v>729</v>
      </c>
      <c r="C46" s="2" t="s">
        <v>773</v>
      </c>
      <c r="D46" s="2" t="s">
        <v>801</v>
      </c>
      <c r="E46" s="2" t="s">
        <v>802</v>
      </c>
      <c r="F46" s="2" t="s">
        <v>803</v>
      </c>
      <c r="G46" s="2">
        <v>10.81213023</v>
      </c>
      <c r="H46" s="2">
        <v>12.38257734</v>
      </c>
      <c r="I46" s="2" t="s">
        <v>38</v>
      </c>
      <c r="J46" s="2" t="s">
        <v>804</v>
      </c>
      <c r="M46" s="2">
        <v>2.0</v>
      </c>
      <c r="N46" s="2">
        <v>2.0</v>
      </c>
      <c r="O46" s="2">
        <v>4.0</v>
      </c>
      <c r="P46" s="2" t="s">
        <v>40</v>
      </c>
      <c r="Q46" s="2" t="s">
        <v>41</v>
      </c>
      <c r="U46" s="2" t="s">
        <v>660</v>
      </c>
    </row>
    <row r="47">
      <c r="A47" s="2">
        <v>54.0</v>
      </c>
      <c r="B47" s="2" t="s">
        <v>729</v>
      </c>
      <c r="C47" s="2" t="s">
        <v>773</v>
      </c>
      <c r="D47" s="2" t="s">
        <v>805</v>
      </c>
      <c r="E47" s="2" t="s">
        <v>806</v>
      </c>
      <c r="F47" s="2" t="s">
        <v>807</v>
      </c>
      <c r="G47" s="2">
        <v>10.74564</v>
      </c>
      <c r="H47" s="2">
        <v>12.23817</v>
      </c>
      <c r="I47" s="2" t="s">
        <v>38</v>
      </c>
      <c r="J47" s="2" t="s">
        <v>808</v>
      </c>
      <c r="M47" s="2">
        <v>39.0</v>
      </c>
      <c r="N47" s="2">
        <v>25.0</v>
      </c>
      <c r="O47" s="2">
        <v>6.0</v>
      </c>
      <c r="P47" s="2" t="s">
        <v>231</v>
      </c>
      <c r="Q47" s="2" t="s">
        <v>41</v>
      </c>
      <c r="U47" s="2" t="s">
        <v>660</v>
      </c>
    </row>
    <row r="48">
      <c r="A48" s="2">
        <v>56.0</v>
      </c>
      <c r="B48" s="2" t="s">
        <v>729</v>
      </c>
      <c r="C48" s="2" t="s">
        <v>773</v>
      </c>
      <c r="D48" s="2" t="s">
        <v>809</v>
      </c>
      <c r="E48" s="2" t="s">
        <v>810</v>
      </c>
      <c r="F48" s="2" t="s">
        <v>811</v>
      </c>
      <c r="G48" s="2">
        <v>10.81991</v>
      </c>
      <c r="H48" s="2">
        <v>12.17278</v>
      </c>
      <c r="I48" s="2" t="s">
        <v>38</v>
      </c>
      <c r="J48" s="2" t="s">
        <v>812</v>
      </c>
      <c r="M48" s="2">
        <v>68.0</v>
      </c>
      <c r="N48" s="2">
        <v>43.0</v>
      </c>
      <c r="O48" s="2">
        <v>4.0</v>
      </c>
      <c r="P48" s="2" t="s">
        <v>40</v>
      </c>
      <c r="Q48" s="2" t="s">
        <v>41</v>
      </c>
      <c r="U48" s="2" t="s">
        <v>660</v>
      </c>
      <c r="V48" s="2" t="s">
        <v>671</v>
      </c>
      <c r="W48" s="2" t="s">
        <v>60</v>
      </c>
    </row>
    <row r="49">
      <c r="A49" s="2">
        <v>57.0</v>
      </c>
      <c r="B49" s="2" t="s">
        <v>729</v>
      </c>
      <c r="C49" s="2" t="s">
        <v>730</v>
      </c>
      <c r="D49" s="2" t="s">
        <v>813</v>
      </c>
      <c r="E49" s="2" t="s">
        <v>814</v>
      </c>
      <c r="F49" s="2" t="s">
        <v>815</v>
      </c>
      <c r="G49" s="2">
        <v>10.981687</v>
      </c>
      <c r="H49" s="2">
        <v>12.003419</v>
      </c>
      <c r="I49" s="2" t="s">
        <v>38</v>
      </c>
      <c r="J49" s="2" t="s">
        <v>814</v>
      </c>
      <c r="K49" s="2" t="e">
        <v>#REF!</v>
      </c>
      <c r="L49" s="2" t="e">
        <v>#REF!</v>
      </c>
      <c r="M49" s="2">
        <v>25.0</v>
      </c>
      <c r="N49" s="2">
        <v>16.0</v>
      </c>
      <c r="O49" s="2">
        <v>6.0</v>
      </c>
      <c r="P49" s="2" t="s">
        <v>231</v>
      </c>
      <c r="Q49" s="2" t="s">
        <v>41</v>
      </c>
      <c r="U49" s="2" t="s">
        <v>660</v>
      </c>
      <c r="W49" s="2" t="s">
        <v>60</v>
      </c>
    </row>
    <row r="50">
      <c r="A50" s="2">
        <v>58.0</v>
      </c>
      <c r="B50" s="2" t="s">
        <v>816</v>
      </c>
      <c r="C50" s="2" t="s">
        <v>817</v>
      </c>
      <c r="D50" s="2" t="s">
        <v>818</v>
      </c>
      <c r="E50" s="2" t="s">
        <v>819</v>
      </c>
      <c r="F50" s="2" t="s">
        <v>820</v>
      </c>
      <c r="G50" s="2">
        <v>10.73641</v>
      </c>
      <c r="H50" s="2">
        <v>12.965</v>
      </c>
      <c r="I50" s="2" t="s">
        <v>38</v>
      </c>
      <c r="J50" s="2" t="s">
        <v>819</v>
      </c>
      <c r="K50" s="2" t="e">
        <v>#REF!</v>
      </c>
      <c r="L50" s="2" t="e">
        <v>#REF!</v>
      </c>
      <c r="M50" s="2">
        <v>39.0</v>
      </c>
      <c r="N50" s="2">
        <v>25.0</v>
      </c>
      <c r="O50" s="2">
        <v>3.0</v>
      </c>
      <c r="P50" s="2" t="s">
        <v>40</v>
      </c>
      <c r="Q50" s="2" t="s">
        <v>41</v>
      </c>
      <c r="U50" s="2" t="s">
        <v>660</v>
      </c>
    </row>
    <row r="51">
      <c r="A51" s="2">
        <v>59.0</v>
      </c>
      <c r="B51" s="2" t="s">
        <v>816</v>
      </c>
      <c r="C51" s="2" t="s">
        <v>817</v>
      </c>
      <c r="D51" s="2" t="s">
        <v>821</v>
      </c>
      <c r="E51" s="2" t="s">
        <v>822</v>
      </c>
      <c r="F51" s="2" t="s">
        <v>823</v>
      </c>
      <c r="G51" s="2">
        <v>10.67922</v>
      </c>
      <c r="H51" s="2">
        <v>12.94324</v>
      </c>
      <c r="I51" s="2" t="s">
        <v>38</v>
      </c>
      <c r="J51" s="2" t="s">
        <v>822</v>
      </c>
      <c r="K51" s="2" t="e">
        <v>#REF!</v>
      </c>
      <c r="L51" s="2" t="e">
        <v>#REF!</v>
      </c>
      <c r="M51" s="2">
        <v>65.0</v>
      </c>
      <c r="N51" s="2">
        <v>41.0</v>
      </c>
      <c r="O51" s="2">
        <v>3.0</v>
      </c>
      <c r="P51" s="2" t="s">
        <v>40</v>
      </c>
      <c r="Q51" s="2" t="s">
        <v>41</v>
      </c>
      <c r="U51" s="2" t="s">
        <v>660</v>
      </c>
    </row>
    <row r="52">
      <c r="A52" s="2">
        <v>60.0</v>
      </c>
      <c r="B52" s="2" t="s">
        <v>816</v>
      </c>
      <c r="C52" s="2" t="s">
        <v>824</v>
      </c>
      <c r="D52" s="2" t="s">
        <v>825</v>
      </c>
      <c r="E52" s="2" t="s">
        <v>826</v>
      </c>
      <c r="F52" s="2" t="s">
        <v>827</v>
      </c>
      <c r="G52" s="2">
        <v>10.90448</v>
      </c>
      <c r="H52" s="2">
        <v>12.71871</v>
      </c>
      <c r="I52" s="2" t="s">
        <v>828</v>
      </c>
      <c r="J52" s="2" t="s">
        <v>829</v>
      </c>
      <c r="K52" s="2" t="e">
        <v>#REF!</v>
      </c>
      <c r="L52" s="2" t="e">
        <v>#REF!</v>
      </c>
      <c r="M52" s="2">
        <v>43.0</v>
      </c>
      <c r="N52" s="2">
        <v>27.0</v>
      </c>
      <c r="O52" s="2">
        <v>3.0</v>
      </c>
      <c r="P52" s="2" t="s">
        <v>40</v>
      </c>
      <c r="Q52" s="2" t="s">
        <v>50</v>
      </c>
      <c r="R52" s="2" t="s">
        <v>830</v>
      </c>
      <c r="S52" s="2" t="s">
        <v>52</v>
      </c>
      <c r="U52" s="2" t="s">
        <v>831</v>
      </c>
      <c r="V52" s="2" t="s">
        <v>832</v>
      </c>
    </row>
    <row r="53">
      <c r="A53" s="2">
        <v>65.0</v>
      </c>
      <c r="B53" s="2" t="s">
        <v>816</v>
      </c>
      <c r="C53" s="2" t="s">
        <v>824</v>
      </c>
      <c r="D53" s="2" t="s">
        <v>833</v>
      </c>
      <c r="E53" s="2" t="s">
        <v>834</v>
      </c>
      <c r="F53" s="2" t="s">
        <v>835</v>
      </c>
      <c r="G53" s="2">
        <v>10.89408</v>
      </c>
      <c r="H53" s="2">
        <v>12.68421</v>
      </c>
      <c r="I53" s="2" t="s">
        <v>828</v>
      </c>
      <c r="J53" s="2" t="s">
        <v>836</v>
      </c>
      <c r="K53" s="2" t="e">
        <v>#REF!</v>
      </c>
      <c r="L53" s="2" t="e">
        <v>#REF!</v>
      </c>
      <c r="M53" s="2">
        <v>36.0</v>
      </c>
      <c r="N53" s="2">
        <v>23.0</v>
      </c>
      <c r="O53" s="2">
        <v>3.0</v>
      </c>
      <c r="P53" s="2" t="s">
        <v>40</v>
      </c>
      <c r="Q53" s="2" t="s">
        <v>41</v>
      </c>
      <c r="U53" s="2" t="s">
        <v>660</v>
      </c>
    </row>
    <row r="54">
      <c r="A54" s="2">
        <v>74.0</v>
      </c>
      <c r="B54" s="2" t="s">
        <v>816</v>
      </c>
      <c r="C54" s="2" t="s">
        <v>837</v>
      </c>
      <c r="D54" s="2" t="s">
        <v>838</v>
      </c>
      <c r="E54" s="2" t="s">
        <v>839</v>
      </c>
      <c r="F54" s="2" t="s">
        <v>840</v>
      </c>
      <c r="G54" s="2">
        <v>10.91329</v>
      </c>
      <c r="H54" s="2">
        <v>12.97892</v>
      </c>
      <c r="I54" s="2" t="s">
        <v>828</v>
      </c>
      <c r="J54" s="2" t="s">
        <v>808</v>
      </c>
      <c r="M54" s="2">
        <v>30.0</v>
      </c>
      <c r="N54" s="2">
        <v>19.0</v>
      </c>
      <c r="O54" s="2">
        <v>2.0</v>
      </c>
      <c r="P54" s="2" t="s">
        <v>337</v>
      </c>
      <c r="Q54" s="2" t="s">
        <v>41</v>
      </c>
      <c r="U54" s="2" t="s">
        <v>660</v>
      </c>
    </row>
    <row r="55">
      <c r="A55" s="2">
        <v>75.0</v>
      </c>
      <c r="B55" s="2" t="s">
        <v>816</v>
      </c>
      <c r="C55" s="2" t="s">
        <v>841</v>
      </c>
      <c r="D55" s="2" t="s">
        <v>842</v>
      </c>
      <c r="E55" s="2" t="s">
        <v>843</v>
      </c>
      <c r="F55" s="2" t="s">
        <v>844</v>
      </c>
      <c r="G55" s="2">
        <v>10.806002</v>
      </c>
      <c r="H55" s="2">
        <v>12.838383</v>
      </c>
      <c r="I55" s="2" t="s">
        <v>38</v>
      </c>
      <c r="J55" s="2" t="s">
        <v>845</v>
      </c>
      <c r="M55" s="2">
        <v>36.0</v>
      </c>
      <c r="N55" s="2">
        <v>23.0</v>
      </c>
      <c r="O55" s="2">
        <v>2.0</v>
      </c>
      <c r="P55" s="2" t="s">
        <v>337</v>
      </c>
      <c r="Q55" s="2" t="s">
        <v>41</v>
      </c>
      <c r="U55" s="2" t="s">
        <v>660</v>
      </c>
    </row>
    <row r="56">
      <c r="A56" s="2">
        <v>77.0</v>
      </c>
      <c r="B56" s="2" t="s">
        <v>816</v>
      </c>
      <c r="C56" s="2" t="s">
        <v>846</v>
      </c>
      <c r="D56" s="2" t="s">
        <v>847</v>
      </c>
      <c r="E56" s="2" t="s">
        <v>848</v>
      </c>
      <c r="F56" s="2" t="s">
        <v>849</v>
      </c>
      <c r="G56" s="2">
        <v>10.80308</v>
      </c>
      <c r="H56" s="2">
        <v>12.97988</v>
      </c>
      <c r="I56" s="2" t="s">
        <v>38</v>
      </c>
      <c r="J56" s="2" t="s">
        <v>848</v>
      </c>
      <c r="K56" s="2" t="e">
        <v>#REF!</v>
      </c>
      <c r="L56" s="2" t="e">
        <v>#REF!</v>
      </c>
      <c r="M56" s="2">
        <v>155.0</v>
      </c>
      <c r="N56" s="2">
        <v>97.0</v>
      </c>
      <c r="O56" s="2">
        <v>3.0</v>
      </c>
      <c r="P56" s="2" t="s">
        <v>40</v>
      </c>
      <c r="Q56" s="2" t="s">
        <v>41</v>
      </c>
      <c r="U56" s="2" t="s">
        <v>660</v>
      </c>
    </row>
    <row r="57">
      <c r="A57" s="2">
        <v>78.0</v>
      </c>
      <c r="B57" s="2" t="s">
        <v>816</v>
      </c>
      <c r="C57" s="2" t="s">
        <v>846</v>
      </c>
      <c r="D57" s="2" t="s">
        <v>850</v>
      </c>
      <c r="E57" s="2" t="s">
        <v>851</v>
      </c>
      <c r="F57" s="2" t="s">
        <v>852</v>
      </c>
      <c r="G57" s="2">
        <v>10.78290826</v>
      </c>
      <c r="H57" s="2">
        <v>12.99052296</v>
      </c>
      <c r="I57" s="2" t="s">
        <v>38</v>
      </c>
      <c r="J57" s="2" t="s">
        <v>851</v>
      </c>
      <c r="K57" s="2" t="e">
        <v>#REF!</v>
      </c>
      <c r="L57" s="2" t="e">
        <v>#REF!</v>
      </c>
      <c r="M57" s="2">
        <v>79.0</v>
      </c>
      <c r="N57" s="2">
        <v>50.0</v>
      </c>
      <c r="O57" s="2">
        <v>3.0</v>
      </c>
      <c r="P57" s="2" t="s">
        <v>40</v>
      </c>
      <c r="Q57" s="2" t="s">
        <v>41</v>
      </c>
      <c r="U57" s="2" t="s">
        <v>660</v>
      </c>
    </row>
    <row r="58">
      <c r="A58" s="2">
        <v>79.0</v>
      </c>
      <c r="B58" s="2" t="s">
        <v>816</v>
      </c>
      <c r="C58" s="2" t="s">
        <v>853</v>
      </c>
      <c r="D58" s="2" t="s">
        <v>854</v>
      </c>
      <c r="E58" s="2" t="s">
        <v>855</v>
      </c>
      <c r="F58" s="2" t="s">
        <v>856</v>
      </c>
      <c r="G58" s="2">
        <v>10.87955286</v>
      </c>
      <c r="H58" s="2">
        <v>12.83344952</v>
      </c>
      <c r="I58" s="2" t="s">
        <v>38</v>
      </c>
      <c r="J58" s="2" t="s">
        <v>855</v>
      </c>
      <c r="K58" s="2" t="e">
        <v>#REF!</v>
      </c>
      <c r="L58" s="2" t="e">
        <v>#REF!</v>
      </c>
      <c r="M58" s="2">
        <v>35.0</v>
      </c>
      <c r="N58" s="2">
        <v>22.0</v>
      </c>
      <c r="O58" s="2">
        <v>2.0</v>
      </c>
      <c r="P58" s="2" t="s">
        <v>337</v>
      </c>
      <c r="Q58" s="2" t="s">
        <v>41</v>
      </c>
      <c r="U58" s="2" t="s">
        <v>660</v>
      </c>
    </row>
    <row r="59">
      <c r="A59" s="2">
        <v>82.0</v>
      </c>
      <c r="B59" s="2" t="s">
        <v>857</v>
      </c>
      <c r="C59" s="2" t="s">
        <v>858</v>
      </c>
      <c r="D59" s="2" t="s">
        <v>859</v>
      </c>
      <c r="E59" s="2" t="s">
        <v>860</v>
      </c>
      <c r="F59" s="2" t="s">
        <v>861</v>
      </c>
      <c r="G59" s="2">
        <v>10.85908</v>
      </c>
      <c r="H59" s="2">
        <v>12.49204</v>
      </c>
      <c r="I59" s="2" t="s">
        <v>38</v>
      </c>
      <c r="J59" s="2" t="s">
        <v>860</v>
      </c>
      <c r="K59" s="2" t="e">
        <v>#REF!</v>
      </c>
      <c r="L59" s="2" t="e">
        <v>#REF!</v>
      </c>
      <c r="M59" s="2">
        <v>75.0</v>
      </c>
      <c r="N59" s="2">
        <v>47.0</v>
      </c>
      <c r="O59" s="2">
        <v>10.0</v>
      </c>
      <c r="P59" s="2" t="s">
        <v>231</v>
      </c>
      <c r="Q59" s="2" t="s">
        <v>50</v>
      </c>
      <c r="R59" s="2" t="s">
        <v>862</v>
      </c>
      <c r="S59" s="2" t="s">
        <v>52</v>
      </c>
      <c r="U59" s="2" t="s">
        <v>831</v>
      </c>
    </row>
    <row r="60">
      <c r="A60" s="2">
        <v>84.0</v>
      </c>
      <c r="B60" s="2" t="s">
        <v>857</v>
      </c>
      <c r="C60" s="2" t="s">
        <v>858</v>
      </c>
      <c r="D60" s="2" t="s">
        <v>863</v>
      </c>
      <c r="E60" s="2" t="s">
        <v>864</v>
      </c>
      <c r="F60" s="2" t="s">
        <v>865</v>
      </c>
      <c r="G60" s="2">
        <v>10.85624</v>
      </c>
      <c r="H60" s="2">
        <v>12.49203</v>
      </c>
      <c r="I60" s="2" t="s">
        <v>38</v>
      </c>
      <c r="J60" s="2" t="s">
        <v>864</v>
      </c>
      <c r="K60" s="2" t="e">
        <v>#REF!</v>
      </c>
      <c r="L60" s="2" t="e">
        <v>#REF!</v>
      </c>
      <c r="M60" s="2">
        <v>118.0</v>
      </c>
      <c r="N60" s="2">
        <v>74.0</v>
      </c>
      <c r="O60" s="2">
        <v>10.0</v>
      </c>
      <c r="P60" s="2" t="s">
        <v>231</v>
      </c>
      <c r="Q60" s="2" t="s">
        <v>50</v>
      </c>
      <c r="R60" s="2" t="s">
        <v>862</v>
      </c>
      <c r="S60" s="2" t="s">
        <v>52</v>
      </c>
      <c r="U60" s="2" t="s">
        <v>831</v>
      </c>
      <c r="W60" s="2" t="s">
        <v>60</v>
      </c>
    </row>
    <row r="61">
      <c r="A61" s="2">
        <v>85.0</v>
      </c>
      <c r="B61" s="2" t="s">
        <v>857</v>
      </c>
      <c r="C61" s="2" t="s">
        <v>858</v>
      </c>
      <c r="D61" s="2" t="s">
        <v>866</v>
      </c>
      <c r="E61" s="2" t="s">
        <v>867</v>
      </c>
      <c r="F61" s="2" t="s">
        <v>868</v>
      </c>
      <c r="G61" s="2">
        <v>10.8243</v>
      </c>
      <c r="H61" s="2">
        <v>12.49929</v>
      </c>
      <c r="I61" s="2" t="s">
        <v>38</v>
      </c>
      <c r="J61" s="2" t="s">
        <v>867</v>
      </c>
      <c r="K61" s="2" t="e">
        <v>#REF!</v>
      </c>
      <c r="L61" s="2" t="e">
        <v>#REF!</v>
      </c>
      <c r="M61" s="2">
        <v>4.0</v>
      </c>
      <c r="N61" s="2">
        <v>3.0</v>
      </c>
      <c r="O61" s="2">
        <v>5.0</v>
      </c>
      <c r="P61" s="2" t="s">
        <v>40</v>
      </c>
      <c r="Q61" s="2" t="s">
        <v>50</v>
      </c>
      <c r="R61" s="2" t="s">
        <v>869</v>
      </c>
      <c r="S61" s="2" t="s">
        <v>97</v>
      </c>
      <c r="U61" s="2" t="s">
        <v>831</v>
      </c>
    </row>
    <row r="62">
      <c r="A62" s="2">
        <v>86.0</v>
      </c>
      <c r="B62" s="2" t="s">
        <v>857</v>
      </c>
      <c r="C62" s="2" t="s">
        <v>858</v>
      </c>
      <c r="D62" s="2" t="s">
        <v>870</v>
      </c>
      <c r="E62" s="2" t="s">
        <v>871</v>
      </c>
      <c r="F62" s="2" t="s">
        <v>872</v>
      </c>
      <c r="G62" s="2">
        <v>11.02736</v>
      </c>
      <c r="H62" s="2">
        <v>12.61467</v>
      </c>
      <c r="I62" s="2" t="s">
        <v>38</v>
      </c>
      <c r="J62" s="2" t="s">
        <v>871</v>
      </c>
      <c r="K62" s="2" t="e">
        <v>#REF!</v>
      </c>
      <c r="L62" s="2" t="e">
        <v>#REF!</v>
      </c>
      <c r="M62" s="2">
        <v>157.0</v>
      </c>
      <c r="N62" s="2">
        <v>99.0</v>
      </c>
      <c r="O62" s="2">
        <v>5.0</v>
      </c>
      <c r="P62" s="2" t="s">
        <v>40</v>
      </c>
      <c r="Q62" s="2" t="s">
        <v>50</v>
      </c>
      <c r="R62" s="2" t="s">
        <v>873</v>
      </c>
      <c r="S62" s="2" t="s">
        <v>74</v>
      </c>
      <c r="U62" s="2" t="s">
        <v>831</v>
      </c>
      <c r="W62" s="2" t="s">
        <v>60</v>
      </c>
    </row>
    <row r="63">
      <c r="A63" s="2">
        <v>87.0</v>
      </c>
      <c r="B63" s="2" t="s">
        <v>857</v>
      </c>
      <c r="C63" s="2" t="s">
        <v>858</v>
      </c>
      <c r="D63" s="2" t="s">
        <v>874</v>
      </c>
      <c r="E63" s="2" t="s">
        <v>875</v>
      </c>
      <c r="F63" s="2" t="s">
        <v>876</v>
      </c>
      <c r="G63" s="2">
        <v>10.77112</v>
      </c>
      <c r="H63" s="2">
        <v>12.64929</v>
      </c>
      <c r="I63" s="2" t="s">
        <v>38</v>
      </c>
      <c r="J63" s="2" t="s">
        <v>875</v>
      </c>
      <c r="K63" s="2" t="e">
        <v>#REF!</v>
      </c>
      <c r="L63" s="2" t="e">
        <v>#REF!</v>
      </c>
      <c r="M63" s="2">
        <v>110.0</v>
      </c>
      <c r="N63" s="2">
        <v>69.0</v>
      </c>
      <c r="O63" s="2">
        <v>10.0</v>
      </c>
      <c r="P63" s="2" t="s">
        <v>231</v>
      </c>
      <c r="Q63" s="2" t="s">
        <v>41</v>
      </c>
      <c r="U63" s="2" t="s">
        <v>660</v>
      </c>
    </row>
    <row r="64">
      <c r="A64" s="2">
        <v>88.0</v>
      </c>
      <c r="B64" s="2" t="s">
        <v>857</v>
      </c>
      <c r="C64" s="2" t="s">
        <v>858</v>
      </c>
      <c r="D64" s="2" t="s">
        <v>877</v>
      </c>
      <c r="E64" s="2" t="s">
        <v>878</v>
      </c>
      <c r="F64" s="2" t="s">
        <v>879</v>
      </c>
      <c r="G64" s="2">
        <v>10.83027</v>
      </c>
      <c r="H64" s="2">
        <v>12.48074</v>
      </c>
      <c r="I64" s="2" t="s">
        <v>38</v>
      </c>
      <c r="J64" s="2" t="s">
        <v>878</v>
      </c>
      <c r="K64" s="2" t="e">
        <v>#REF!</v>
      </c>
      <c r="L64" s="2" t="e">
        <v>#REF!</v>
      </c>
      <c r="M64" s="2">
        <v>100.0</v>
      </c>
      <c r="N64" s="2">
        <v>63.0</v>
      </c>
      <c r="O64" s="2">
        <v>10.0</v>
      </c>
      <c r="P64" s="2" t="s">
        <v>231</v>
      </c>
      <c r="Q64" s="2" t="s">
        <v>50</v>
      </c>
      <c r="R64" s="2" t="s">
        <v>862</v>
      </c>
      <c r="S64" s="2" t="s">
        <v>52</v>
      </c>
      <c r="U64" s="2" t="s">
        <v>831</v>
      </c>
      <c r="W64" s="2" t="s">
        <v>60</v>
      </c>
    </row>
    <row r="65">
      <c r="A65" s="2">
        <v>89.0</v>
      </c>
      <c r="B65" s="2" t="s">
        <v>857</v>
      </c>
      <c r="C65" s="2" t="s">
        <v>858</v>
      </c>
      <c r="D65" s="2" t="s">
        <v>880</v>
      </c>
      <c r="E65" s="2" t="s">
        <v>881</v>
      </c>
      <c r="F65" s="2" t="s">
        <v>882</v>
      </c>
      <c r="G65" s="2">
        <v>10.83728</v>
      </c>
      <c r="H65" s="2">
        <v>12.55487</v>
      </c>
      <c r="I65" s="2" t="s">
        <v>38</v>
      </c>
      <c r="J65" s="2" t="s">
        <v>881</v>
      </c>
      <c r="K65" s="2" t="e">
        <v>#REF!</v>
      </c>
      <c r="L65" s="2" t="e">
        <v>#REF!</v>
      </c>
      <c r="M65" s="2">
        <v>118.0</v>
      </c>
      <c r="N65" s="2">
        <v>74.0</v>
      </c>
      <c r="O65" s="2">
        <v>10.0</v>
      </c>
      <c r="P65" s="2" t="s">
        <v>231</v>
      </c>
      <c r="Q65" s="2" t="s">
        <v>50</v>
      </c>
      <c r="R65" s="2" t="s">
        <v>883</v>
      </c>
      <c r="S65" s="2" t="s">
        <v>132</v>
      </c>
      <c r="U65" s="2" t="s">
        <v>831</v>
      </c>
    </row>
    <row r="66">
      <c r="A66" s="2">
        <v>90.0</v>
      </c>
      <c r="B66" s="2" t="s">
        <v>857</v>
      </c>
      <c r="C66" s="2" t="s">
        <v>858</v>
      </c>
      <c r="D66" s="2" t="s">
        <v>884</v>
      </c>
      <c r="E66" s="2" t="s">
        <v>885</v>
      </c>
      <c r="F66" s="2" t="s">
        <v>886</v>
      </c>
      <c r="G66" s="2">
        <v>10.83683</v>
      </c>
      <c r="H66" s="2">
        <v>12.48466</v>
      </c>
      <c r="I66" s="2" t="s">
        <v>38</v>
      </c>
      <c r="J66" s="2" t="s">
        <v>885</v>
      </c>
      <c r="K66" s="2" t="e">
        <v>#REF!</v>
      </c>
      <c r="L66" s="2" t="e">
        <v>#REF!</v>
      </c>
      <c r="M66" s="2">
        <v>114.0</v>
      </c>
      <c r="N66" s="2">
        <v>72.0</v>
      </c>
      <c r="O66" s="2">
        <v>10.0</v>
      </c>
      <c r="P66" s="2" t="s">
        <v>231</v>
      </c>
      <c r="Q66" s="2" t="s">
        <v>50</v>
      </c>
      <c r="R66" s="2" t="s">
        <v>869</v>
      </c>
      <c r="S66" s="2" t="s">
        <v>97</v>
      </c>
      <c r="U66" s="2" t="s">
        <v>831</v>
      </c>
      <c r="W66" s="2" t="s">
        <v>60</v>
      </c>
    </row>
    <row r="67">
      <c r="A67" s="2">
        <v>91.0</v>
      </c>
      <c r="B67" s="2" t="s">
        <v>857</v>
      </c>
      <c r="C67" s="2" t="s">
        <v>887</v>
      </c>
      <c r="D67" s="2" t="s">
        <v>888</v>
      </c>
      <c r="E67" s="2" t="s">
        <v>889</v>
      </c>
      <c r="F67" s="2" t="s">
        <v>890</v>
      </c>
      <c r="G67" s="2">
        <v>11.00031</v>
      </c>
      <c r="H67" s="2">
        <v>12.83109</v>
      </c>
      <c r="I67" s="2" t="s">
        <v>38</v>
      </c>
      <c r="J67" s="2" t="s">
        <v>889</v>
      </c>
      <c r="K67" s="2" t="e">
        <v>#REF!</v>
      </c>
      <c r="L67" s="2" t="e">
        <v>#REF!</v>
      </c>
      <c r="M67" s="2">
        <v>82.0</v>
      </c>
      <c r="N67" s="2">
        <v>52.0</v>
      </c>
      <c r="O67" s="2">
        <v>5.0</v>
      </c>
      <c r="P67" s="2" t="s">
        <v>40</v>
      </c>
      <c r="Q67" s="2" t="s">
        <v>50</v>
      </c>
      <c r="R67" s="2" t="s">
        <v>862</v>
      </c>
      <c r="S67" s="2" t="s">
        <v>52</v>
      </c>
      <c r="U67" s="2" t="s">
        <v>831</v>
      </c>
    </row>
    <row r="68">
      <c r="A68" s="2">
        <v>92.0</v>
      </c>
      <c r="B68" s="2" t="s">
        <v>857</v>
      </c>
      <c r="C68" s="2" t="s">
        <v>887</v>
      </c>
      <c r="D68" s="2" t="s">
        <v>891</v>
      </c>
      <c r="E68" s="2" t="s">
        <v>892</v>
      </c>
      <c r="F68" s="2" t="s">
        <v>893</v>
      </c>
      <c r="G68" s="2">
        <v>11.01058</v>
      </c>
      <c r="H68" s="2">
        <v>12.82763</v>
      </c>
      <c r="I68" s="2" t="s">
        <v>38</v>
      </c>
      <c r="J68" s="2" t="s">
        <v>892</v>
      </c>
      <c r="K68" s="2" t="e">
        <v>#REF!</v>
      </c>
      <c r="L68" s="2" t="e">
        <v>#REF!</v>
      </c>
      <c r="M68" s="2">
        <v>105.0</v>
      </c>
      <c r="N68" s="2">
        <v>66.0</v>
      </c>
      <c r="O68" s="2">
        <v>5.0</v>
      </c>
      <c r="P68" s="2" t="s">
        <v>40</v>
      </c>
      <c r="Q68" s="2" t="s">
        <v>50</v>
      </c>
      <c r="R68" s="2" t="s">
        <v>862</v>
      </c>
      <c r="S68" s="2" t="s">
        <v>52</v>
      </c>
      <c r="U68" s="2" t="s">
        <v>831</v>
      </c>
      <c r="W68" s="2" t="s">
        <v>60</v>
      </c>
    </row>
    <row r="69">
      <c r="A69" s="2">
        <v>93.0</v>
      </c>
      <c r="B69" s="2" t="s">
        <v>857</v>
      </c>
      <c r="C69" s="2" t="s">
        <v>887</v>
      </c>
      <c r="D69" s="2" t="s">
        <v>894</v>
      </c>
      <c r="E69" s="2" t="s">
        <v>895</v>
      </c>
      <c r="F69" s="2" t="s">
        <v>896</v>
      </c>
      <c r="G69" s="2">
        <v>10.98398</v>
      </c>
      <c r="H69" s="2">
        <v>12.75437</v>
      </c>
      <c r="I69" s="2" t="s">
        <v>38</v>
      </c>
      <c r="J69" s="2" t="s">
        <v>895</v>
      </c>
      <c r="K69" s="2" t="e">
        <v>#REF!</v>
      </c>
      <c r="L69" s="2" t="e">
        <v>#REF!</v>
      </c>
      <c r="M69" s="2">
        <v>60.0</v>
      </c>
      <c r="N69" s="2">
        <v>38.0</v>
      </c>
      <c r="O69" s="2">
        <v>5.0</v>
      </c>
      <c r="P69" s="2" t="s">
        <v>40</v>
      </c>
      <c r="Q69" s="2" t="s">
        <v>41</v>
      </c>
      <c r="U69" s="2" t="s">
        <v>660</v>
      </c>
      <c r="W69" s="2" t="s">
        <v>60</v>
      </c>
    </row>
    <row r="70">
      <c r="A70" s="2">
        <v>94.0</v>
      </c>
      <c r="B70" s="2" t="s">
        <v>857</v>
      </c>
      <c r="C70" s="2" t="s">
        <v>887</v>
      </c>
      <c r="D70" s="2" t="s">
        <v>897</v>
      </c>
      <c r="E70" s="2" t="s">
        <v>898</v>
      </c>
      <c r="F70" s="2" t="s">
        <v>899</v>
      </c>
      <c r="G70" s="2">
        <v>11.01381</v>
      </c>
      <c r="H70" s="2">
        <v>12.86213</v>
      </c>
      <c r="I70" s="2" t="s">
        <v>38</v>
      </c>
      <c r="J70" s="2" t="s">
        <v>898</v>
      </c>
      <c r="K70" s="2" t="e">
        <v>#REF!</v>
      </c>
      <c r="L70" s="2" t="e">
        <v>#REF!</v>
      </c>
      <c r="M70" s="2">
        <v>25.0</v>
      </c>
      <c r="N70" s="2">
        <v>16.0</v>
      </c>
      <c r="O70" s="2">
        <v>5.0</v>
      </c>
      <c r="P70" s="2" t="s">
        <v>40</v>
      </c>
      <c r="Q70" s="2" t="s">
        <v>50</v>
      </c>
      <c r="R70" s="2" t="s">
        <v>873</v>
      </c>
      <c r="S70" s="2" t="s">
        <v>74</v>
      </c>
      <c r="U70" s="2" t="s">
        <v>831</v>
      </c>
    </row>
    <row r="71">
      <c r="A71" s="2">
        <v>95.0</v>
      </c>
      <c r="B71" s="2" t="s">
        <v>857</v>
      </c>
      <c r="C71" s="2" t="s">
        <v>887</v>
      </c>
      <c r="D71" s="2" t="s">
        <v>900</v>
      </c>
      <c r="E71" s="2" t="s">
        <v>901</v>
      </c>
      <c r="F71" s="2" t="s">
        <v>902</v>
      </c>
      <c r="G71" s="2">
        <v>11.02299</v>
      </c>
      <c r="H71" s="2">
        <v>12.80207</v>
      </c>
      <c r="I71" s="2" t="s">
        <v>38</v>
      </c>
      <c r="J71" s="2" t="s">
        <v>901</v>
      </c>
      <c r="K71" s="2" t="e">
        <v>#REF!</v>
      </c>
      <c r="L71" s="2" t="e">
        <v>#REF!</v>
      </c>
      <c r="M71" s="2">
        <v>93.0</v>
      </c>
      <c r="N71" s="2">
        <v>59.0</v>
      </c>
      <c r="O71" s="2">
        <v>5.0</v>
      </c>
      <c r="P71" s="2" t="s">
        <v>40</v>
      </c>
      <c r="Q71" s="2" t="s">
        <v>50</v>
      </c>
      <c r="R71" s="2" t="s">
        <v>873</v>
      </c>
      <c r="S71" s="2" t="s">
        <v>74</v>
      </c>
      <c r="U71" s="2" t="s">
        <v>831</v>
      </c>
    </row>
    <row r="72">
      <c r="A72" s="2">
        <v>96.0</v>
      </c>
      <c r="B72" s="2" t="s">
        <v>857</v>
      </c>
      <c r="C72" s="2" t="s">
        <v>903</v>
      </c>
      <c r="D72" s="2" t="s">
        <v>904</v>
      </c>
      <c r="E72" s="2" t="s">
        <v>905</v>
      </c>
      <c r="F72" s="2" t="s">
        <v>906</v>
      </c>
      <c r="G72" s="2">
        <v>11.10608</v>
      </c>
      <c r="H72" s="2">
        <v>12.71962</v>
      </c>
      <c r="I72" s="2" t="s">
        <v>38</v>
      </c>
      <c r="J72" s="2" t="s">
        <v>905</v>
      </c>
      <c r="K72" s="2" t="e">
        <v>#REF!</v>
      </c>
      <c r="L72" s="2" t="e">
        <v>#REF!</v>
      </c>
      <c r="M72" s="2">
        <v>114.0</v>
      </c>
      <c r="N72" s="2">
        <v>72.0</v>
      </c>
      <c r="O72" s="2">
        <v>5.0</v>
      </c>
      <c r="P72" s="2" t="s">
        <v>40</v>
      </c>
      <c r="Q72" s="2" t="s">
        <v>50</v>
      </c>
      <c r="R72" s="2" t="s">
        <v>862</v>
      </c>
      <c r="S72" s="2" t="s">
        <v>52</v>
      </c>
      <c r="U72" s="2" t="s">
        <v>831</v>
      </c>
      <c r="W72" s="2" t="s">
        <v>60</v>
      </c>
    </row>
    <row r="73">
      <c r="A73" s="2">
        <v>97.0</v>
      </c>
      <c r="B73" s="2" t="s">
        <v>857</v>
      </c>
      <c r="C73" s="2" t="s">
        <v>903</v>
      </c>
      <c r="D73" s="2" t="s">
        <v>907</v>
      </c>
      <c r="E73" s="2" t="s">
        <v>908</v>
      </c>
      <c r="F73" s="2" t="s">
        <v>909</v>
      </c>
      <c r="G73" s="2">
        <v>11.08694</v>
      </c>
      <c r="H73" s="2">
        <v>12.75597</v>
      </c>
      <c r="I73" s="2" t="s">
        <v>38</v>
      </c>
      <c r="J73" s="2" t="s">
        <v>908</v>
      </c>
      <c r="K73" s="2" t="e">
        <v>#REF!</v>
      </c>
      <c r="L73" s="2" t="e">
        <v>#REF!</v>
      </c>
      <c r="M73" s="2">
        <v>195.0</v>
      </c>
      <c r="N73" s="2">
        <v>122.0</v>
      </c>
      <c r="O73" s="2">
        <v>5.0</v>
      </c>
      <c r="P73" s="2" t="s">
        <v>40</v>
      </c>
      <c r="Q73" s="2" t="s">
        <v>50</v>
      </c>
      <c r="R73" s="2" t="s">
        <v>862</v>
      </c>
      <c r="S73" s="2" t="s">
        <v>52</v>
      </c>
      <c r="U73" s="2" t="s">
        <v>831</v>
      </c>
    </row>
    <row r="74">
      <c r="A74" s="2">
        <v>98.0</v>
      </c>
      <c r="B74" s="2" t="s">
        <v>857</v>
      </c>
      <c r="C74" s="2" t="s">
        <v>903</v>
      </c>
      <c r="D74" s="2" t="s">
        <v>910</v>
      </c>
      <c r="E74" s="2" t="s">
        <v>911</v>
      </c>
      <c r="F74" s="2" t="s">
        <v>912</v>
      </c>
      <c r="G74" s="2">
        <v>11.10567</v>
      </c>
      <c r="H74" s="2">
        <v>12.71627</v>
      </c>
      <c r="I74" s="2" t="s">
        <v>38</v>
      </c>
      <c r="J74" s="2" t="s">
        <v>911</v>
      </c>
      <c r="K74" s="2" t="e">
        <v>#REF!</v>
      </c>
      <c r="L74" s="2" t="e">
        <v>#REF!</v>
      </c>
      <c r="M74" s="2">
        <v>112.0</v>
      </c>
      <c r="N74" s="2">
        <v>70.0</v>
      </c>
      <c r="O74" s="2">
        <v>5.0</v>
      </c>
      <c r="P74" s="2" t="s">
        <v>40</v>
      </c>
      <c r="Q74" s="2" t="s">
        <v>50</v>
      </c>
      <c r="R74" s="2" t="s">
        <v>873</v>
      </c>
      <c r="S74" s="2" t="s">
        <v>74</v>
      </c>
      <c r="U74" s="2" t="s">
        <v>831</v>
      </c>
    </row>
    <row r="75">
      <c r="A75" s="2">
        <v>99.0</v>
      </c>
      <c r="B75" s="2" t="s">
        <v>857</v>
      </c>
      <c r="C75" s="2" t="s">
        <v>903</v>
      </c>
      <c r="D75" s="2" t="s">
        <v>913</v>
      </c>
      <c r="E75" s="2" t="s">
        <v>914</v>
      </c>
      <c r="F75" s="2" t="s">
        <v>915</v>
      </c>
      <c r="G75" s="2">
        <v>11.12191</v>
      </c>
      <c r="H75" s="2">
        <v>12.75975</v>
      </c>
      <c r="I75" s="2" t="s">
        <v>38</v>
      </c>
      <c r="J75" s="2" t="s">
        <v>914</v>
      </c>
      <c r="K75" s="2" t="e">
        <v>#REF!</v>
      </c>
      <c r="L75" s="2" t="e">
        <v>#REF!</v>
      </c>
      <c r="M75" s="2">
        <v>121.0</v>
      </c>
      <c r="N75" s="2">
        <v>76.0</v>
      </c>
      <c r="O75" s="2">
        <v>5.0</v>
      </c>
      <c r="P75" s="2" t="s">
        <v>40</v>
      </c>
      <c r="Q75" s="2" t="s">
        <v>41</v>
      </c>
      <c r="U75" s="2" t="s">
        <v>660</v>
      </c>
      <c r="W75" s="2" t="s">
        <v>60</v>
      </c>
    </row>
    <row r="76">
      <c r="A76" s="2">
        <v>100.0</v>
      </c>
      <c r="B76" s="2" t="s">
        <v>857</v>
      </c>
      <c r="C76" s="2" t="s">
        <v>903</v>
      </c>
      <c r="D76" s="2" t="s">
        <v>916</v>
      </c>
      <c r="E76" s="2" t="s">
        <v>917</v>
      </c>
      <c r="F76" s="2" t="s">
        <v>918</v>
      </c>
      <c r="G76" s="2">
        <v>11.08752</v>
      </c>
      <c r="H76" s="2">
        <v>12.76135</v>
      </c>
      <c r="I76" s="2" t="s">
        <v>38</v>
      </c>
      <c r="J76" s="2" t="s">
        <v>917</v>
      </c>
      <c r="K76" s="2" t="e">
        <v>#REF!</v>
      </c>
      <c r="L76" s="2" t="e">
        <v>#REF!</v>
      </c>
      <c r="M76" s="2">
        <v>105.0</v>
      </c>
      <c r="N76" s="2">
        <v>66.0</v>
      </c>
      <c r="O76" s="2">
        <v>5.0</v>
      </c>
      <c r="P76" s="2" t="s">
        <v>40</v>
      </c>
      <c r="Q76" s="2" t="s">
        <v>41</v>
      </c>
      <c r="U76" s="2" t="s">
        <v>660</v>
      </c>
      <c r="W76" s="2" t="s">
        <v>60</v>
      </c>
    </row>
    <row r="77">
      <c r="A77" s="2">
        <v>103.0</v>
      </c>
      <c r="B77" s="2" t="s">
        <v>857</v>
      </c>
      <c r="C77" s="2" t="s">
        <v>919</v>
      </c>
      <c r="D77" s="2" t="s">
        <v>920</v>
      </c>
      <c r="E77" s="2" t="s">
        <v>921</v>
      </c>
      <c r="F77" s="2" t="s">
        <v>922</v>
      </c>
      <c r="G77" s="2">
        <v>11.18965</v>
      </c>
      <c r="H77" s="2">
        <v>12.81769</v>
      </c>
      <c r="I77" s="2" t="s">
        <v>828</v>
      </c>
      <c r="J77" s="2" t="s">
        <v>921</v>
      </c>
      <c r="K77" s="2" t="e">
        <v>#REF!</v>
      </c>
      <c r="L77" s="2" t="e">
        <v>#REF!</v>
      </c>
      <c r="M77" s="2">
        <v>274.0</v>
      </c>
      <c r="N77" s="2">
        <v>172.0</v>
      </c>
      <c r="O77" s="2">
        <v>5.0</v>
      </c>
      <c r="P77" s="2" t="s">
        <v>40</v>
      </c>
      <c r="Q77" s="2" t="s">
        <v>41</v>
      </c>
      <c r="U77" s="2" t="s">
        <v>660</v>
      </c>
    </row>
    <row r="78">
      <c r="A78" s="2">
        <v>104.0</v>
      </c>
      <c r="B78" s="2" t="s">
        <v>923</v>
      </c>
      <c r="C78" s="2" t="s">
        <v>924</v>
      </c>
      <c r="D78" s="2" t="s">
        <v>925</v>
      </c>
      <c r="E78" s="2" t="s">
        <v>926</v>
      </c>
      <c r="F78" s="2" t="s">
        <v>927</v>
      </c>
      <c r="G78" s="2">
        <v>10.89637</v>
      </c>
      <c r="H78" s="2">
        <v>13.37627</v>
      </c>
      <c r="I78" s="2" t="s">
        <v>38</v>
      </c>
      <c r="J78" s="2" t="s">
        <v>926</v>
      </c>
      <c r="K78" s="2" t="e">
        <v>#REF!</v>
      </c>
      <c r="L78" s="2" t="e">
        <v>#REF!</v>
      </c>
      <c r="M78" s="2">
        <v>37.0</v>
      </c>
      <c r="N78" s="2">
        <v>24.0</v>
      </c>
      <c r="O78" s="2">
        <v>3.0</v>
      </c>
      <c r="P78" s="2" t="s">
        <v>40</v>
      </c>
      <c r="Q78" s="2" t="s">
        <v>41</v>
      </c>
      <c r="U78" s="2" t="s">
        <v>660</v>
      </c>
      <c r="V78" s="2" t="s">
        <v>671</v>
      </c>
      <c r="W78" s="2" t="s">
        <v>60</v>
      </c>
    </row>
    <row r="79">
      <c r="A79" s="2">
        <v>105.0</v>
      </c>
      <c r="B79" s="2" t="s">
        <v>923</v>
      </c>
      <c r="C79" s="2" t="s">
        <v>924</v>
      </c>
      <c r="D79" s="2" t="s">
        <v>928</v>
      </c>
      <c r="E79" s="2" t="s">
        <v>929</v>
      </c>
      <c r="F79" s="2" t="s">
        <v>930</v>
      </c>
      <c r="G79" s="2">
        <v>10.95474</v>
      </c>
      <c r="H79" s="2">
        <v>13.33265</v>
      </c>
      <c r="I79" s="2" t="s">
        <v>38</v>
      </c>
      <c r="J79" s="2" t="s">
        <v>929</v>
      </c>
      <c r="K79" s="2" t="e">
        <v>#REF!</v>
      </c>
      <c r="L79" s="2" t="e">
        <v>#REF!</v>
      </c>
      <c r="M79" s="2">
        <v>110.0</v>
      </c>
      <c r="N79" s="2">
        <v>69.0</v>
      </c>
      <c r="O79" s="2">
        <v>3.0</v>
      </c>
      <c r="P79" s="2" t="s">
        <v>40</v>
      </c>
      <c r="Q79" s="2" t="s">
        <v>41</v>
      </c>
      <c r="U79" s="2" t="s">
        <v>660</v>
      </c>
      <c r="W79" s="2" t="s">
        <v>60</v>
      </c>
    </row>
    <row r="80">
      <c r="A80" s="2">
        <v>106.0</v>
      </c>
      <c r="B80" s="2" t="s">
        <v>923</v>
      </c>
      <c r="C80" s="2" t="s">
        <v>924</v>
      </c>
      <c r="D80" s="2" t="s">
        <v>931</v>
      </c>
      <c r="E80" s="2" t="s">
        <v>932</v>
      </c>
      <c r="F80" s="2" t="s">
        <v>933</v>
      </c>
      <c r="G80" s="2">
        <v>10.95365736</v>
      </c>
      <c r="H80" s="2">
        <v>13.33322723</v>
      </c>
      <c r="I80" s="2" t="s">
        <v>38</v>
      </c>
      <c r="J80" s="2" t="s">
        <v>932</v>
      </c>
      <c r="K80" s="2" t="e">
        <v>#REF!</v>
      </c>
      <c r="L80" s="2" t="e">
        <v>#REF!</v>
      </c>
      <c r="M80" s="2">
        <v>114.0</v>
      </c>
      <c r="N80" s="2">
        <v>72.0</v>
      </c>
      <c r="O80" s="2">
        <v>3.0</v>
      </c>
      <c r="P80" s="2" t="s">
        <v>40</v>
      </c>
      <c r="Q80" s="2" t="s">
        <v>41</v>
      </c>
      <c r="U80" s="2" t="s">
        <v>660</v>
      </c>
      <c r="W80" s="2" t="s">
        <v>60</v>
      </c>
    </row>
    <row r="81">
      <c r="A81" s="2">
        <v>107.0</v>
      </c>
      <c r="B81" s="2" t="s">
        <v>923</v>
      </c>
      <c r="C81" s="2" t="s">
        <v>924</v>
      </c>
      <c r="D81" s="2" t="s">
        <v>934</v>
      </c>
      <c r="E81" s="2" t="s">
        <v>935</v>
      </c>
      <c r="F81" s="2" t="s">
        <v>936</v>
      </c>
      <c r="G81" s="2">
        <v>10.96245</v>
      </c>
      <c r="H81" s="2">
        <v>13.32823</v>
      </c>
      <c r="I81" s="2" t="s">
        <v>38</v>
      </c>
      <c r="J81" s="2" t="s">
        <v>935</v>
      </c>
      <c r="K81" s="2" t="e">
        <v>#REF!</v>
      </c>
      <c r="L81" s="2" t="e">
        <v>#REF!</v>
      </c>
      <c r="M81" s="2">
        <v>122.0</v>
      </c>
      <c r="N81" s="2">
        <v>77.0</v>
      </c>
      <c r="O81" s="2">
        <v>5.0</v>
      </c>
      <c r="P81" s="2" t="s">
        <v>40</v>
      </c>
      <c r="Q81" s="2" t="s">
        <v>41</v>
      </c>
      <c r="U81" s="2" t="s">
        <v>660</v>
      </c>
      <c r="V81" s="2" t="s">
        <v>671</v>
      </c>
      <c r="W81" s="2" t="s">
        <v>60</v>
      </c>
    </row>
    <row r="82">
      <c r="A82" s="2">
        <v>108.0</v>
      </c>
      <c r="B82" s="2" t="s">
        <v>923</v>
      </c>
      <c r="C82" s="2" t="s">
        <v>924</v>
      </c>
      <c r="D82" s="2" t="s">
        <v>937</v>
      </c>
      <c r="E82" s="2" t="s">
        <v>938</v>
      </c>
      <c r="F82" s="2" t="s">
        <v>939</v>
      </c>
      <c r="G82" s="2">
        <v>11.06582301</v>
      </c>
      <c r="H82" s="2">
        <v>13.33341911</v>
      </c>
      <c r="I82" s="2" t="s">
        <v>38</v>
      </c>
      <c r="J82" s="2" t="s">
        <v>938</v>
      </c>
      <c r="K82" s="2" t="e">
        <v>#REF!</v>
      </c>
      <c r="L82" s="2" t="e">
        <v>#REF!</v>
      </c>
      <c r="M82" s="2">
        <v>77.0</v>
      </c>
      <c r="N82" s="2">
        <v>49.0</v>
      </c>
      <c r="O82" s="2">
        <v>5.0</v>
      </c>
      <c r="P82" s="2" t="s">
        <v>40</v>
      </c>
      <c r="Q82" s="2" t="s">
        <v>41</v>
      </c>
      <c r="U82" s="2" t="s">
        <v>660</v>
      </c>
    </row>
    <row r="83">
      <c r="A83" s="2">
        <v>109.0</v>
      </c>
      <c r="B83" s="2" t="s">
        <v>923</v>
      </c>
      <c r="C83" s="2" t="s">
        <v>924</v>
      </c>
      <c r="D83" s="2" t="s">
        <v>940</v>
      </c>
      <c r="E83" s="2" t="s">
        <v>941</v>
      </c>
      <c r="F83" s="2" t="s">
        <v>942</v>
      </c>
      <c r="G83" s="2">
        <v>10.90449</v>
      </c>
      <c r="H83" s="2">
        <v>13.32316</v>
      </c>
      <c r="I83" s="2" t="s">
        <v>38</v>
      </c>
      <c r="J83" s="2" t="s">
        <v>941</v>
      </c>
      <c r="K83" s="2" t="e">
        <v>#REF!</v>
      </c>
      <c r="L83" s="2" t="e">
        <v>#REF!</v>
      </c>
      <c r="M83" s="2">
        <v>62.0</v>
      </c>
      <c r="N83" s="2">
        <v>39.0</v>
      </c>
      <c r="O83" s="2">
        <v>5.0</v>
      </c>
      <c r="P83" s="2" t="s">
        <v>40</v>
      </c>
      <c r="Q83" s="2" t="s">
        <v>41</v>
      </c>
      <c r="U83" s="2" t="s">
        <v>660</v>
      </c>
    </row>
    <row r="84">
      <c r="A84" s="2">
        <v>110.0</v>
      </c>
      <c r="B84" s="2" t="s">
        <v>923</v>
      </c>
      <c r="C84" s="2" t="s">
        <v>924</v>
      </c>
      <c r="D84" s="2" t="s">
        <v>943</v>
      </c>
      <c r="E84" s="2" t="s">
        <v>944</v>
      </c>
      <c r="F84" s="2" t="s">
        <v>945</v>
      </c>
      <c r="G84" s="2">
        <v>10.94526</v>
      </c>
      <c r="H84" s="2">
        <v>13.33349</v>
      </c>
      <c r="I84" s="2" t="s">
        <v>38</v>
      </c>
      <c r="J84" s="2" t="s">
        <v>944</v>
      </c>
      <c r="K84" s="2" t="e">
        <v>#REF!</v>
      </c>
      <c r="L84" s="2" t="e">
        <v>#REF!</v>
      </c>
      <c r="M84" s="2">
        <v>153.0</v>
      </c>
      <c r="N84" s="2">
        <v>96.0</v>
      </c>
      <c r="O84" s="2">
        <v>5.0</v>
      </c>
      <c r="P84" s="2" t="s">
        <v>40</v>
      </c>
      <c r="Q84" s="2" t="s">
        <v>41</v>
      </c>
      <c r="U84" s="2" t="s">
        <v>660</v>
      </c>
      <c r="V84" s="2" t="s">
        <v>671</v>
      </c>
      <c r="W84" s="2" t="s">
        <v>60</v>
      </c>
    </row>
    <row r="85">
      <c r="A85" s="2">
        <v>111.0</v>
      </c>
      <c r="B85" s="2" t="s">
        <v>923</v>
      </c>
      <c r="C85" s="2" t="s">
        <v>924</v>
      </c>
      <c r="D85" s="2" t="s">
        <v>946</v>
      </c>
      <c r="E85" s="2" t="s">
        <v>947</v>
      </c>
      <c r="F85" s="2" t="s">
        <v>948</v>
      </c>
      <c r="G85" s="2">
        <v>10.91813</v>
      </c>
      <c r="H85" s="2">
        <v>13.34067</v>
      </c>
      <c r="I85" s="2" t="s">
        <v>38</v>
      </c>
      <c r="J85" s="2" t="s">
        <v>947</v>
      </c>
      <c r="K85" s="2" t="e">
        <v>#REF!</v>
      </c>
      <c r="L85" s="2" t="e">
        <v>#REF!</v>
      </c>
      <c r="M85" s="2">
        <v>152.0</v>
      </c>
      <c r="N85" s="2">
        <v>95.0</v>
      </c>
      <c r="O85" s="2">
        <v>5.0</v>
      </c>
      <c r="P85" s="2" t="s">
        <v>40</v>
      </c>
      <c r="Q85" s="2" t="s">
        <v>41</v>
      </c>
      <c r="U85" s="2" t="s">
        <v>660</v>
      </c>
      <c r="V85" s="2" t="s">
        <v>671</v>
      </c>
      <c r="W85" s="2" t="s">
        <v>60</v>
      </c>
    </row>
    <row r="86">
      <c r="A86" s="2">
        <v>116.0</v>
      </c>
      <c r="B86" s="2" t="s">
        <v>923</v>
      </c>
      <c r="C86" s="2" t="s">
        <v>949</v>
      </c>
      <c r="D86" s="2" t="s">
        <v>950</v>
      </c>
      <c r="E86" s="2" t="s">
        <v>951</v>
      </c>
      <c r="F86" s="2" t="s">
        <v>952</v>
      </c>
      <c r="G86" s="2">
        <v>10.96995</v>
      </c>
      <c r="H86" s="2">
        <v>13.71079</v>
      </c>
      <c r="I86" s="2" t="s">
        <v>38</v>
      </c>
      <c r="J86" s="2" t="s">
        <v>951</v>
      </c>
      <c r="K86" s="2" t="e">
        <v>#REF!</v>
      </c>
      <c r="L86" s="2" t="e">
        <v>#REF!</v>
      </c>
      <c r="M86" s="2">
        <v>6.0</v>
      </c>
      <c r="N86" s="2">
        <v>4.0</v>
      </c>
      <c r="O86" s="2">
        <v>5.0</v>
      </c>
      <c r="P86" s="2" t="s">
        <v>40</v>
      </c>
      <c r="Q86" s="2" t="s">
        <v>41</v>
      </c>
      <c r="U86" s="2" t="s">
        <v>660</v>
      </c>
    </row>
    <row r="87">
      <c r="A87" s="2">
        <v>118.0</v>
      </c>
      <c r="B87" s="2" t="s">
        <v>923</v>
      </c>
      <c r="C87" s="2" t="s">
        <v>924</v>
      </c>
      <c r="D87" s="2" t="s">
        <v>953</v>
      </c>
      <c r="E87" s="2" t="s">
        <v>954</v>
      </c>
      <c r="F87" s="2" t="s">
        <v>955</v>
      </c>
      <c r="G87" s="2">
        <v>11.06975</v>
      </c>
      <c r="H87" s="2">
        <v>13.3344</v>
      </c>
      <c r="I87" s="2" t="s">
        <v>38</v>
      </c>
      <c r="J87" s="2" t="s">
        <v>954</v>
      </c>
      <c r="K87" s="2" t="e">
        <v>#REF!</v>
      </c>
      <c r="L87" s="2" t="e">
        <v>#REF!</v>
      </c>
      <c r="N87" s="2">
        <v>0.0</v>
      </c>
      <c r="O87" s="2">
        <v>5.0</v>
      </c>
      <c r="P87" s="2" t="s">
        <v>40</v>
      </c>
      <c r="Q87" s="2" t="s">
        <v>41</v>
      </c>
      <c r="U87" s="2" t="s">
        <v>660</v>
      </c>
    </row>
    <row r="88">
      <c r="A88" s="2">
        <v>119.0</v>
      </c>
      <c r="B88" s="2" t="s">
        <v>923</v>
      </c>
      <c r="C88" s="2" t="s">
        <v>949</v>
      </c>
      <c r="D88" s="2" t="s">
        <v>956</v>
      </c>
      <c r="E88" s="2" t="s">
        <v>957</v>
      </c>
      <c r="F88" s="2" t="s">
        <v>958</v>
      </c>
      <c r="G88" s="2">
        <v>10.9684</v>
      </c>
      <c r="H88" s="2">
        <v>13.71851</v>
      </c>
      <c r="I88" s="2" t="s">
        <v>38</v>
      </c>
      <c r="J88" s="2" t="s">
        <v>957</v>
      </c>
      <c r="K88" s="2" t="e">
        <v>#REF!</v>
      </c>
      <c r="L88" s="2" t="e">
        <v>#REF!</v>
      </c>
      <c r="N88" s="2">
        <v>0.0</v>
      </c>
      <c r="O88" s="2">
        <v>5.0</v>
      </c>
      <c r="P88" s="2" t="s">
        <v>40</v>
      </c>
      <c r="Q88" s="2" t="s">
        <v>41</v>
      </c>
      <c r="U88" s="2" t="s">
        <v>660</v>
      </c>
      <c r="V88" s="2" t="s">
        <v>671</v>
      </c>
      <c r="W88" s="2" t="s">
        <v>60</v>
      </c>
    </row>
    <row r="89">
      <c r="A89" s="2">
        <v>120.0</v>
      </c>
      <c r="B89" s="2" t="s">
        <v>923</v>
      </c>
      <c r="C89" s="2" t="s">
        <v>949</v>
      </c>
      <c r="D89" s="2" t="s">
        <v>959</v>
      </c>
      <c r="E89" s="2" t="s">
        <v>960</v>
      </c>
      <c r="F89" s="2" t="s">
        <v>961</v>
      </c>
      <c r="G89" s="2">
        <v>10.95623</v>
      </c>
      <c r="H89" s="2">
        <v>13.70465</v>
      </c>
      <c r="I89" s="2" t="s">
        <v>38</v>
      </c>
      <c r="J89" s="2" t="s">
        <v>960</v>
      </c>
      <c r="K89" s="2" t="e">
        <v>#REF!</v>
      </c>
      <c r="L89" s="2" t="e">
        <v>#REF!</v>
      </c>
      <c r="N89" s="2">
        <v>0.0</v>
      </c>
      <c r="O89" s="2">
        <v>5.0</v>
      </c>
      <c r="P89" s="2" t="s">
        <v>40</v>
      </c>
      <c r="Q89" s="2" t="s">
        <v>41</v>
      </c>
      <c r="U89" s="2" t="s">
        <v>660</v>
      </c>
      <c r="V89" s="2" t="s">
        <v>671</v>
      </c>
      <c r="W89" s="2" t="s">
        <v>60</v>
      </c>
    </row>
    <row r="90">
      <c r="A90" s="2">
        <v>121.0</v>
      </c>
      <c r="B90" s="2" t="s">
        <v>923</v>
      </c>
      <c r="C90" s="2" t="s">
        <v>949</v>
      </c>
      <c r="D90" s="2" t="s">
        <v>962</v>
      </c>
      <c r="E90" s="2" t="s">
        <v>963</v>
      </c>
      <c r="F90" s="2" t="s">
        <v>964</v>
      </c>
      <c r="G90" s="2">
        <v>10.95561</v>
      </c>
      <c r="H90" s="2">
        <v>13.70214</v>
      </c>
      <c r="I90" s="2" t="s">
        <v>38</v>
      </c>
      <c r="J90" s="2" t="s">
        <v>963</v>
      </c>
      <c r="K90" s="2" t="e">
        <v>#REF!</v>
      </c>
      <c r="L90" s="2" t="e">
        <v>#REF!</v>
      </c>
      <c r="N90" s="2">
        <v>0.0</v>
      </c>
      <c r="O90" s="2">
        <v>5.0</v>
      </c>
      <c r="P90" s="2" t="s">
        <v>40</v>
      </c>
      <c r="Q90" s="2" t="s">
        <v>41</v>
      </c>
      <c r="U90" s="2" t="s">
        <v>660</v>
      </c>
      <c r="V90" s="2" t="s">
        <v>671</v>
      </c>
      <c r="W90" s="2" t="s">
        <v>60</v>
      </c>
    </row>
    <row r="91">
      <c r="A91" s="2">
        <v>123.0</v>
      </c>
      <c r="B91" s="2" t="s">
        <v>923</v>
      </c>
      <c r="C91" s="2" t="s">
        <v>949</v>
      </c>
      <c r="D91" s="2" t="s">
        <v>965</v>
      </c>
      <c r="E91" s="2" t="s">
        <v>966</v>
      </c>
      <c r="F91" s="2" t="s">
        <v>967</v>
      </c>
      <c r="G91" s="2">
        <v>10.97352</v>
      </c>
      <c r="H91" s="2">
        <v>13.71956</v>
      </c>
      <c r="I91" s="2" t="s">
        <v>38</v>
      </c>
      <c r="J91" s="2" t="s">
        <v>966</v>
      </c>
      <c r="K91" s="2" t="e">
        <v>#REF!</v>
      </c>
      <c r="L91" s="2" t="e">
        <v>#REF!</v>
      </c>
      <c r="N91" s="2">
        <v>0.0</v>
      </c>
      <c r="O91" s="2">
        <v>6.0</v>
      </c>
      <c r="P91" s="2" t="s">
        <v>231</v>
      </c>
      <c r="Q91" s="2" t="s">
        <v>41</v>
      </c>
      <c r="U91" s="2" t="s">
        <v>660</v>
      </c>
      <c r="V91" s="2" t="s">
        <v>671</v>
      </c>
      <c r="W91" s="2" t="s">
        <v>60</v>
      </c>
    </row>
    <row r="92">
      <c r="A92" s="2">
        <v>126.0</v>
      </c>
      <c r="B92" s="2" t="s">
        <v>923</v>
      </c>
      <c r="C92" s="2" t="s">
        <v>949</v>
      </c>
      <c r="D92" s="2" t="s">
        <v>968</v>
      </c>
      <c r="E92" s="2" t="s">
        <v>969</v>
      </c>
      <c r="F92" s="2" t="s">
        <v>970</v>
      </c>
      <c r="G92" s="2">
        <v>10.97281</v>
      </c>
      <c r="H92" s="2">
        <v>13.71733</v>
      </c>
      <c r="I92" s="2" t="s">
        <v>38</v>
      </c>
      <c r="J92" s="2" t="s">
        <v>969</v>
      </c>
      <c r="K92" s="2" t="e">
        <v>#REF!</v>
      </c>
      <c r="L92" s="2" t="e">
        <v>#REF!</v>
      </c>
      <c r="N92" s="2">
        <v>0.0</v>
      </c>
      <c r="O92" s="2">
        <v>5.0</v>
      </c>
      <c r="P92" s="2" t="s">
        <v>40</v>
      </c>
      <c r="Q92" s="2" t="s">
        <v>41</v>
      </c>
      <c r="U92" s="2" t="s">
        <v>660</v>
      </c>
    </row>
    <row r="93">
      <c r="A93" s="2">
        <v>128.0</v>
      </c>
      <c r="B93" s="2" t="s">
        <v>923</v>
      </c>
      <c r="C93" s="2" t="s">
        <v>949</v>
      </c>
      <c r="D93" s="2" t="s">
        <v>971</v>
      </c>
      <c r="E93" s="2" t="s">
        <v>972</v>
      </c>
      <c r="F93" s="2" t="s">
        <v>973</v>
      </c>
      <c r="G93" s="2">
        <v>10.972492</v>
      </c>
      <c r="H93" s="2">
        <v>13.705508</v>
      </c>
      <c r="I93" s="2" t="s">
        <v>38</v>
      </c>
      <c r="J93" s="2" t="s">
        <v>972</v>
      </c>
      <c r="K93" s="2" t="e">
        <v>#REF!</v>
      </c>
      <c r="L93" s="2" t="e">
        <v>#REF!</v>
      </c>
      <c r="N93" s="2">
        <v>0.0</v>
      </c>
      <c r="O93" s="2">
        <v>7.0</v>
      </c>
      <c r="P93" s="2" t="s">
        <v>231</v>
      </c>
      <c r="Q93" s="2" t="s">
        <v>41</v>
      </c>
      <c r="U93" s="2" t="s">
        <v>660</v>
      </c>
    </row>
    <row r="94">
      <c r="A94" s="2">
        <v>130.0</v>
      </c>
      <c r="B94" s="2" t="s">
        <v>923</v>
      </c>
      <c r="C94" s="2" t="s">
        <v>949</v>
      </c>
      <c r="D94" s="2" t="s">
        <v>974</v>
      </c>
      <c r="E94" s="2" t="s">
        <v>975</v>
      </c>
      <c r="F94" s="2" t="s">
        <v>976</v>
      </c>
      <c r="G94" s="2">
        <v>10.96855</v>
      </c>
      <c r="H94" s="2">
        <v>13.71627</v>
      </c>
      <c r="I94" s="2" t="s">
        <v>38</v>
      </c>
      <c r="J94" s="2" t="s">
        <v>975</v>
      </c>
      <c r="K94" s="2" t="e">
        <v>#REF!</v>
      </c>
      <c r="L94" s="2" t="e">
        <v>#REF!</v>
      </c>
      <c r="N94" s="2">
        <v>0.0</v>
      </c>
      <c r="O94" s="2">
        <v>6.0</v>
      </c>
      <c r="P94" s="2" t="s">
        <v>231</v>
      </c>
      <c r="Q94" s="2" t="s">
        <v>41</v>
      </c>
      <c r="U94" s="2" t="s">
        <v>660</v>
      </c>
      <c r="V94" s="2" t="s">
        <v>671</v>
      </c>
      <c r="W94" s="2" t="s">
        <v>60</v>
      </c>
    </row>
    <row r="95">
      <c r="A95" s="2">
        <v>131.0</v>
      </c>
      <c r="B95" s="2" t="s">
        <v>923</v>
      </c>
      <c r="C95" s="2" t="s">
        <v>949</v>
      </c>
      <c r="D95" s="2" t="s">
        <v>977</v>
      </c>
      <c r="E95" s="2" t="s">
        <v>978</v>
      </c>
      <c r="F95" s="2" t="s">
        <v>979</v>
      </c>
      <c r="G95" s="2">
        <v>10.96954</v>
      </c>
      <c r="H95" s="2">
        <v>13.71491</v>
      </c>
      <c r="I95" s="2" t="s">
        <v>38</v>
      </c>
      <c r="J95" s="2" t="s">
        <v>978</v>
      </c>
      <c r="K95" s="2" t="e">
        <v>#REF!</v>
      </c>
      <c r="L95" s="2" t="e">
        <v>#REF!</v>
      </c>
      <c r="N95" s="2">
        <v>0.0</v>
      </c>
      <c r="O95" s="2">
        <v>5.0</v>
      </c>
      <c r="P95" s="2" t="s">
        <v>40</v>
      </c>
      <c r="Q95" s="2" t="s">
        <v>41</v>
      </c>
      <c r="U95" s="2" t="s">
        <v>660</v>
      </c>
      <c r="V95" s="2" t="s">
        <v>671</v>
      </c>
      <c r="W95" s="2" t="s">
        <v>60</v>
      </c>
    </row>
    <row r="96">
      <c r="A96" s="2">
        <v>132.0</v>
      </c>
      <c r="B96" s="2" t="s">
        <v>923</v>
      </c>
      <c r="C96" s="2" t="s">
        <v>949</v>
      </c>
      <c r="D96" s="2" t="s">
        <v>980</v>
      </c>
      <c r="E96" s="2" t="s">
        <v>981</v>
      </c>
      <c r="F96" s="2" t="s">
        <v>982</v>
      </c>
      <c r="G96" s="2">
        <v>10.96765</v>
      </c>
      <c r="H96" s="2">
        <v>13.71395</v>
      </c>
      <c r="I96" s="2" t="s">
        <v>38</v>
      </c>
      <c r="J96" s="2" t="s">
        <v>981</v>
      </c>
      <c r="K96" s="2" t="e">
        <v>#REF!</v>
      </c>
      <c r="L96" s="2" t="e">
        <v>#REF!</v>
      </c>
      <c r="N96" s="2">
        <v>0.0</v>
      </c>
      <c r="O96" s="2">
        <v>5.0</v>
      </c>
      <c r="P96" s="2" t="s">
        <v>40</v>
      </c>
      <c r="Q96" s="2" t="s">
        <v>41</v>
      </c>
      <c r="U96" s="2" t="s">
        <v>660</v>
      </c>
      <c r="V96" s="2" t="s">
        <v>671</v>
      </c>
      <c r="W96" s="2" t="s">
        <v>60</v>
      </c>
    </row>
    <row r="97">
      <c r="A97" s="2">
        <v>133.0</v>
      </c>
      <c r="B97" s="2" t="s">
        <v>923</v>
      </c>
      <c r="C97" s="2" t="s">
        <v>949</v>
      </c>
      <c r="D97" s="2" t="s">
        <v>983</v>
      </c>
      <c r="E97" s="2" t="s">
        <v>984</v>
      </c>
      <c r="F97" s="2" t="s">
        <v>985</v>
      </c>
      <c r="G97" s="2">
        <v>10.97217</v>
      </c>
      <c r="H97" s="2">
        <v>13.71981</v>
      </c>
      <c r="I97" s="2" t="s">
        <v>38</v>
      </c>
      <c r="J97" s="2" t="s">
        <v>984</v>
      </c>
      <c r="K97" s="2" t="e">
        <v>#REF!</v>
      </c>
      <c r="L97" s="2" t="e">
        <v>#REF!</v>
      </c>
      <c r="N97" s="2">
        <v>0.0</v>
      </c>
      <c r="O97" s="2">
        <v>5.0</v>
      </c>
      <c r="P97" s="2" t="s">
        <v>40</v>
      </c>
      <c r="Q97" s="2" t="s">
        <v>41</v>
      </c>
      <c r="U97" s="2" t="s">
        <v>660</v>
      </c>
      <c r="V97" s="2" t="s">
        <v>671</v>
      </c>
      <c r="W97" s="2" t="s">
        <v>60</v>
      </c>
    </row>
    <row r="98">
      <c r="A98" s="2">
        <v>134.0</v>
      </c>
      <c r="B98" s="2" t="s">
        <v>923</v>
      </c>
      <c r="C98" s="2" t="s">
        <v>949</v>
      </c>
      <c r="D98" s="2" t="s">
        <v>986</v>
      </c>
      <c r="E98" s="2" t="s">
        <v>987</v>
      </c>
      <c r="F98" s="2" t="s">
        <v>988</v>
      </c>
      <c r="G98" s="2">
        <v>10.97033</v>
      </c>
      <c r="H98" s="2">
        <v>13.71945</v>
      </c>
      <c r="I98" s="2" t="s">
        <v>38</v>
      </c>
      <c r="J98" s="2" t="s">
        <v>987</v>
      </c>
      <c r="K98" s="2" t="e">
        <v>#REF!</v>
      </c>
      <c r="L98" s="2" t="e">
        <v>#REF!</v>
      </c>
      <c r="N98" s="2">
        <v>0.0</v>
      </c>
      <c r="O98" s="2">
        <v>5.0</v>
      </c>
      <c r="P98" s="2" t="s">
        <v>40</v>
      </c>
      <c r="Q98" s="2" t="s">
        <v>41</v>
      </c>
      <c r="U98" s="2" t="s">
        <v>660</v>
      </c>
      <c r="V98" s="2" t="s">
        <v>671</v>
      </c>
      <c r="W98" s="2" t="s">
        <v>60</v>
      </c>
    </row>
    <row r="99">
      <c r="A99" s="2">
        <v>135.0</v>
      </c>
      <c r="B99" s="2" t="s">
        <v>923</v>
      </c>
      <c r="C99" s="2" t="s">
        <v>949</v>
      </c>
      <c r="D99" s="2" t="s">
        <v>989</v>
      </c>
      <c r="E99" s="2" t="s">
        <v>990</v>
      </c>
      <c r="F99" s="2" t="s">
        <v>991</v>
      </c>
      <c r="G99" s="2">
        <v>10.96577348</v>
      </c>
      <c r="H99" s="2">
        <v>13.72281099</v>
      </c>
      <c r="I99" s="2" t="s">
        <v>38</v>
      </c>
      <c r="J99" s="2" t="s">
        <v>990</v>
      </c>
      <c r="K99" s="2" t="e">
        <v>#REF!</v>
      </c>
      <c r="L99" s="2" t="e">
        <v>#REF!</v>
      </c>
      <c r="N99" s="2">
        <v>0.0</v>
      </c>
      <c r="O99" s="2">
        <v>5.0</v>
      </c>
      <c r="P99" s="2" t="s">
        <v>40</v>
      </c>
      <c r="Q99" s="2" t="s">
        <v>41</v>
      </c>
      <c r="U99" s="2" t="s">
        <v>660</v>
      </c>
    </row>
    <row r="100">
      <c r="A100" s="2">
        <v>136.0</v>
      </c>
      <c r="B100" s="2" t="s">
        <v>923</v>
      </c>
      <c r="C100" s="2" t="s">
        <v>949</v>
      </c>
      <c r="D100" s="2" t="s">
        <v>657</v>
      </c>
      <c r="E100" s="2" t="s">
        <v>992</v>
      </c>
      <c r="F100" s="2" t="s">
        <v>993</v>
      </c>
      <c r="G100" s="2">
        <v>10.963074</v>
      </c>
      <c r="H100" s="2">
        <v>13.714905</v>
      </c>
      <c r="I100" s="2" t="s">
        <v>38</v>
      </c>
      <c r="J100" s="2" t="s">
        <v>992</v>
      </c>
      <c r="K100" s="2" t="e">
        <v>#REF!</v>
      </c>
      <c r="L100" s="2" t="e">
        <v>#REF!</v>
      </c>
      <c r="N100" s="2">
        <v>0.0</v>
      </c>
      <c r="O100" s="2">
        <v>5.0</v>
      </c>
      <c r="P100" s="2" t="s">
        <v>40</v>
      </c>
      <c r="Q100" s="2" t="s">
        <v>41</v>
      </c>
      <c r="U100" s="2" t="s">
        <v>660</v>
      </c>
      <c r="W100" s="2" t="s">
        <v>60</v>
      </c>
    </row>
    <row r="101">
      <c r="A101" s="2">
        <v>138.0</v>
      </c>
      <c r="B101" s="2" t="s">
        <v>923</v>
      </c>
      <c r="C101" s="2" t="s">
        <v>949</v>
      </c>
      <c r="D101" s="2" t="s">
        <v>994</v>
      </c>
      <c r="E101" s="2" t="s">
        <v>995</v>
      </c>
      <c r="F101" s="2" t="s">
        <v>996</v>
      </c>
      <c r="G101" s="2">
        <v>10.96496</v>
      </c>
      <c r="H101" s="2">
        <v>13.71247</v>
      </c>
      <c r="I101" s="2" t="s">
        <v>38</v>
      </c>
      <c r="J101" s="2" t="s">
        <v>995</v>
      </c>
      <c r="K101" s="2" t="e">
        <v>#REF!</v>
      </c>
      <c r="L101" s="2" t="e">
        <v>#REF!</v>
      </c>
      <c r="N101" s="2">
        <v>0.0</v>
      </c>
      <c r="O101" s="2">
        <v>5.0</v>
      </c>
      <c r="P101" s="2" t="s">
        <v>40</v>
      </c>
      <c r="Q101" s="2" t="s">
        <v>41</v>
      </c>
      <c r="U101" s="2" t="s">
        <v>660</v>
      </c>
      <c r="V101" s="2" t="s">
        <v>671</v>
      </c>
      <c r="W101" s="2" t="s">
        <v>60</v>
      </c>
    </row>
    <row r="102">
      <c r="A102" s="2">
        <v>139.0</v>
      </c>
      <c r="B102" s="2" t="s">
        <v>923</v>
      </c>
      <c r="C102" s="2" t="s">
        <v>949</v>
      </c>
      <c r="D102" s="2" t="s">
        <v>997</v>
      </c>
      <c r="E102" s="2" t="s">
        <v>998</v>
      </c>
      <c r="F102" s="2" t="s">
        <v>999</v>
      </c>
      <c r="G102" s="2">
        <v>10.96446</v>
      </c>
      <c r="H102" s="2">
        <v>13.70988</v>
      </c>
      <c r="I102" s="2" t="s">
        <v>38</v>
      </c>
      <c r="J102" s="2" t="s">
        <v>998</v>
      </c>
      <c r="K102" s="2" t="e">
        <v>#REF!</v>
      </c>
      <c r="L102" s="2" t="e">
        <v>#REF!</v>
      </c>
      <c r="N102" s="2">
        <v>0.0</v>
      </c>
      <c r="O102" s="2">
        <v>5.0</v>
      </c>
      <c r="P102" s="2" t="s">
        <v>40</v>
      </c>
      <c r="Q102" s="2" t="s">
        <v>41</v>
      </c>
      <c r="U102" s="2" t="s">
        <v>660</v>
      </c>
      <c r="V102" s="2" t="s">
        <v>671</v>
      </c>
      <c r="W102" s="2" t="s">
        <v>60</v>
      </c>
    </row>
    <row r="103">
      <c r="A103" s="2">
        <v>141.0</v>
      </c>
      <c r="B103" s="2" t="s">
        <v>1000</v>
      </c>
      <c r="C103" s="2" t="s">
        <v>1001</v>
      </c>
      <c r="D103" s="2" t="s">
        <v>1002</v>
      </c>
      <c r="E103" s="2" t="s">
        <v>1003</v>
      </c>
      <c r="F103" s="2" t="s">
        <v>1004</v>
      </c>
      <c r="G103" s="2">
        <v>10.61881</v>
      </c>
      <c r="H103" s="2">
        <v>12.44647</v>
      </c>
      <c r="I103" s="2" t="s">
        <v>38</v>
      </c>
      <c r="J103" s="2" t="s">
        <v>1003</v>
      </c>
      <c r="K103" s="2" t="e">
        <v>#REF!</v>
      </c>
      <c r="L103" s="2" t="e">
        <v>#REF!</v>
      </c>
      <c r="M103" s="2">
        <v>2.0</v>
      </c>
      <c r="N103" s="2">
        <v>2.0</v>
      </c>
      <c r="O103" s="2">
        <v>2.0</v>
      </c>
      <c r="P103" s="2" t="s">
        <v>337</v>
      </c>
      <c r="Q103" s="2" t="s">
        <v>41</v>
      </c>
      <c r="U103" s="2" t="s">
        <v>660</v>
      </c>
    </row>
    <row r="104">
      <c r="A104" s="2">
        <v>142.0</v>
      </c>
      <c r="B104" s="2" t="s">
        <v>1000</v>
      </c>
      <c r="C104" s="2" t="s">
        <v>1001</v>
      </c>
      <c r="D104" s="2" t="s">
        <v>1005</v>
      </c>
      <c r="E104" s="2" t="s">
        <v>1006</v>
      </c>
      <c r="F104" s="2" t="s">
        <v>1007</v>
      </c>
      <c r="G104" s="2">
        <v>10.61174</v>
      </c>
      <c r="H104" s="2">
        <v>12.49127</v>
      </c>
      <c r="I104" s="2" t="s">
        <v>38</v>
      </c>
      <c r="J104" s="2" t="s">
        <v>1006</v>
      </c>
      <c r="K104" s="2" t="e">
        <v>#REF!</v>
      </c>
      <c r="L104" s="2" t="e">
        <v>#REF!</v>
      </c>
      <c r="M104" s="2">
        <v>13.0</v>
      </c>
      <c r="N104" s="2">
        <v>9.0</v>
      </c>
      <c r="O104" s="2">
        <v>2.0</v>
      </c>
      <c r="P104" s="2" t="s">
        <v>337</v>
      </c>
      <c r="Q104" s="2" t="s">
        <v>41</v>
      </c>
      <c r="U104" s="2" t="s">
        <v>660</v>
      </c>
    </row>
    <row r="105">
      <c r="A105" s="2">
        <v>143.0</v>
      </c>
      <c r="B105" s="2" t="s">
        <v>1000</v>
      </c>
      <c r="C105" s="2" t="s">
        <v>1001</v>
      </c>
      <c r="D105" s="2" t="s">
        <v>1008</v>
      </c>
      <c r="E105" s="2" t="s">
        <v>1009</v>
      </c>
      <c r="F105" s="2" t="s">
        <v>1010</v>
      </c>
      <c r="G105" s="2">
        <v>10.55331</v>
      </c>
      <c r="H105" s="2">
        <v>12.39418</v>
      </c>
      <c r="I105" s="2" t="s">
        <v>38</v>
      </c>
      <c r="J105" s="2" t="s">
        <v>1009</v>
      </c>
      <c r="K105" s="2" t="e">
        <v>#REF!</v>
      </c>
      <c r="L105" s="2" t="e">
        <v>#REF!</v>
      </c>
      <c r="M105" s="2">
        <v>31.0</v>
      </c>
      <c r="N105" s="2">
        <v>20.0</v>
      </c>
      <c r="O105" s="2">
        <v>2.0</v>
      </c>
      <c r="P105" s="2" t="s">
        <v>337</v>
      </c>
      <c r="Q105" s="2" t="s">
        <v>41</v>
      </c>
      <c r="U105" s="2" t="s">
        <v>660</v>
      </c>
      <c r="V105" s="2" t="s">
        <v>671</v>
      </c>
    </row>
    <row r="106">
      <c r="A106" s="2">
        <v>144.0</v>
      </c>
      <c r="B106" s="2" t="s">
        <v>1000</v>
      </c>
      <c r="C106" s="2" t="s">
        <v>1011</v>
      </c>
      <c r="D106" s="2" t="s">
        <v>1012</v>
      </c>
      <c r="E106" s="2" t="s">
        <v>1013</v>
      </c>
      <c r="F106" s="2" t="s">
        <v>1014</v>
      </c>
      <c r="G106" s="2">
        <v>10.3822</v>
      </c>
      <c r="H106" s="2">
        <v>12.25639</v>
      </c>
      <c r="I106" s="2" t="s">
        <v>38</v>
      </c>
      <c r="J106" s="2" t="s">
        <v>1013</v>
      </c>
      <c r="K106" s="2" t="e">
        <v>#REF!</v>
      </c>
      <c r="L106" s="2" t="e">
        <v>#REF!</v>
      </c>
      <c r="M106" s="2">
        <v>40.0</v>
      </c>
      <c r="N106" s="2">
        <v>25.0</v>
      </c>
      <c r="O106" s="2">
        <v>0.0</v>
      </c>
      <c r="P106" s="2" t="s">
        <v>337</v>
      </c>
      <c r="Q106" s="2" t="s">
        <v>41</v>
      </c>
      <c r="U106" s="2" t="s">
        <v>660</v>
      </c>
      <c r="W106" s="2" t="s">
        <v>60</v>
      </c>
    </row>
    <row r="107">
      <c r="A107" s="2">
        <v>145.0</v>
      </c>
      <c r="B107" s="2" t="s">
        <v>1000</v>
      </c>
      <c r="C107" s="2" t="s">
        <v>1011</v>
      </c>
      <c r="D107" s="2" t="s">
        <v>1015</v>
      </c>
      <c r="E107" s="2" t="s">
        <v>1016</v>
      </c>
      <c r="F107" s="2" t="s">
        <v>1017</v>
      </c>
      <c r="G107" s="2">
        <v>10.38079</v>
      </c>
      <c r="H107" s="2">
        <v>12.26562</v>
      </c>
      <c r="I107" s="2" t="s">
        <v>38</v>
      </c>
      <c r="J107" s="2" t="s">
        <v>1016</v>
      </c>
      <c r="K107" s="2" t="e">
        <v>#REF!</v>
      </c>
      <c r="L107" s="2" t="e">
        <v>#REF!</v>
      </c>
      <c r="M107" s="2">
        <v>21.0</v>
      </c>
      <c r="N107" s="2">
        <v>14.0</v>
      </c>
      <c r="O107" s="2">
        <v>0.0</v>
      </c>
      <c r="P107" s="2" t="s">
        <v>337</v>
      </c>
      <c r="Q107" s="2" t="s">
        <v>41</v>
      </c>
      <c r="U107" s="2" t="s">
        <v>660</v>
      </c>
      <c r="W107" s="2" t="s">
        <v>60</v>
      </c>
    </row>
    <row r="108">
      <c r="A108" s="2">
        <v>146.0</v>
      </c>
      <c r="B108" s="2" t="s">
        <v>1000</v>
      </c>
      <c r="C108" s="2" t="s">
        <v>1011</v>
      </c>
      <c r="D108" s="2" t="s">
        <v>1018</v>
      </c>
      <c r="E108" s="2" t="s">
        <v>1019</v>
      </c>
      <c r="F108" s="2" t="s">
        <v>1020</v>
      </c>
      <c r="G108" s="2">
        <v>10.37668</v>
      </c>
      <c r="H108" s="2">
        <v>12.28024</v>
      </c>
      <c r="I108" s="2" t="s">
        <v>38</v>
      </c>
      <c r="J108" s="2" t="s">
        <v>1019</v>
      </c>
      <c r="K108" s="2" t="e">
        <v>#REF!</v>
      </c>
      <c r="L108" s="2" t="e">
        <v>#REF!</v>
      </c>
      <c r="M108" s="2">
        <v>15.0</v>
      </c>
      <c r="N108" s="2">
        <v>10.0</v>
      </c>
      <c r="O108" s="2">
        <v>0.0</v>
      </c>
      <c r="P108" s="2" t="s">
        <v>337</v>
      </c>
      <c r="Q108" s="2" t="s">
        <v>41</v>
      </c>
      <c r="U108" s="2" t="s">
        <v>660</v>
      </c>
      <c r="W108" s="2" t="s">
        <v>60</v>
      </c>
    </row>
    <row r="109">
      <c r="A109" s="2">
        <v>147.0</v>
      </c>
      <c r="B109" s="2" t="s">
        <v>1000</v>
      </c>
      <c r="C109" s="2" t="s">
        <v>1011</v>
      </c>
      <c r="D109" s="2" t="s">
        <v>1021</v>
      </c>
      <c r="E109" s="2" t="s">
        <v>1022</v>
      </c>
      <c r="F109" s="2" t="s">
        <v>1023</v>
      </c>
      <c r="G109" s="2">
        <v>10.36823</v>
      </c>
      <c r="H109" s="2">
        <v>12.379825</v>
      </c>
      <c r="I109" s="2" t="s">
        <v>38</v>
      </c>
      <c r="J109" s="2" t="s">
        <v>1022</v>
      </c>
      <c r="K109" s="2" t="e">
        <v>#REF!</v>
      </c>
      <c r="L109" s="2" t="e">
        <v>#REF!</v>
      </c>
      <c r="M109" s="2">
        <v>25.0</v>
      </c>
      <c r="N109" s="2">
        <v>16.0</v>
      </c>
      <c r="O109" s="2">
        <v>0.0</v>
      </c>
      <c r="P109" s="2" t="s">
        <v>337</v>
      </c>
      <c r="Q109" s="2" t="s">
        <v>41</v>
      </c>
      <c r="U109" s="2" t="s">
        <v>660</v>
      </c>
    </row>
    <row r="110">
      <c r="A110" s="2">
        <v>148.0</v>
      </c>
      <c r="B110" s="2" t="s">
        <v>1000</v>
      </c>
      <c r="C110" s="2" t="s">
        <v>1011</v>
      </c>
      <c r="D110" s="2" t="s">
        <v>1024</v>
      </c>
      <c r="E110" s="2" t="s">
        <v>1025</v>
      </c>
      <c r="F110" s="2" t="s">
        <v>1026</v>
      </c>
      <c r="G110" s="2">
        <v>10.37036</v>
      </c>
      <c r="H110" s="2">
        <v>12.29487</v>
      </c>
      <c r="I110" s="2" t="s">
        <v>38</v>
      </c>
      <c r="J110" s="2" t="s">
        <v>1025</v>
      </c>
      <c r="K110" s="2" t="e">
        <v>#REF!</v>
      </c>
      <c r="L110" s="2" t="e">
        <v>#REF!</v>
      </c>
      <c r="M110" s="2">
        <v>42.0</v>
      </c>
      <c r="N110" s="2">
        <v>27.0</v>
      </c>
      <c r="O110" s="2">
        <v>0.0</v>
      </c>
      <c r="P110" s="2" t="s">
        <v>337</v>
      </c>
      <c r="Q110" s="2" t="s">
        <v>41</v>
      </c>
      <c r="U110" s="2" t="s">
        <v>660</v>
      </c>
      <c r="W110" s="2" t="s">
        <v>60</v>
      </c>
    </row>
    <row r="111">
      <c r="A111" s="2">
        <v>149.0</v>
      </c>
      <c r="B111" s="2" t="s">
        <v>1000</v>
      </c>
      <c r="C111" s="2" t="s">
        <v>1011</v>
      </c>
      <c r="D111" s="2" t="s">
        <v>1027</v>
      </c>
      <c r="E111" s="2" t="s">
        <v>1028</v>
      </c>
      <c r="F111" s="2" t="s">
        <v>1029</v>
      </c>
      <c r="G111" s="2">
        <v>10.397535</v>
      </c>
      <c r="H111" s="2">
        <v>12.454387</v>
      </c>
      <c r="I111" s="2" t="s">
        <v>38</v>
      </c>
      <c r="J111" s="2" t="s">
        <v>1028</v>
      </c>
      <c r="K111" s="2" t="e">
        <v>#REF!</v>
      </c>
      <c r="L111" s="2" t="e">
        <v>#REF!</v>
      </c>
      <c r="M111" s="2">
        <v>70.0</v>
      </c>
      <c r="N111" s="2">
        <v>44.0</v>
      </c>
      <c r="O111" s="2">
        <v>0.0</v>
      </c>
      <c r="P111" s="2" t="s">
        <v>337</v>
      </c>
      <c r="Q111" s="2" t="s">
        <v>41</v>
      </c>
      <c r="U111" s="2" t="s">
        <v>660</v>
      </c>
    </row>
    <row r="112">
      <c r="A112" s="2">
        <v>150.0</v>
      </c>
      <c r="B112" s="2" t="s">
        <v>1000</v>
      </c>
      <c r="C112" s="2" t="s">
        <v>1011</v>
      </c>
      <c r="D112" s="2" t="s">
        <v>1030</v>
      </c>
      <c r="E112" s="2" t="s">
        <v>1031</v>
      </c>
      <c r="F112" s="2" t="s">
        <v>1032</v>
      </c>
      <c r="G112" s="2">
        <v>10.379774</v>
      </c>
      <c r="H112" s="2">
        <v>12.319716</v>
      </c>
      <c r="I112" s="2" t="s">
        <v>38</v>
      </c>
      <c r="J112" s="2" t="s">
        <v>1031</v>
      </c>
      <c r="K112" s="2" t="e">
        <v>#REF!</v>
      </c>
      <c r="L112" s="2" t="e">
        <v>#REF!</v>
      </c>
      <c r="M112" s="2">
        <v>70.0</v>
      </c>
      <c r="N112" s="2">
        <v>44.0</v>
      </c>
      <c r="O112" s="2">
        <v>0.0</v>
      </c>
      <c r="P112" s="2" t="s">
        <v>337</v>
      </c>
      <c r="Q112" s="2" t="s">
        <v>41</v>
      </c>
      <c r="U112" s="2" t="s">
        <v>660</v>
      </c>
      <c r="W112" s="2" t="s">
        <v>60</v>
      </c>
    </row>
    <row r="113">
      <c r="A113" s="2">
        <v>151.0</v>
      </c>
      <c r="B113" s="2" t="s">
        <v>1000</v>
      </c>
      <c r="C113" s="2" t="s">
        <v>1033</v>
      </c>
      <c r="D113" s="2" t="s">
        <v>1034</v>
      </c>
      <c r="E113" s="2" t="s">
        <v>1035</v>
      </c>
      <c r="F113" s="2" t="s">
        <v>1036</v>
      </c>
      <c r="G113" s="2">
        <v>10.35268</v>
      </c>
      <c r="H113" s="2">
        <v>12.15359</v>
      </c>
      <c r="I113" s="2" t="s">
        <v>38</v>
      </c>
      <c r="J113" s="2" t="s">
        <v>1035</v>
      </c>
      <c r="K113" s="2" t="e">
        <v>#REF!</v>
      </c>
      <c r="L113" s="2" t="e">
        <v>#REF!</v>
      </c>
      <c r="M113" s="2">
        <v>24.0</v>
      </c>
      <c r="N113" s="2">
        <v>15.0</v>
      </c>
      <c r="O113" s="2">
        <v>0.0</v>
      </c>
      <c r="P113" s="2" t="s">
        <v>337</v>
      </c>
      <c r="Q113" s="2" t="s">
        <v>41</v>
      </c>
      <c r="U113" s="2" t="s">
        <v>660</v>
      </c>
    </row>
    <row r="114">
      <c r="A114" s="2">
        <v>152.0</v>
      </c>
      <c r="B114" s="2" t="s">
        <v>1000</v>
      </c>
      <c r="C114" s="2" t="s">
        <v>1033</v>
      </c>
      <c r="D114" s="2" t="s">
        <v>1037</v>
      </c>
      <c r="E114" s="2" t="s">
        <v>1038</v>
      </c>
      <c r="F114" s="2" t="s">
        <v>1039</v>
      </c>
      <c r="G114" s="2">
        <v>10.32906499</v>
      </c>
      <c r="H114" s="2">
        <v>12.15742125</v>
      </c>
      <c r="I114" s="2" t="s">
        <v>38</v>
      </c>
      <c r="J114" s="2" t="s">
        <v>1038</v>
      </c>
      <c r="K114" s="2" t="e">
        <v>#REF!</v>
      </c>
      <c r="L114" s="2" t="e">
        <v>#REF!</v>
      </c>
      <c r="M114" s="2">
        <v>4.0</v>
      </c>
      <c r="N114" s="2">
        <v>3.0</v>
      </c>
      <c r="O114" s="2">
        <v>0.0</v>
      </c>
      <c r="P114" s="2" t="s">
        <v>337</v>
      </c>
      <c r="Q114" s="2" t="s">
        <v>41</v>
      </c>
      <c r="U114" s="2" t="s">
        <v>660</v>
      </c>
    </row>
    <row r="115">
      <c r="A115" s="2">
        <v>153.0</v>
      </c>
      <c r="B115" s="2" t="s">
        <v>1000</v>
      </c>
      <c r="C115" s="2" t="s">
        <v>1033</v>
      </c>
      <c r="D115" s="2" t="s">
        <v>1040</v>
      </c>
      <c r="E115" s="2" t="s">
        <v>1041</v>
      </c>
      <c r="F115" s="2" t="s">
        <v>1042</v>
      </c>
      <c r="G115" s="2">
        <v>10.30258</v>
      </c>
      <c r="H115" s="2">
        <v>12.04345</v>
      </c>
      <c r="I115" s="2" t="s">
        <v>38</v>
      </c>
      <c r="J115" s="2" t="s">
        <v>1041</v>
      </c>
      <c r="K115" s="2" t="e">
        <v>#REF!</v>
      </c>
      <c r="L115" s="2" t="e">
        <v>#REF!</v>
      </c>
      <c r="M115" s="2">
        <v>14.0</v>
      </c>
      <c r="N115" s="2">
        <v>9.0</v>
      </c>
      <c r="O115" s="2">
        <v>0.0</v>
      </c>
      <c r="P115" s="2" t="s">
        <v>337</v>
      </c>
      <c r="Q115" s="2" t="s">
        <v>41</v>
      </c>
      <c r="U115" s="2" t="s">
        <v>660</v>
      </c>
    </row>
    <row r="116">
      <c r="A116" s="2">
        <v>154.0</v>
      </c>
      <c r="B116" s="2" t="s">
        <v>1000</v>
      </c>
      <c r="C116" s="2" t="s">
        <v>1033</v>
      </c>
      <c r="D116" s="2" t="s">
        <v>1043</v>
      </c>
      <c r="E116" s="2" t="s">
        <v>1044</v>
      </c>
      <c r="F116" s="2" t="s">
        <v>1045</v>
      </c>
      <c r="G116" s="2">
        <v>10.321396</v>
      </c>
      <c r="H116" s="2">
        <v>12.016876</v>
      </c>
      <c r="I116" s="2" t="s">
        <v>38</v>
      </c>
      <c r="J116" s="2" t="s">
        <v>1044</v>
      </c>
      <c r="K116" s="2" t="e">
        <v>#REF!</v>
      </c>
      <c r="L116" s="2" t="e">
        <v>#REF!</v>
      </c>
      <c r="M116" s="2">
        <v>14.0</v>
      </c>
      <c r="N116" s="2">
        <v>9.0</v>
      </c>
      <c r="O116" s="2">
        <v>0.0</v>
      </c>
      <c r="P116" s="2" t="s">
        <v>337</v>
      </c>
      <c r="Q116" s="2" t="s">
        <v>41</v>
      </c>
      <c r="U116" s="2" t="s">
        <v>660</v>
      </c>
    </row>
    <row r="117">
      <c r="A117" s="2">
        <v>155.0</v>
      </c>
      <c r="B117" s="2" t="s">
        <v>1046</v>
      </c>
      <c r="C117" s="2" t="s">
        <v>1047</v>
      </c>
      <c r="D117" s="2" t="s">
        <v>1048</v>
      </c>
      <c r="E117" s="2" t="s">
        <v>1049</v>
      </c>
      <c r="F117" s="2" t="s">
        <v>1050</v>
      </c>
      <c r="G117" s="2">
        <v>11.768289</v>
      </c>
      <c r="H117" s="2">
        <v>13.192544</v>
      </c>
      <c r="I117" s="2" t="s">
        <v>38</v>
      </c>
      <c r="J117" s="2" t="s">
        <v>1049</v>
      </c>
      <c r="K117" s="2" t="e">
        <v>#REF!</v>
      </c>
      <c r="L117" s="2" t="e">
        <v>#REF!</v>
      </c>
      <c r="M117" s="2">
        <v>22.0</v>
      </c>
      <c r="N117" s="2">
        <v>14.0</v>
      </c>
      <c r="O117" s="2">
        <v>7.0</v>
      </c>
      <c r="P117" s="2" t="s">
        <v>231</v>
      </c>
      <c r="Q117" s="2" t="s">
        <v>41</v>
      </c>
      <c r="U117" s="2" t="s">
        <v>660</v>
      </c>
      <c r="V117" s="2" t="s">
        <v>671</v>
      </c>
      <c r="W117" s="2" t="s">
        <v>60</v>
      </c>
    </row>
    <row r="118">
      <c r="A118" s="2">
        <v>156.0</v>
      </c>
      <c r="B118" s="2" t="s">
        <v>1046</v>
      </c>
      <c r="C118" s="2" t="s">
        <v>1047</v>
      </c>
      <c r="D118" s="2" t="s">
        <v>1051</v>
      </c>
      <c r="E118" s="2" t="s">
        <v>1052</v>
      </c>
      <c r="F118" s="2" t="s">
        <v>1053</v>
      </c>
      <c r="G118" s="2">
        <v>11.71387</v>
      </c>
      <c r="H118" s="2">
        <v>13.26489</v>
      </c>
      <c r="I118" s="2" t="s">
        <v>38</v>
      </c>
      <c r="J118" s="2" t="s">
        <v>1052</v>
      </c>
      <c r="K118" s="2" t="e">
        <v>#REF!</v>
      </c>
      <c r="L118" s="2" t="e">
        <v>#REF!</v>
      </c>
      <c r="M118" s="2">
        <v>46.0</v>
      </c>
      <c r="N118" s="2">
        <v>29.0</v>
      </c>
      <c r="O118" s="2">
        <v>7.0</v>
      </c>
      <c r="P118" s="2" t="s">
        <v>231</v>
      </c>
      <c r="Q118" s="2" t="s">
        <v>41</v>
      </c>
      <c r="U118" s="2" t="s">
        <v>660</v>
      </c>
      <c r="V118" s="2" t="s">
        <v>671</v>
      </c>
      <c r="W118" s="2" t="s">
        <v>60</v>
      </c>
    </row>
    <row r="119">
      <c r="A119" s="2">
        <v>157.0</v>
      </c>
      <c r="B119" s="2" t="s">
        <v>1046</v>
      </c>
      <c r="C119" s="2" t="s">
        <v>1047</v>
      </c>
      <c r="D119" s="2" t="s">
        <v>1054</v>
      </c>
      <c r="E119" s="2" t="s">
        <v>1055</v>
      </c>
      <c r="F119" s="2" t="s">
        <v>1056</v>
      </c>
      <c r="G119" s="2">
        <v>11.74433772</v>
      </c>
      <c r="H119" s="2">
        <v>13.16780974</v>
      </c>
      <c r="I119" s="2" t="s">
        <v>38</v>
      </c>
      <c r="J119" s="2" t="s">
        <v>1055</v>
      </c>
      <c r="K119" s="2" t="e">
        <v>#REF!</v>
      </c>
      <c r="L119" s="2" t="e">
        <v>#REF!</v>
      </c>
      <c r="M119" s="2">
        <v>65.0</v>
      </c>
      <c r="N119" s="2">
        <v>41.0</v>
      </c>
      <c r="O119" s="2">
        <v>7.0</v>
      </c>
      <c r="P119" s="2" t="s">
        <v>231</v>
      </c>
      <c r="Q119" s="2" t="s">
        <v>41</v>
      </c>
      <c r="U119" s="2" t="s">
        <v>660</v>
      </c>
    </row>
    <row r="120">
      <c r="A120" s="2">
        <v>158.0</v>
      </c>
      <c r="B120" s="2" t="s">
        <v>1046</v>
      </c>
      <c r="C120" s="2" t="s">
        <v>1057</v>
      </c>
      <c r="D120" s="2" t="s">
        <v>1058</v>
      </c>
      <c r="E120" s="2" t="s">
        <v>1059</v>
      </c>
      <c r="F120" s="2" t="s">
        <v>1060</v>
      </c>
      <c r="G120" s="2">
        <v>11.79137121</v>
      </c>
      <c r="H120" s="2">
        <v>13.06404182</v>
      </c>
      <c r="I120" s="2" t="s">
        <v>38</v>
      </c>
      <c r="J120" s="2" t="s">
        <v>1059</v>
      </c>
      <c r="K120" s="2" t="e">
        <v>#REF!</v>
      </c>
      <c r="L120" s="2" t="e">
        <v>#REF!</v>
      </c>
      <c r="M120" s="2">
        <v>91.0</v>
      </c>
      <c r="N120" s="2">
        <v>57.0</v>
      </c>
      <c r="O120" s="2">
        <v>5.0</v>
      </c>
      <c r="P120" s="2" t="s">
        <v>40</v>
      </c>
      <c r="Q120" s="2" t="s">
        <v>41</v>
      </c>
      <c r="U120" s="2" t="s">
        <v>660</v>
      </c>
    </row>
    <row r="121">
      <c r="A121" s="2">
        <v>159.0</v>
      </c>
      <c r="B121" s="2" t="s">
        <v>1046</v>
      </c>
      <c r="C121" s="2" t="s">
        <v>1057</v>
      </c>
      <c r="D121" s="2" t="s">
        <v>357</v>
      </c>
      <c r="E121" s="2" t="s">
        <v>1061</v>
      </c>
      <c r="F121" s="2" t="s">
        <v>1062</v>
      </c>
      <c r="G121" s="2">
        <v>11.77414</v>
      </c>
      <c r="H121" s="2">
        <v>13.05565</v>
      </c>
      <c r="I121" s="2" t="s">
        <v>38</v>
      </c>
      <c r="J121" s="2" t="s">
        <v>1061</v>
      </c>
      <c r="K121" s="2" t="e">
        <v>#REF!</v>
      </c>
      <c r="L121" s="2" t="e">
        <v>#REF!</v>
      </c>
      <c r="M121" s="2">
        <v>92.0</v>
      </c>
      <c r="N121" s="2">
        <v>58.0</v>
      </c>
      <c r="O121" s="2">
        <v>5.0</v>
      </c>
      <c r="P121" s="2" t="s">
        <v>40</v>
      </c>
      <c r="Q121" s="2" t="s">
        <v>41</v>
      </c>
      <c r="U121" s="2" t="s">
        <v>660</v>
      </c>
      <c r="V121" s="2" t="s">
        <v>671</v>
      </c>
      <c r="W121" s="2" t="s">
        <v>60</v>
      </c>
    </row>
    <row r="122">
      <c r="A122" s="2">
        <v>160.0</v>
      </c>
      <c r="B122" s="2" t="s">
        <v>1046</v>
      </c>
      <c r="C122" s="2" t="s">
        <v>1063</v>
      </c>
      <c r="D122" s="2" t="s">
        <v>1064</v>
      </c>
      <c r="E122" s="2" t="s">
        <v>1065</v>
      </c>
      <c r="F122" s="2" t="s">
        <v>1066</v>
      </c>
      <c r="G122" s="2">
        <v>11.75072</v>
      </c>
      <c r="H122" s="2">
        <v>13.12235</v>
      </c>
      <c r="I122" s="2" t="s">
        <v>38</v>
      </c>
      <c r="J122" s="2" t="s">
        <v>1065</v>
      </c>
      <c r="K122" s="2" t="e">
        <v>#REF!</v>
      </c>
      <c r="L122" s="2" t="e">
        <v>#REF!</v>
      </c>
      <c r="M122" s="2">
        <v>59.0</v>
      </c>
      <c r="N122" s="2">
        <v>37.0</v>
      </c>
      <c r="O122" s="2">
        <v>5.0</v>
      </c>
      <c r="P122" s="2" t="s">
        <v>40</v>
      </c>
      <c r="Q122" s="2" t="s">
        <v>41</v>
      </c>
      <c r="U122" s="2" t="s">
        <v>660</v>
      </c>
      <c r="V122" s="2" t="s">
        <v>671</v>
      </c>
      <c r="W122" s="2" t="s">
        <v>60</v>
      </c>
    </row>
    <row r="123">
      <c r="A123" s="2">
        <v>163.0</v>
      </c>
      <c r="B123" s="2" t="s">
        <v>1046</v>
      </c>
      <c r="C123" s="2" t="s">
        <v>1067</v>
      </c>
      <c r="D123" s="2" t="s">
        <v>1068</v>
      </c>
      <c r="E123" s="2" t="s">
        <v>1069</v>
      </c>
      <c r="F123" s="2" t="s">
        <v>1070</v>
      </c>
      <c r="G123" s="2">
        <v>11.96763617</v>
      </c>
      <c r="H123" s="2">
        <v>13.26480291</v>
      </c>
      <c r="I123" s="2" t="s">
        <v>38</v>
      </c>
      <c r="J123" s="2" t="s">
        <v>1069</v>
      </c>
      <c r="K123" s="2" t="e">
        <v>#REF!</v>
      </c>
      <c r="L123" s="2" t="e">
        <v>#REF!</v>
      </c>
      <c r="M123" s="2">
        <v>91.0</v>
      </c>
      <c r="N123" s="2">
        <v>57.0</v>
      </c>
      <c r="O123" s="2">
        <v>5.0</v>
      </c>
      <c r="P123" s="2" t="s">
        <v>40</v>
      </c>
      <c r="Q123" s="2" t="s">
        <v>41</v>
      </c>
      <c r="U123" s="2" t="s">
        <v>660</v>
      </c>
    </row>
    <row r="124">
      <c r="A124" s="2">
        <v>164.0</v>
      </c>
      <c r="B124" s="2" t="s">
        <v>1046</v>
      </c>
      <c r="C124" s="2" t="s">
        <v>1067</v>
      </c>
      <c r="D124" s="2" t="s">
        <v>1071</v>
      </c>
      <c r="E124" s="2" t="s">
        <v>1072</v>
      </c>
      <c r="F124" s="2" t="s">
        <v>1073</v>
      </c>
      <c r="G124" s="2">
        <v>11.98495877</v>
      </c>
      <c r="H124" s="2">
        <v>13.24314211</v>
      </c>
      <c r="I124" s="2" t="s">
        <v>38</v>
      </c>
      <c r="J124" s="2" t="s">
        <v>1072</v>
      </c>
      <c r="K124" s="2" t="e">
        <v>#REF!</v>
      </c>
      <c r="L124" s="2" t="e">
        <v>#REF!</v>
      </c>
      <c r="M124" s="2">
        <v>0.0</v>
      </c>
      <c r="N124" s="2">
        <v>0.0</v>
      </c>
      <c r="O124" s="2">
        <v>5.0</v>
      </c>
      <c r="P124" s="2" t="s">
        <v>40</v>
      </c>
      <c r="Q124" s="2" t="s">
        <v>41</v>
      </c>
      <c r="U124" s="2" t="s">
        <v>660</v>
      </c>
    </row>
    <row r="125">
      <c r="A125" s="2">
        <v>165.0</v>
      </c>
      <c r="B125" s="2" t="s">
        <v>1046</v>
      </c>
      <c r="C125" s="2" t="s">
        <v>1074</v>
      </c>
      <c r="D125" s="2" t="s">
        <v>1075</v>
      </c>
      <c r="E125" s="2" t="s">
        <v>1076</v>
      </c>
      <c r="F125" s="2" t="s">
        <v>1077</v>
      </c>
      <c r="G125" s="2">
        <v>12.08505</v>
      </c>
      <c r="H125" s="2">
        <v>13.0744</v>
      </c>
      <c r="I125" s="2" t="s">
        <v>38</v>
      </c>
      <c r="J125" s="2" t="s">
        <v>1076</v>
      </c>
      <c r="K125" s="2" t="e">
        <v>#REF!</v>
      </c>
      <c r="L125" s="2" t="e">
        <v>#REF!</v>
      </c>
      <c r="M125" s="2">
        <v>15.0</v>
      </c>
      <c r="N125" s="2">
        <v>10.0</v>
      </c>
      <c r="O125" s="2">
        <v>10.0</v>
      </c>
      <c r="P125" s="2" t="s">
        <v>231</v>
      </c>
      <c r="Q125" s="2" t="s">
        <v>41</v>
      </c>
      <c r="U125" s="2" t="s">
        <v>660</v>
      </c>
    </row>
    <row r="126">
      <c r="A126" s="2">
        <v>166.0</v>
      </c>
      <c r="B126" s="2" t="s">
        <v>1046</v>
      </c>
      <c r="C126" s="2" t="s">
        <v>1074</v>
      </c>
      <c r="D126" s="2" t="s">
        <v>1078</v>
      </c>
      <c r="E126" s="2" t="s">
        <v>1079</v>
      </c>
      <c r="F126" s="2" t="s">
        <v>1080</v>
      </c>
      <c r="G126" s="2">
        <v>12.08380989</v>
      </c>
      <c r="H126" s="2">
        <v>13.07502405</v>
      </c>
      <c r="I126" s="2" t="s">
        <v>38</v>
      </c>
      <c r="J126" s="2" t="s">
        <v>1079</v>
      </c>
      <c r="K126" s="2" t="e">
        <v>#REF!</v>
      </c>
      <c r="L126" s="2" t="e">
        <v>#REF!</v>
      </c>
      <c r="M126" s="2">
        <v>22.0</v>
      </c>
      <c r="N126" s="2">
        <v>14.0</v>
      </c>
      <c r="O126" s="2">
        <v>10.0</v>
      </c>
      <c r="P126" s="2" t="s">
        <v>231</v>
      </c>
      <c r="Q126" s="2" t="s">
        <v>41</v>
      </c>
      <c r="U126" s="2" t="s">
        <v>660</v>
      </c>
    </row>
    <row r="127">
      <c r="A127" s="2">
        <v>167.0</v>
      </c>
      <c r="B127" s="2" t="s">
        <v>1046</v>
      </c>
      <c r="C127" s="2" t="s">
        <v>1074</v>
      </c>
      <c r="D127" s="2" t="s">
        <v>1081</v>
      </c>
      <c r="E127" s="2" t="s">
        <v>1082</v>
      </c>
      <c r="F127" s="2" t="s">
        <v>1083</v>
      </c>
      <c r="G127" s="2">
        <v>12.07908</v>
      </c>
      <c r="H127" s="2">
        <v>13.06778</v>
      </c>
      <c r="I127" s="2" t="s">
        <v>38</v>
      </c>
      <c r="J127" s="2" t="s">
        <v>1082</v>
      </c>
      <c r="K127" s="2" t="e">
        <v>#REF!</v>
      </c>
      <c r="L127" s="2" t="e">
        <v>#REF!</v>
      </c>
      <c r="M127" s="2">
        <v>23.0</v>
      </c>
      <c r="N127" s="2">
        <v>15.0</v>
      </c>
      <c r="O127" s="2">
        <v>10.0</v>
      </c>
      <c r="P127" s="2" t="s">
        <v>231</v>
      </c>
      <c r="Q127" s="2" t="s">
        <v>41</v>
      </c>
      <c r="U127" s="2" t="s">
        <v>660</v>
      </c>
    </row>
    <row r="128">
      <c r="A128" s="2">
        <v>168.0</v>
      </c>
      <c r="B128" s="2" t="s">
        <v>1046</v>
      </c>
      <c r="C128" s="2" t="s">
        <v>1074</v>
      </c>
      <c r="D128" s="2" t="s">
        <v>1084</v>
      </c>
      <c r="E128" s="2" t="s">
        <v>1085</v>
      </c>
      <c r="F128" s="2" t="s">
        <v>1086</v>
      </c>
      <c r="G128" s="2">
        <v>12.06612</v>
      </c>
      <c r="H128" s="2">
        <v>13.07153</v>
      </c>
      <c r="I128" s="2" t="s">
        <v>38</v>
      </c>
      <c r="J128" s="2" t="s">
        <v>1085</v>
      </c>
      <c r="K128" s="2" t="e">
        <v>#REF!</v>
      </c>
      <c r="L128" s="2" t="e">
        <v>#REF!</v>
      </c>
      <c r="M128" s="2">
        <v>22.0</v>
      </c>
      <c r="N128" s="2">
        <v>14.0</v>
      </c>
      <c r="O128" s="2">
        <v>10.0</v>
      </c>
      <c r="P128" s="2" t="s">
        <v>231</v>
      </c>
      <c r="Q128" s="2" t="s">
        <v>41</v>
      </c>
      <c r="U128" s="2" t="s">
        <v>660</v>
      </c>
      <c r="V128" s="2" t="s">
        <v>832</v>
      </c>
      <c r="W128" s="2" t="s">
        <v>60</v>
      </c>
    </row>
    <row r="129">
      <c r="A129" s="2">
        <v>169.0</v>
      </c>
      <c r="B129" s="2" t="s">
        <v>1087</v>
      </c>
      <c r="C129" s="2" t="s">
        <v>1088</v>
      </c>
      <c r="D129" s="2" t="s">
        <v>1089</v>
      </c>
      <c r="E129" s="2" t="s">
        <v>1090</v>
      </c>
      <c r="F129" s="2" t="s">
        <v>1091</v>
      </c>
      <c r="G129" s="2">
        <v>11.87585093</v>
      </c>
      <c r="H129" s="2">
        <v>12.53852222</v>
      </c>
      <c r="I129" s="2" t="s">
        <v>38</v>
      </c>
      <c r="J129" s="2" t="s">
        <v>1090</v>
      </c>
      <c r="K129" s="2" t="e">
        <v>#REF!</v>
      </c>
      <c r="L129" s="2" t="e">
        <v>#REF!</v>
      </c>
      <c r="M129" s="2">
        <v>62.0</v>
      </c>
      <c r="N129" s="2">
        <v>39.0</v>
      </c>
      <c r="O129" s="2">
        <v>2.0</v>
      </c>
      <c r="P129" s="2" t="s">
        <v>337</v>
      </c>
      <c r="Q129" s="2" t="s">
        <v>50</v>
      </c>
      <c r="R129" s="2" t="s">
        <v>1092</v>
      </c>
      <c r="S129" s="2" t="s">
        <v>52</v>
      </c>
      <c r="U129" s="2" t="s">
        <v>831</v>
      </c>
    </row>
    <row r="130">
      <c r="A130" s="2">
        <v>170.0</v>
      </c>
      <c r="B130" s="2" t="s">
        <v>1087</v>
      </c>
      <c r="C130" s="2" t="s">
        <v>1088</v>
      </c>
      <c r="D130" s="2" t="s">
        <v>44</v>
      </c>
      <c r="E130" s="2" t="s">
        <v>1093</v>
      </c>
      <c r="F130" s="2" t="s">
        <v>1094</v>
      </c>
      <c r="G130" s="2">
        <v>11.87925902</v>
      </c>
      <c r="H130" s="2">
        <v>12.53815785</v>
      </c>
      <c r="I130" s="2" t="s">
        <v>38</v>
      </c>
      <c r="J130" s="2" t="s">
        <v>1093</v>
      </c>
      <c r="K130" s="2" t="e">
        <v>#REF!</v>
      </c>
      <c r="L130" s="2" t="e">
        <v>#REF!</v>
      </c>
      <c r="M130" s="2">
        <v>40.0</v>
      </c>
      <c r="N130" s="2">
        <v>25.0</v>
      </c>
      <c r="O130" s="2">
        <v>2.0</v>
      </c>
      <c r="P130" s="2" t="s">
        <v>337</v>
      </c>
      <c r="Q130" s="2" t="s">
        <v>50</v>
      </c>
      <c r="R130" s="2" t="s">
        <v>1092</v>
      </c>
      <c r="S130" s="2" t="s">
        <v>52</v>
      </c>
      <c r="U130" s="2" t="s">
        <v>831</v>
      </c>
    </row>
    <row r="131">
      <c r="A131" s="2">
        <v>171.0</v>
      </c>
      <c r="B131" s="2" t="s">
        <v>1087</v>
      </c>
      <c r="C131" s="2" t="s">
        <v>1088</v>
      </c>
      <c r="D131" s="2" t="s">
        <v>1095</v>
      </c>
      <c r="E131" s="2" t="s">
        <v>1096</v>
      </c>
      <c r="F131" s="2" t="s">
        <v>1097</v>
      </c>
      <c r="G131" s="2">
        <v>11.87844098</v>
      </c>
      <c r="H131" s="2">
        <v>12.53871924</v>
      </c>
      <c r="I131" s="2" t="s">
        <v>38</v>
      </c>
      <c r="J131" s="2" t="s">
        <v>1096</v>
      </c>
      <c r="K131" s="2" t="e">
        <v>#REF!</v>
      </c>
      <c r="L131" s="2" t="e">
        <v>#REF!</v>
      </c>
      <c r="M131" s="2">
        <v>46.0</v>
      </c>
      <c r="N131" s="2">
        <v>29.0</v>
      </c>
      <c r="O131" s="2">
        <v>2.0</v>
      </c>
      <c r="P131" s="2" t="s">
        <v>337</v>
      </c>
      <c r="Q131" s="2" t="s">
        <v>50</v>
      </c>
      <c r="R131" s="2" t="s">
        <v>1092</v>
      </c>
      <c r="S131" s="2" t="s">
        <v>52</v>
      </c>
      <c r="T131" s="2" t="s">
        <v>678</v>
      </c>
      <c r="U131" s="2" t="s">
        <v>831</v>
      </c>
    </row>
    <row r="132">
      <c r="A132" s="2">
        <v>172.0</v>
      </c>
      <c r="B132" s="2" t="s">
        <v>1087</v>
      </c>
      <c r="C132" s="2" t="s">
        <v>1088</v>
      </c>
      <c r="D132" s="2" t="s">
        <v>1098</v>
      </c>
      <c r="E132" s="2" t="s">
        <v>1099</v>
      </c>
      <c r="F132" s="2" t="s">
        <v>1100</v>
      </c>
      <c r="G132" s="2">
        <v>11.88233</v>
      </c>
      <c r="H132" s="2">
        <v>12.47344</v>
      </c>
      <c r="I132" s="2" t="s">
        <v>38</v>
      </c>
      <c r="J132" s="2" t="s">
        <v>1099</v>
      </c>
      <c r="K132" s="2" t="e">
        <v>#REF!</v>
      </c>
      <c r="L132" s="2" t="e">
        <v>#REF!</v>
      </c>
      <c r="M132" s="2">
        <v>39.0</v>
      </c>
      <c r="N132" s="2">
        <v>25.0</v>
      </c>
      <c r="O132" s="2">
        <v>2.0</v>
      </c>
      <c r="P132" s="2" t="s">
        <v>337</v>
      </c>
      <c r="Q132" s="2" t="s">
        <v>50</v>
      </c>
      <c r="R132" s="2" t="s">
        <v>1101</v>
      </c>
      <c r="S132" s="2" t="s">
        <v>74</v>
      </c>
      <c r="U132" s="2" t="s">
        <v>831</v>
      </c>
    </row>
    <row r="133">
      <c r="A133" s="2">
        <v>173.0</v>
      </c>
      <c r="B133" s="2" t="s">
        <v>1087</v>
      </c>
      <c r="C133" s="2" t="s">
        <v>1088</v>
      </c>
      <c r="D133" s="2" t="s">
        <v>1102</v>
      </c>
      <c r="E133" s="2" t="s">
        <v>1103</v>
      </c>
      <c r="F133" s="2" t="s">
        <v>1104</v>
      </c>
      <c r="G133" s="2">
        <v>11.86388</v>
      </c>
      <c r="H133" s="2">
        <v>12.46211</v>
      </c>
      <c r="I133" s="2" t="s">
        <v>38</v>
      </c>
      <c r="J133" s="2" t="s">
        <v>1103</v>
      </c>
      <c r="K133" s="2" t="e">
        <v>#REF!</v>
      </c>
      <c r="L133" s="2" t="e">
        <v>#REF!</v>
      </c>
      <c r="M133" s="2">
        <v>54.0</v>
      </c>
      <c r="N133" s="2">
        <v>34.0</v>
      </c>
      <c r="O133" s="2">
        <v>2.0</v>
      </c>
      <c r="P133" s="2" t="s">
        <v>337</v>
      </c>
      <c r="Q133" s="2" t="s">
        <v>50</v>
      </c>
      <c r="R133" s="2" t="s">
        <v>1101</v>
      </c>
      <c r="S133" s="2" t="s">
        <v>74</v>
      </c>
      <c r="U133" s="2" t="s">
        <v>831</v>
      </c>
    </row>
    <row r="134">
      <c r="A134" s="2">
        <v>174.0</v>
      </c>
      <c r="B134" s="2" t="s">
        <v>1087</v>
      </c>
      <c r="C134" s="2" t="s">
        <v>1088</v>
      </c>
      <c r="D134" s="2" t="s">
        <v>1105</v>
      </c>
      <c r="E134" s="2" t="s">
        <v>1106</v>
      </c>
      <c r="F134" s="2" t="s">
        <v>1107</v>
      </c>
      <c r="G134" s="2">
        <v>11.888855</v>
      </c>
      <c r="H134" s="2">
        <v>12.561676</v>
      </c>
      <c r="I134" s="2" t="s">
        <v>38</v>
      </c>
      <c r="J134" s="2" t="s">
        <v>1106</v>
      </c>
      <c r="K134" s="2" t="e">
        <v>#REF!</v>
      </c>
      <c r="L134" s="2" t="e">
        <v>#REF!</v>
      </c>
      <c r="M134" s="2">
        <v>31.0</v>
      </c>
      <c r="N134" s="2">
        <v>20.0</v>
      </c>
      <c r="O134" s="2">
        <v>2.0</v>
      </c>
      <c r="P134" s="2" t="s">
        <v>337</v>
      </c>
      <c r="Q134" s="2" t="s">
        <v>50</v>
      </c>
      <c r="R134" s="2" t="s">
        <v>1101</v>
      </c>
      <c r="S134" s="2" t="s">
        <v>74</v>
      </c>
      <c r="U134" s="2" t="s">
        <v>831</v>
      </c>
      <c r="W134" s="2" t="s">
        <v>60</v>
      </c>
    </row>
    <row r="135">
      <c r="A135" s="2">
        <v>175.0</v>
      </c>
      <c r="B135" s="2" t="s">
        <v>1087</v>
      </c>
      <c r="C135" s="2" t="s">
        <v>1088</v>
      </c>
      <c r="D135" s="2" t="s">
        <v>1108</v>
      </c>
      <c r="E135" s="2" t="s">
        <v>1109</v>
      </c>
      <c r="F135" s="2" t="s">
        <v>1110</v>
      </c>
      <c r="G135" s="2">
        <v>11.86589</v>
      </c>
      <c r="H135" s="2">
        <v>12.45016</v>
      </c>
      <c r="I135" s="2" t="s">
        <v>38</v>
      </c>
      <c r="J135" s="2" t="s">
        <v>1109</v>
      </c>
      <c r="K135" s="2" t="e">
        <v>#REF!</v>
      </c>
      <c r="L135" s="2" t="e">
        <v>#REF!</v>
      </c>
      <c r="M135" s="2">
        <v>40.0</v>
      </c>
      <c r="N135" s="2">
        <v>25.0</v>
      </c>
      <c r="O135" s="2">
        <v>2.0</v>
      </c>
      <c r="P135" s="2" t="s">
        <v>337</v>
      </c>
      <c r="Q135" s="2" t="s">
        <v>50</v>
      </c>
      <c r="R135" s="2" t="s">
        <v>1101</v>
      </c>
      <c r="S135" s="2" t="s">
        <v>74</v>
      </c>
      <c r="U135" s="2" t="s">
        <v>831</v>
      </c>
    </row>
    <row r="136">
      <c r="A136" s="2">
        <v>176.0</v>
      </c>
      <c r="B136" s="2" t="s">
        <v>1087</v>
      </c>
      <c r="C136" s="2" t="s">
        <v>1088</v>
      </c>
      <c r="D136" s="2" t="s">
        <v>1111</v>
      </c>
      <c r="E136" s="2" t="s">
        <v>1112</v>
      </c>
      <c r="F136" s="2" t="s">
        <v>1113</v>
      </c>
      <c r="G136" s="2">
        <v>11.86889</v>
      </c>
      <c r="H136" s="2">
        <v>12.44845</v>
      </c>
      <c r="I136" s="2" t="s">
        <v>38</v>
      </c>
      <c r="J136" s="2" t="s">
        <v>1112</v>
      </c>
      <c r="K136" s="2" t="e">
        <v>#REF!</v>
      </c>
      <c r="L136" s="2" t="e">
        <v>#REF!</v>
      </c>
      <c r="M136" s="2">
        <v>88.0</v>
      </c>
      <c r="N136" s="2">
        <v>55.0</v>
      </c>
      <c r="O136" s="2">
        <v>2.0</v>
      </c>
      <c r="P136" s="2" t="s">
        <v>337</v>
      </c>
      <c r="Q136" s="2" t="s">
        <v>50</v>
      </c>
      <c r="R136" s="2" t="s">
        <v>1101</v>
      </c>
      <c r="S136" s="2" t="s">
        <v>74</v>
      </c>
      <c r="U136" s="2" t="s">
        <v>831</v>
      </c>
    </row>
    <row r="137">
      <c r="A137" s="2">
        <v>177.0</v>
      </c>
      <c r="B137" s="2" t="s">
        <v>1087</v>
      </c>
      <c r="C137" s="2" t="s">
        <v>1088</v>
      </c>
      <c r="D137" s="2" t="s">
        <v>1088</v>
      </c>
      <c r="E137" s="2" t="s">
        <v>1114</v>
      </c>
      <c r="F137" s="2" t="s">
        <v>1115</v>
      </c>
      <c r="G137" s="2">
        <v>11.8811</v>
      </c>
      <c r="H137" s="2">
        <v>12.49955</v>
      </c>
      <c r="I137" s="2" t="s">
        <v>38</v>
      </c>
      <c r="J137" s="2" t="s">
        <v>1114</v>
      </c>
      <c r="K137" s="2" t="e">
        <v>#REF!</v>
      </c>
      <c r="L137" s="2" t="e">
        <v>#REF!</v>
      </c>
      <c r="M137" s="2">
        <v>88.0</v>
      </c>
      <c r="N137" s="2">
        <v>55.0</v>
      </c>
      <c r="O137" s="2">
        <v>2.0</v>
      </c>
      <c r="P137" s="2" t="s">
        <v>337</v>
      </c>
      <c r="Q137" s="2" t="s">
        <v>50</v>
      </c>
      <c r="R137" s="2" t="s">
        <v>1116</v>
      </c>
      <c r="S137" s="2" t="s">
        <v>97</v>
      </c>
      <c r="U137" s="2" t="s">
        <v>831</v>
      </c>
    </row>
    <row r="138">
      <c r="A138" s="2">
        <v>178.0</v>
      </c>
      <c r="B138" s="2" t="s">
        <v>1087</v>
      </c>
      <c r="C138" s="2" t="s">
        <v>1088</v>
      </c>
      <c r="D138" s="2" t="s">
        <v>1117</v>
      </c>
      <c r="E138" s="2" t="s">
        <v>1118</v>
      </c>
      <c r="F138" s="2" t="s">
        <v>1119</v>
      </c>
      <c r="G138" s="2">
        <v>11.87835527</v>
      </c>
      <c r="H138" s="2">
        <v>12.53769975</v>
      </c>
      <c r="I138" s="2" t="s">
        <v>38</v>
      </c>
      <c r="J138" s="2" t="s">
        <v>1118</v>
      </c>
      <c r="K138" s="2" t="e">
        <v>#REF!</v>
      </c>
      <c r="L138" s="2" t="e">
        <v>#REF!</v>
      </c>
      <c r="M138" s="2">
        <v>45.0</v>
      </c>
      <c r="N138" s="2">
        <v>29.0</v>
      </c>
      <c r="O138" s="2">
        <v>2.0</v>
      </c>
      <c r="P138" s="2" t="s">
        <v>337</v>
      </c>
      <c r="Q138" s="2" t="s">
        <v>50</v>
      </c>
      <c r="R138" s="2" t="s">
        <v>1116</v>
      </c>
      <c r="S138" s="2" t="s">
        <v>97</v>
      </c>
      <c r="U138" s="2" t="s">
        <v>831</v>
      </c>
    </row>
    <row r="139">
      <c r="A139" s="2">
        <v>179.0</v>
      </c>
      <c r="B139" s="2" t="s">
        <v>1087</v>
      </c>
      <c r="C139" s="2" t="s">
        <v>1120</v>
      </c>
      <c r="D139" s="2" t="s">
        <v>1121</v>
      </c>
      <c r="E139" s="2" t="s">
        <v>1122</v>
      </c>
      <c r="F139" s="2" t="s">
        <v>1123</v>
      </c>
      <c r="G139" s="2">
        <v>11.787916</v>
      </c>
      <c r="H139" s="2">
        <v>12.607764</v>
      </c>
      <c r="I139" s="2" t="s">
        <v>38</v>
      </c>
      <c r="J139" s="2" t="s">
        <v>1122</v>
      </c>
      <c r="K139" s="2" t="e">
        <v>#REF!</v>
      </c>
      <c r="L139" s="2" t="e">
        <v>#REF!</v>
      </c>
      <c r="M139" s="2">
        <v>39.0</v>
      </c>
      <c r="N139" s="2">
        <v>25.0</v>
      </c>
      <c r="O139" s="2">
        <v>4.0</v>
      </c>
      <c r="P139" s="2" t="s">
        <v>40</v>
      </c>
      <c r="Q139" s="2" t="s">
        <v>50</v>
      </c>
      <c r="R139" s="2" t="s">
        <v>1124</v>
      </c>
      <c r="S139" s="2" t="s">
        <v>132</v>
      </c>
      <c r="U139" s="2" t="s">
        <v>831</v>
      </c>
    </row>
    <row r="140">
      <c r="A140" s="2">
        <v>180.0</v>
      </c>
      <c r="B140" s="2" t="s">
        <v>1087</v>
      </c>
      <c r="C140" s="2" t="s">
        <v>1120</v>
      </c>
      <c r="D140" s="2" t="s">
        <v>1098</v>
      </c>
      <c r="E140" s="2" t="s">
        <v>1125</v>
      </c>
      <c r="F140" s="2" t="s">
        <v>1126</v>
      </c>
      <c r="G140" s="2">
        <v>11.8527799</v>
      </c>
      <c r="H140" s="2">
        <v>12.60834238</v>
      </c>
      <c r="I140" s="2" t="s">
        <v>38</v>
      </c>
      <c r="J140" s="2" t="s">
        <v>1125</v>
      </c>
      <c r="K140" s="2" t="e">
        <v>#REF!</v>
      </c>
      <c r="L140" s="2" t="e">
        <v>#REF!</v>
      </c>
      <c r="M140" s="2">
        <v>40.0</v>
      </c>
      <c r="N140" s="2">
        <v>25.0</v>
      </c>
      <c r="O140" s="2">
        <v>4.0</v>
      </c>
      <c r="P140" s="2" t="s">
        <v>40</v>
      </c>
      <c r="Q140" s="2" t="s">
        <v>50</v>
      </c>
      <c r="R140" s="2" t="s">
        <v>1124</v>
      </c>
      <c r="S140" s="2" t="s">
        <v>132</v>
      </c>
      <c r="U140" s="2" t="s">
        <v>831</v>
      </c>
      <c r="W140" s="2" t="s">
        <v>60</v>
      </c>
    </row>
    <row r="141">
      <c r="A141" s="2">
        <v>181.0</v>
      </c>
      <c r="B141" s="2" t="s">
        <v>1087</v>
      </c>
      <c r="C141" s="2" t="s">
        <v>1120</v>
      </c>
      <c r="D141" s="2" t="s">
        <v>1127</v>
      </c>
      <c r="E141" s="2" t="s">
        <v>1128</v>
      </c>
      <c r="F141" s="2" t="s">
        <v>1129</v>
      </c>
      <c r="G141" s="2">
        <v>11.851755</v>
      </c>
      <c r="H141" s="2">
        <v>12.638258</v>
      </c>
      <c r="I141" s="2" t="s">
        <v>38</v>
      </c>
      <c r="J141" s="2" t="s">
        <v>1128</v>
      </c>
      <c r="K141" s="2" t="e">
        <v>#REF!</v>
      </c>
      <c r="L141" s="2" t="e">
        <v>#REF!</v>
      </c>
      <c r="M141" s="2">
        <v>39.0</v>
      </c>
      <c r="N141" s="2">
        <v>25.0</v>
      </c>
      <c r="O141" s="2">
        <v>4.0</v>
      </c>
      <c r="P141" s="2" t="s">
        <v>40</v>
      </c>
      <c r="Q141" s="2" t="s">
        <v>50</v>
      </c>
      <c r="R141" s="2" t="s">
        <v>1124</v>
      </c>
      <c r="S141" s="2" t="s">
        <v>132</v>
      </c>
      <c r="U141" s="2" t="s">
        <v>831</v>
      </c>
      <c r="W141" s="2" t="s">
        <v>60</v>
      </c>
    </row>
    <row r="142">
      <c r="A142" s="2">
        <v>182.0</v>
      </c>
      <c r="B142" s="2" t="s">
        <v>1087</v>
      </c>
      <c r="C142" s="2" t="s">
        <v>1120</v>
      </c>
      <c r="D142" s="2" t="s">
        <v>1130</v>
      </c>
      <c r="E142" s="2" t="s">
        <v>1131</v>
      </c>
      <c r="F142" s="2" t="s">
        <v>1132</v>
      </c>
      <c r="G142" s="2">
        <v>11.82783</v>
      </c>
      <c r="H142" s="2">
        <v>12.58694</v>
      </c>
      <c r="I142" s="2" t="s">
        <v>38</v>
      </c>
      <c r="J142" s="2" t="s">
        <v>1131</v>
      </c>
      <c r="K142" s="2" t="e">
        <v>#REF!</v>
      </c>
      <c r="L142" s="2" t="e">
        <v>#REF!</v>
      </c>
      <c r="M142" s="2">
        <v>20.0</v>
      </c>
      <c r="N142" s="2">
        <v>13.0</v>
      </c>
      <c r="O142" s="2">
        <v>4.0</v>
      </c>
      <c r="P142" s="2" t="s">
        <v>40</v>
      </c>
      <c r="Q142" s="2" t="s">
        <v>50</v>
      </c>
      <c r="R142" s="2" t="s">
        <v>1124</v>
      </c>
      <c r="S142" s="2" t="s">
        <v>132</v>
      </c>
      <c r="U142" s="2" t="s">
        <v>831</v>
      </c>
    </row>
    <row r="143">
      <c r="A143" s="2">
        <v>183.0</v>
      </c>
      <c r="B143" s="2" t="s">
        <v>1087</v>
      </c>
      <c r="C143" s="2" t="s">
        <v>1120</v>
      </c>
      <c r="D143" s="2" t="s">
        <v>1133</v>
      </c>
      <c r="E143" s="2" t="s">
        <v>1134</v>
      </c>
      <c r="F143" s="2" t="s">
        <v>1135</v>
      </c>
      <c r="G143" s="2">
        <v>11.79069</v>
      </c>
      <c r="H143" s="2">
        <v>12.61234</v>
      </c>
      <c r="I143" s="2" t="s">
        <v>38</v>
      </c>
      <c r="J143" s="2" t="s">
        <v>1134</v>
      </c>
      <c r="K143" s="2" t="e">
        <v>#REF!</v>
      </c>
      <c r="L143" s="2" t="e">
        <v>#REF!</v>
      </c>
      <c r="M143" s="2">
        <v>16.0</v>
      </c>
      <c r="N143" s="2">
        <v>10.0</v>
      </c>
      <c r="O143" s="2">
        <v>4.0</v>
      </c>
      <c r="P143" s="2" t="s">
        <v>40</v>
      </c>
      <c r="Q143" s="2" t="s">
        <v>50</v>
      </c>
      <c r="R143" s="2" t="s">
        <v>1136</v>
      </c>
      <c r="S143" s="2" t="s">
        <v>143</v>
      </c>
      <c r="U143" s="2" t="s">
        <v>831</v>
      </c>
      <c r="V143" s="2" t="s">
        <v>832</v>
      </c>
      <c r="W143" s="2" t="s">
        <v>60</v>
      </c>
    </row>
    <row r="144">
      <c r="A144" s="2">
        <v>184.0</v>
      </c>
      <c r="B144" s="2" t="s">
        <v>1087</v>
      </c>
      <c r="C144" s="2" t="s">
        <v>1120</v>
      </c>
      <c r="D144" s="2" t="s">
        <v>1137</v>
      </c>
      <c r="E144" s="2" t="s">
        <v>1138</v>
      </c>
      <c r="F144" s="2" t="s">
        <v>1139</v>
      </c>
      <c r="G144" s="2">
        <v>11.786666</v>
      </c>
      <c r="H144" s="2">
        <v>12.621791</v>
      </c>
      <c r="I144" s="2" t="s">
        <v>38</v>
      </c>
      <c r="J144" s="2" t="s">
        <v>1138</v>
      </c>
      <c r="K144" s="2" t="e">
        <v>#REF!</v>
      </c>
      <c r="L144" s="2" t="e">
        <v>#REF!</v>
      </c>
      <c r="M144" s="2">
        <v>39.0</v>
      </c>
      <c r="N144" s="2">
        <v>25.0</v>
      </c>
      <c r="O144" s="2">
        <v>4.0</v>
      </c>
      <c r="P144" s="2" t="s">
        <v>40</v>
      </c>
      <c r="Q144" s="2" t="s">
        <v>50</v>
      </c>
      <c r="R144" s="2" t="s">
        <v>1136</v>
      </c>
      <c r="S144" s="2" t="s">
        <v>143</v>
      </c>
      <c r="U144" s="2" t="s">
        <v>831</v>
      </c>
    </row>
    <row r="145">
      <c r="A145" s="2">
        <v>186.0</v>
      </c>
      <c r="B145" s="2" t="s">
        <v>1087</v>
      </c>
      <c r="C145" s="2" t="s">
        <v>1120</v>
      </c>
      <c r="D145" s="2" t="s">
        <v>1140</v>
      </c>
      <c r="E145" s="2" t="s">
        <v>1141</v>
      </c>
      <c r="F145" s="2" t="s">
        <v>1142</v>
      </c>
      <c r="G145" s="2">
        <v>11.806748</v>
      </c>
      <c r="H145" s="2">
        <v>12.620377</v>
      </c>
      <c r="I145" s="2" t="s">
        <v>38</v>
      </c>
      <c r="J145" s="2" t="s">
        <v>1141</v>
      </c>
      <c r="K145" s="2" t="e">
        <v>#REF!</v>
      </c>
      <c r="L145" s="2" t="e">
        <v>#REF!</v>
      </c>
      <c r="M145" s="2">
        <v>31.0</v>
      </c>
      <c r="N145" s="2">
        <v>20.0</v>
      </c>
      <c r="O145" s="2">
        <v>4.0</v>
      </c>
      <c r="P145" s="2" t="s">
        <v>40</v>
      </c>
      <c r="Q145" s="2" t="s">
        <v>50</v>
      </c>
      <c r="R145" s="2" t="s">
        <v>1143</v>
      </c>
      <c r="S145" s="2" t="s">
        <v>172</v>
      </c>
      <c r="U145" s="2" t="s">
        <v>831</v>
      </c>
      <c r="W145" s="2" t="s">
        <v>60</v>
      </c>
    </row>
    <row r="146">
      <c r="A146" s="2">
        <v>187.0</v>
      </c>
      <c r="B146" s="2" t="s">
        <v>1087</v>
      </c>
      <c r="C146" s="2" t="s">
        <v>1120</v>
      </c>
      <c r="D146" s="2" t="s">
        <v>1144</v>
      </c>
      <c r="E146" s="2" t="s">
        <v>1145</v>
      </c>
      <c r="F146" s="2" t="s">
        <v>1146</v>
      </c>
      <c r="G146" s="2">
        <v>11.790841</v>
      </c>
      <c r="H146" s="2">
        <v>12.636671</v>
      </c>
      <c r="I146" s="2" t="s">
        <v>38</v>
      </c>
      <c r="J146" s="2" t="s">
        <v>1145</v>
      </c>
      <c r="K146" s="2" t="e">
        <v>#REF!</v>
      </c>
      <c r="L146" s="2" t="e">
        <v>#REF!</v>
      </c>
      <c r="M146" s="2">
        <v>6.0</v>
      </c>
      <c r="N146" s="2">
        <v>4.0</v>
      </c>
      <c r="O146" s="2">
        <v>4.0</v>
      </c>
      <c r="P146" s="2" t="s">
        <v>40</v>
      </c>
      <c r="Q146" s="2" t="s">
        <v>50</v>
      </c>
      <c r="R146" s="2" t="s">
        <v>1143</v>
      </c>
      <c r="S146" s="2" t="s">
        <v>172</v>
      </c>
      <c r="U146" s="2" t="s">
        <v>831</v>
      </c>
    </row>
    <row r="147">
      <c r="A147" s="2">
        <v>188.0</v>
      </c>
      <c r="B147" s="2" t="s">
        <v>1087</v>
      </c>
      <c r="C147" s="2" t="s">
        <v>1147</v>
      </c>
      <c r="D147" s="2" t="s">
        <v>1148</v>
      </c>
      <c r="E147" s="2" t="s">
        <v>1149</v>
      </c>
      <c r="F147" s="2" t="s">
        <v>1150</v>
      </c>
      <c r="G147" s="2">
        <v>11.77288</v>
      </c>
      <c r="H147" s="2">
        <v>12.57423</v>
      </c>
      <c r="I147" s="2" t="s">
        <v>38</v>
      </c>
      <c r="J147" s="2" t="s">
        <v>1149</v>
      </c>
      <c r="K147" s="2" t="e">
        <v>#REF!</v>
      </c>
      <c r="L147" s="2" t="e">
        <v>#REF!</v>
      </c>
      <c r="M147" s="2">
        <v>100.0</v>
      </c>
      <c r="N147" s="2">
        <v>63.0</v>
      </c>
      <c r="O147" s="2">
        <v>4.0</v>
      </c>
      <c r="P147" s="2" t="s">
        <v>40</v>
      </c>
      <c r="Q147" s="2" t="s">
        <v>50</v>
      </c>
      <c r="R147" s="2" t="s">
        <v>1151</v>
      </c>
      <c r="S147" s="2" t="s">
        <v>198</v>
      </c>
      <c r="U147" s="2" t="s">
        <v>831</v>
      </c>
    </row>
    <row r="148">
      <c r="A148" s="2">
        <v>189.0</v>
      </c>
      <c r="B148" s="2" t="s">
        <v>1087</v>
      </c>
      <c r="C148" s="2" t="s">
        <v>1147</v>
      </c>
      <c r="D148" s="2" t="s">
        <v>1152</v>
      </c>
      <c r="E148" s="2" t="s">
        <v>1153</v>
      </c>
      <c r="F148" s="2" t="s">
        <v>1154</v>
      </c>
      <c r="G148" s="2">
        <v>11.70582333</v>
      </c>
      <c r="H148" s="2">
        <v>12.57467</v>
      </c>
      <c r="I148" s="2" t="s">
        <v>38</v>
      </c>
      <c r="J148" s="2" t="s">
        <v>1153</v>
      </c>
      <c r="K148" s="2" t="e">
        <v>#REF!</v>
      </c>
      <c r="L148" s="2" t="e">
        <v>#REF!</v>
      </c>
      <c r="M148" s="2">
        <v>78.0</v>
      </c>
      <c r="N148" s="2">
        <v>49.0</v>
      </c>
      <c r="O148" s="2">
        <v>4.0</v>
      </c>
      <c r="P148" s="2" t="s">
        <v>40</v>
      </c>
      <c r="Q148" s="2" t="s">
        <v>50</v>
      </c>
      <c r="R148" s="2" t="s">
        <v>1151</v>
      </c>
      <c r="S148" s="2" t="s">
        <v>198</v>
      </c>
      <c r="U148" s="2" t="s">
        <v>831</v>
      </c>
      <c r="W148" s="2" t="s">
        <v>60</v>
      </c>
    </row>
    <row r="149">
      <c r="A149" s="2">
        <v>190.0</v>
      </c>
      <c r="B149" s="2" t="s">
        <v>1087</v>
      </c>
      <c r="C149" s="2" t="s">
        <v>1147</v>
      </c>
      <c r="D149" s="2" t="s">
        <v>1155</v>
      </c>
      <c r="E149" s="2" t="s">
        <v>1156</v>
      </c>
      <c r="F149" s="2" t="s">
        <v>1157</v>
      </c>
      <c r="G149" s="2">
        <v>11.68051</v>
      </c>
      <c r="H149" s="2">
        <v>12.57284</v>
      </c>
      <c r="I149" s="2" t="s">
        <v>38</v>
      </c>
      <c r="J149" s="2" t="s">
        <v>1156</v>
      </c>
      <c r="K149" s="2" t="e">
        <v>#REF!</v>
      </c>
      <c r="L149" s="2" t="e">
        <v>#REF!</v>
      </c>
      <c r="M149" s="2">
        <v>31.0</v>
      </c>
      <c r="N149" s="2">
        <v>20.0</v>
      </c>
      <c r="O149" s="2">
        <v>4.0</v>
      </c>
      <c r="P149" s="2" t="s">
        <v>40</v>
      </c>
      <c r="Q149" s="2" t="s">
        <v>50</v>
      </c>
      <c r="R149" s="2" t="s">
        <v>1151</v>
      </c>
      <c r="S149" s="2" t="s">
        <v>198</v>
      </c>
      <c r="U149" s="2" t="s">
        <v>831</v>
      </c>
      <c r="W149" s="2" t="s">
        <v>60</v>
      </c>
    </row>
    <row r="150">
      <c r="A150" s="2">
        <v>191.0</v>
      </c>
      <c r="B150" s="2" t="s">
        <v>1087</v>
      </c>
      <c r="C150" s="2" t="s">
        <v>1147</v>
      </c>
      <c r="D150" s="2" t="s">
        <v>1158</v>
      </c>
      <c r="E150" s="2" t="s">
        <v>1159</v>
      </c>
      <c r="F150" s="2" t="s">
        <v>1160</v>
      </c>
      <c r="G150" s="2">
        <v>11.76512299</v>
      </c>
      <c r="H150" s="2">
        <v>12.5380075</v>
      </c>
      <c r="I150" s="2" t="s">
        <v>38</v>
      </c>
      <c r="J150" s="2" t="s">
        <v>1159</v>
      </c>
      <c r="K150" s="2" t="e">
        <v>#REF!</v>
      </c>
      <c r="L150" s="2" t="e">
        <v>#REF!</v>
      </c>
      <c r="M150" s="2">
        <v>8.0</v>
      </c>
      <c r="N150" s="2">
        <v>5.0</v>
      </c>
      <c r="O150" s="2">
        <v>4.0</v>
      </c>
      <c r="P150" s="2" t="s">
        <v>40</v>
      </c>
      <c r="Q150" s="2" t="s">
        <v>50</v>
      </c>
      <c r="R150" s="2" t="s">
        <v>1151</v>
      </c>
      <c r="S150" s="2" t="s">
        <v>198</v>
      </c>
      <c r="U150" s="2" t="s">
        <v>831</v>
      </c>
    </row>
    <row r="151">
      <c r="A151" s="2">
        <v>192.0</v>
      </c>
      <c r="B151" s="2" t="s">
        <v>1087</v>
      </c>
      <c r="C151" s="2" t="s">
        <v>1147</v>
      </c>
      <c r="D151" s="2" t="s">
        <v>1161</v>
      </c>
      <c r="E151" s="2" t="s">
        <v>1162</v>
      </c>
      <c r="F151" s="2" t="s">
        <v>1163</v>
      </c>
      <c r="G151" s="2">
        <v>11.67944</v>
      </c>
      <c r="H151" s="2">
        <v>12.57334</v>
      </c>
      <c r="I151" s="2" t="s">
        <v>38</v>
      </c>
      <c r="J151" s="2" t="s">
        <v>1162</v>
      </c>
      <c r="K151" s="2" t="e">
        <v>#REF!</v>
      </c>
      <c r="L151" s="2" t="e">
        <v>#REF!</v>
      </c>
      <c r="M151" s="2">
        <v>39.0</v>
      </c>
      <c r="N151" s="2">
        <v>25.0</v>
      </c>
      <c r="O151" s="2">
        <v>4.0</v>
      </c>
      <c r="P151" s="2" t="s">
        <v>40</v>
      </c>
      <c r="Q151" s="2" t="s">
        <v>50</v>
      </c>
      <c r="R151" s="2" t="s">
        <v>1151</v>
      </c>
      <c r="S151" s="2" t="s">
        <v>198</v>
      </c>
      <c r="U151" s="2" t="s">
        <v>831</v>
      </c>
      <c r="W151" s="2" t="s">
        <v>60</v>
      </c>
    </row>
    <row r="152">
      <c r="A152" s="2">
        <v>194.0</v>
      </c>
      <c r="B152" s="2" t="s">
        <v>1087</v>
      </c>
      <c r="C152" s="2" t="s">
        <v>1147</v>
      </c>
      <c r="D152" s="2" t="s">
        <v>1164</v>
      </c>
      <c r="E152" s="2" t="s">
        <v>1165</v>
      </c>
      <c r="F152" s="2" t="s">
        <v>1166</v>
      </c>
      <c r="G152" s="2">
        <v>11.6796</v>
      </c>
      <c r="H152" s="2">
        <v>12.53773</v>
      </c>
      <c r="I152" s="2" t="s">
        <v>38</v>
      </c>
      <c r="J152" s="2" t="s">
        <v>1165</v>
      </c>
      <c r="K152" s="2" t="e">
        <v>#REF!</v>
      </c>
      <c r="L152" s="2" t="e">
        <v>#REF!</v>
      </c>
      <c r="M152" s="2">
        <v>23.0</v>
      </c>
      <c r="N152" s="2">
        <v>15.0</v>
      </c>
      <c r="O152" s="2">
        <v>2.0</v>
      </c>
      <c r="P152" s="2" t="s">
        <v>337</v>
      </c>
      <c r="Q152" s="2" t="s">
        <v>50</v>
      </c>
      <c r="R152" s="2" t="s">
        <v>1167</v>
      </c>
      <c r="S152" s="2" t="s">
        <v>231</v>
      </c>
      <c r="U152" s="2" t="s">
        <v>831</v>
      </c>
    </row>
    <row r="153">
      <c r="A153" s="2">
        <v>195.0</v>
      </c>
      <c r="B153" s="2" t="s">
        <v>1087</v>
      </c>
      <c r="C153" s="2" t="s">
        <v>1147</v>
      </c>
      <c r="D153" s="2" t="s">
        <v>338</v>
      </c>
      <c r="E153" s="2" t="s">
        <v>1168</v>
      </c>
      <c r="F153" s="2" t="s">
        <v>1169</v>
      </c>
      <c r="G153" s="2">
        <v>11.70936</v>
      </c>
      <c r="H153" s="2">
        <v>12.57224</v>
      </c>
      <c r="I153" s="2" t="s">
        <v>38</v>
      </c>
      <c r="J153" s="2" t="s">
        <v>1168</v>
      </c>
      <c r="K153" s="2" t="e">
        <v>#REF!</v>
      </c>
      <c r="L153" s="2" t="e">
        <v>#REF!</v>
      </c>
      <c r="M153" s="2">
        <v>61.0</v>
      </c>
      <c r="N153" s="2">
        <v>39.0</v>
      </c>
      <c r="O153" s="2">
        <v>2.0</v>
      </c>
      <c r="P153" s="2" t="s">
        <v>337</v>
      </c>
      <c r="Q153" s="2" t="s">
        <v>50</v>
      </c>
      <c r="R153" s="2" t="s">
        <v>1167</v>
      </c>
      <c r="S153" s="2" t="s">
        <v>231</v>
      </c>
      <c r="U153" s="2" t="s">
        <v>831</v>
      </c>
    </row>
    <row r="154">
      <c r="A154" s="2">
        <v>196.0</v>
      </c>
      <c r="B154" s="2" t="s">
        <v>1087</v>
      </c>
      <c r="C154" s="2" t="s">
        <v>1147</v>
      </c>
      <c r="D154" s="2" t="s">
        <v>1170</v>
      </c>
      <c r="E154" s="2" t="s">
        <v>1171</v>
      </c>
      <c r="F154" s="2" t="s">
        <v>1172</v>
      </c>
      <c r="G154" s="2">
        <v>11.75799</v>
      </c>
      <c r="H154" s="2">
        <v>12.58049</v>
      </c>
      <c r="I154" s="2" t="s">
        <v>38</v>
      </c>
      <c r="J154" s="2" t="s">
        <v>1171</v>
      </c>
      <c r="K154" s="2" t="e">
        <v>#REF!</v>
      </c>
      <c r="L154" s="2" t="e">
        <v>#REF!</v>
      </c>
      <c r="M154" s="2">
        <v>47.0</v>
      </c>
      <c r="N154" s="2">
        <v>30.0</v>
      </c>
      <c r="O154" s="2">
        <v>4.0</v>
      </c>
      <c r="P154" s="2" t="s">
        <v>40</v>
      </c>
      <c r="Q154" s="2" t="s">
        <v>50</v>
      </c>
      <c r="R154" s="2" t="s">
        <v>1167</v>
      </c>
      <c r="S154" s="2" t="s">
        <v>231</v>
      </c>
      <c r="U154" s="2" t="s">
        <v>831</v>
      </c>
    </row>
    <row r="155">
      <c r="A155" s="2">
        <v>197.0</v>
      </c>
      <c r="B155" s="2" t="s">
        <v>1087</v>
      </c>
      <c r="C155" s="2" t="s">
        <v>1147</v>
      </c>
      <c r="D155" s="2" t="s">
        <v>1173</v>
      </c>
      <c r="E155" s="2" t="s">
        <v>1174</v>
      </c>
      <c r="F155" s="2" t="s">
        <v>1175</v>
      </c>
      <c r="G155" s="2">
        <v>11.78079</v>
      </c>
      <c r="H155" s="2">
        <v>12.59032</v>
      </c>
      <c r="I155" s="2" t="s">
        <v>38</v>
      </c>
      <c r="J155" s="2" t="s">
        <v>1174</v>
      </c>
      <c r="K155" s="2" t="e">
        <v>#REF!</v>
      </c>
      <c r="L155" s="2" t="e">
        <v>#REF!</v>
      </c>
      <c r="M155" s="2">
        <v>38.0</v>
      </c>
      <c r="N155" s="2">
        <v>24.0</v>
      </c>
      <c r="O155" s="2">
        <v>4.0</v>
      </c>
      <c r="P155" s="2" t="s">
        <v>40</v>
      </c>
      <c r="Q155" s="2" t="s">
        <v>41</v>
      </c>
      <c r="U155" s="2" t="s">
        <v>660</v>
      </c>
    </row>
    <row r="156">
      <c r="A156" s="2">
        <v>198.0</v>
      </c>
      <c r="B156" s="2" t="s">
        <v>1087</v>
      </c>
      <c r="C156" s="2" t="s">
        <v>1147</v>
      </c>
      <c r="D156" s="2" t="s">
        <v>1176</v>
      </c>
      <c r="E156" s="2" t="s">
        <v>1177</v>
      </c>
      <c r="F156" s="2" t="s">
        <v>1178</v>
      </c>
      <c r="G156" s="2">
        <v>11.67976</v>
      </c>
      <c r="H156" s="2">
        <v>12.54549</v>
      </c>
      <c r="I156" s="2" t="s">
        <v>38</v>
      </c>
      <c r="J156" s="2" t="s">
        <v>1177</v>
      </c>
      <c r="K156" s="2" t="e">
        <v>#REF!</v>
      </c>
      <c r="L156" s="2" t="e">
        <v>#REF!</v>
      </c>
      <c r="M156" s="2">
        <v>44.0</v>
      </c>
      <c r="N156" s="2">
        <v>28.0</v>
      </c>
      <c r="O156" s="2">
        <v>4.0</v>
      </c>
      <c r="P156" s="2" t="s">
        <v>40</v>
      </c>
      <c r="Q156" s="2" t="s">
        <v>41</v>
      </c>
      <c r="U156" s="2" t="s">
        <v>660</v>
      </c>
    </row>
    <row r="157">
      <c r="A157" s="2">
        <v>199.0</v>
      </c>
      <c r="B157" s="2" t="s">
        <v>1087</v>
      </c>
      <c r="C157" s="2" t="s">
        <v>1147</v>
      </c>
      <c r="D157" s="2" t="s">
        <v>1179</v>
      </c>
      <c r="E157" s="2" t="s">
        <v>1180</v>
      </c>
      <c r="F157" s="2" t="s">
        <v>1181</v>
      </c>
      <c r="G157" s="2">
        <v>11.76752</v>
      </c>
      <c r="H157" s="2">
        <v>12.56357</v>
      </c>
      <c r="I157" s="2" t="s">
        <v>38</v>
      </c>
      <c r="J157" s="2" t="s">
        <v>1180</v>
      </c>
      <c r="K157" s="2" t="e">
        <v>#REF!</v>
      </c>
      <c r="L157" s="2" t="e">
        <v>#REF!</v>
      </c>
      <c r="M157" s="2">
        <v>5.0</v>
      </c>
      <c r="N157" s="2">
        <v>4.0</v>
      </c>
      <c r="O157" s="2">
        <v>4.0</v>
      </c>
      <c r="P157" s="2" t="s">
        <v>40</v>
      </c>
      <c r="Q157" s="2" t="s">
        <v>41</v>
      </c>
      <c r="U157" s="2" t="s">
        <v>660</v>
      </c>
    </row>
    <row r="158">
      <c r="A158" s="2">
        <v>200.0</v>
      </c>
      <c r="B158" s="2" t="s">
        <v>1087</v>
      </c>
      <c r="C158" s="2" t="s">
        <v>1147</v>
      </c>
      <c r="D158" s="2" t="s">
        <v>1182</v>
      </c>
      <c r="E158" s="2" t="s">
        <v>1183</v>
      </c>
      <c r="F158" s="2" t="s">
        <v>1184</v>
      </c>
      <c r="G158" s="2">
        <v>11.67393</v>
      </c>
      <c r="H158" s="2">
        <v>12.553</v>
      </c>
      <c r="I158" s="2" t="s">
        <v>38</v>
      </c>
      <c r="J158" s="2" t="s">
        <v>1183</v>
      </c>
      <c r="K158" s="2" t="e">
        <v>#REF!</v>
      </c>
      <c r="L158" s="2" t="e">
        <v>#REF!</v>
      </c>
      <c r="M158" s="2">
        <v>14.0</v>
      </c>
      <c r="N158" s="2">
        <v>9.0</v>
      </c>
      <c r="O158" s="2">
        <v>4.0</v>
      </c>
      <c r="P158" s="2" t="s">
        <v>40</v>
      </c>
      <c r="Q158" s="2" t="s">
        <v>41</v>
      </c>
      <c r="U158" s="2" t="s">
        <v>660</v>
      </c>
    </row>
    <row r="159">
      <c r="A159" s="2">
        <v>202.0</v>
      </c>
      <c r="B159" s="2" t="s">
        <v>1087</v>
      </c>
      <c r="C159" s="2" t="s">
        <v>1147</v>
      </c>
      <c r="D159" s="2" t="s">
        <v>1185</v>
      </c>
      <c r="E159" s="2" t="s">
        <v>1186</v>
      </c>
      <c r="F159" s="2" t="s">
        <v>1187</v>
      </c>
      <c r="G159" s="2">
        <v>11.7307</v>
      </c>
      <c r="H159" s="2">
        <v>12.51969</v>
      </c>
      <c r="I159" s="2" t="s">
        <v>38</v>
      </c>
      <c r="J159" s="2" t="s">
        <v>1186</v>
      </c>
      <c r="K159" s="2" t="e">
        <v>#REF!</v>
      </c>
      <c r="L159" s="2" t="e">
        <v>#REF!</v>
      </c>
      <c r="M159" s="2">
        <v>64.0</v>
      </c>
      <c r="N159" s="2">
        <v>40.0</v>
      </c>
      <c r="O159" s="2">
        <v>4.0</v>
      </c>
      <c r="P159" s="2" t="s">
        <v>40</v>
      </c>
      <c r="Q159" s="2" t="s">
        <v>50</v>
      </c>
      <c r="R159" s="2" t="s">
        <v>1188</v>
      </c>
      <c r="S159" s="2" t="s">
        <v>267</v>
      </c>
      <c r="U159" s="2" t="s">
        <v>831</v>
      </c>
    </row>
    <row r="160">
      <c r="A160" s="2">
        <v>203.0</v>
      </c>
      <c r="B160" s="2" t="s">
        <v>1087</v>
      </c>
      <c r="C160" s="2" t="s">
        <v>1147</v>
      </c>
      <c r="D160" s="2" t="s">
        <v>1189</v>
      </c>
      <c r="E160" s="2" t="s">
        <v>1190</v>
      </c>
      <c r="F160" s="2" t="s">
        <v>1191</v>
      </c>
      <c r="G160" s="2">
        <v>11.7719</v>
      </c>
      <c r="H160" s="2">
        <v>12.55536</v>
      </c>
      <c r="I160" s="2" t="s">
        <v>38</v>
      </c>
      <c r="J160" s="2" t="s">
        <v>1190</v>
      </c>
      <c r="K160" s="2" t="e">
        <v>#REF!</v>
      </c>
      <c r="L160" s="2" t="e">
        <v>#REF!</v>
      </c>
      <c r="M160" s="2">
        <v>11.0</v>
      </c>
      <c r="N160" s="2">
        <v>7.0</v>
      </c>
      <c r="O160" s="2">
        <v>4.0</v>
      </c>
      <c r="P160" s="2" t="s">
        <v>40</v>
      </c>
      <c r="Q160" s="2" t="s">
        <v>50</v>
      </c>
      <c r="R160" s="2" t="s">
        <v>1188</v>
      </c>
      <c r="S160" s="2" t="s">
        <v>267</v>
      </c>
      <c r="U160" s="2" t="s">
        <v>831</v>
      </c>
    </row>
    <row r="161">
      <c r="A161" s="2">
        <v>205.0</v>
      </c>
      <c r="B161" s="2" t="s">
        <v>1087</v>
      </c>
      <c r="C161" s="2" t="s">
        <v>1147</v>
      </c>
      <c r="D161" s="2" t="s">
        <v>1192</v>
      </c>
      <c r="E161" s="2" t="s">
        <v>1193</v>
      </c>
      <c r="F161" s="2" t="s">
        <v>1194</v>
      </c>
      <c r="G161" s="2">
        <v>11.68684</v>
      </c>
      <c r="H161" s="2">
        <v>12.60468</v>
      </c>
      <c r="I161" s="2" t="s">
        <v>38</v>
      </c>
      <c r="J161" s="2" t="s">
        <v>1193</v>
      </c>
      <c r="K161" s="2" t="e">
        <v>#REF!</v>
      </c>
      <c r="L161" s="2" t="e">
        <v>#REF!</v>
      </c>
      <c r="M161" s="2">
        <v>48.0</v>
      </c>
      <c r="N161" s="2">
        <v>30.0</v>
      </c>
      <c r="O161" s="2">
        <v>4.0</v>
      </c>
      <c r="P161" s="2" t="s">
        <v>40</v>
      </c>
      <c r="Q161" s="2" t="s">
        <v>50</v>
      </c>
      <c r="R161" s="2" t="s">
        <v>1195</v>
      </c>
      <c r="S161" s="2" t="s">
        <v>281</v>
      </c>
      <c r="U161" s="2" t="s">
        <v>831</v>
      </c>
    </row>
    <row r="162">
      <c r="A162" s="2">
        <v>206.0</v>
      </c>
      <c r="B162" s="2" t="s">
        <v>1087</v>
      </c>
      <c r="C162" s="2" t="s">
        <v>1147</v>
      </c>
      <c r="D162" s="2" t="s">
        <v>1196</v>
      </c>
      <c r="E162" s="2" t="s">
        <v>1197</v>
      </c>
      <c r="F162" s="2" t="s">
        <v>1198</v>
      </c>
      <c r="G162" s="2">
        <v>11.7299</v>
      </c>
      <c r="H162" s="2">
        <v>12.58675</v>
      </c>
      <c r="I162" s="2" t="s">
        <v>38</v>
      </c>
      <c r="J162" s="2" t="s">
        <v>1197</v>
      </c>
      <c r="K162" s="2" t="e">
        <v>#REF!</v>
      </c>
      <c r="L162" s="2" t="e">
        <v>#REF!</v>
      </c>
      <c r="M162" s="2">
        <v>0.0</v>
      </c>
      <c r="N162" s="2">
        <v>0.0</v>
      </c>
      <c r="P162" s="2" t="s">
        <v>337</v>
      </c>
      <c r="Q162" s="2" t="s">
        <v>50</v>
      </c>
      <c r="R162" s="2" t="s">
        <v>1195</v>
      </c>
      <c r="S162" s="2" t="s">
        <v>281</v>
      </c>
      <c r="U162" s="2" t="s">
        <v>831</v>
      </c>
    </row>
    <row r="163">
      <c r="A163" s="2">
        <v>207.0</v>
      </c>
      <c r="B163" s="2" t="s">
        <v>1087</v>
      </c>
      <c r="C163" s="2" t="s">
        <v>1147</v>
      </c>
      <c r="D163" s="2" t="s">
        <v>1199</v>
      </c>
      <c r="E163" s="2" t="s">
        <v>1200</v>
      </c>
      <c r="F163" s="2" t="s">
        <v>1201</v>
      </c>
      <c r="G163" s="2">
        <v>11.76083529</v>
      </c>
      <c r="H163" s="2">
        <v>12.59822325</v>
      </c>
      <c r="I163" s="2" t="s">
        <v>38</v>
      </c>
      <c r="J163" s="2" t="s">
        <v>1200</v>
      </c>
      <c r="K163" s="2" t="e">
        <v>#REF!</v>
      </c>
      <c r="L163" s="2" t="e">
        <v>#REF!</v>
      </c>
      <c r="M163" s="2">
        <v>2.0</v>
      </c>
      <c r="N163" s="2">
        <v>2.0</v>
      </c>
      <c r="O163" s="2">
        <v>4.0</v>
      </c>
      <c r="P163" s="2" t="s">
        <v>40</v>
      </c>
      <c r="Q163" s="2" t="s">
        <v>50</v>
      </c>
      <c r="R163" s="2" t="s">
        <v>1195</v>
      </c>
      <c r="S163" s="2" t="s">
        <v>281</v>
      </c>
      <c r="U163" s="2" t="s">
        <v>831</v>
      </c>
    </row>
    <row r="164">
      <c r="A164" s="2">
        <v>208.0</v>
      </c>
      <c r="B164" s="2" t="s">
        <v>1087</v>
      </c>
      <c r="C164" s="2" t="s">
        <v>1147</v>
      </c>
      <c r="D164" s="2" t="s">
        <v>139</v>
      </c>
      <c r="E164" s="2" t="s">
        <v>1202</v>
      </c>
      <c r="F164" s="2" t="s">
        <v>1203</v>
      </c>
      <c r="G164" s="2">
        <v>11.6772</v>
      </c>
      <c r="H164" s="2">
        <v>12.56757</v>
      </c>
      <c r="I164" s="2" t="s">
        <v>38</v>
      </c>
      <c r="J164" s="2" t="s">
        <v>1202</v>
      </c>
      <c r="K164" s="2" t="e">
        <v>#REF!</v>
      </c>
      <c r="L164" s="2" t="e">
        <v>#REF!</v>
      </c>
      <c r="M164" s="2">
        <v>47.0</v>
      </c>
      <c r="N164" s="2">
        <v>30.0</v>
      </c>
      <c r="O164" s="2">
        <v>4.0</v>
      </c>
      <c r="P164" s="2" t="s">
        <v>40</v>
      </c>
      <c r="Q164" s="2" t="s">
        <v>50</v>
      </c>
      <c r="R164" s="2" t="s">
        <v>1195</v>
      </c>
      <c r="S164" s="2" t="s">
        <v>281</v>
      </c>
      <c r="U164" s="2" t="s">
        <v>831</v>
      </c>
    </row>
    <row r="165">
      <c r="A165" s="2">
        <v>209.0</v>
      </c>
      <c r="B165" s="2" t="s">
        <v>1087</v>
      </c>
      <c r="C165" s="2" t="s">
        <v>1147</v>
      </c>
      <c r="D165" s="2" t="s">
        <v>1204</v>
      </c>
      <c r="E165" s="2" t="s">
        <v>1205</v>
      </c>
      <c r="F165" s="2" t="s">
        <v>1206</v>
      </c>
      <c r="G165" s="2">
        <v>11.72485</v>
      </c>
      <c r="H165" s="2">
        <v>12.51283</v>
      </c>
      <c r="I165" s="2" t="s">
        <v>38</v>
      </c>
      <c r="J165" s="2" t="s">
        <v>1205</v>
      </c>
      <c r="K165" s="2" t="e">
        <v>#REF!</v>
      </c>
      <c r="L165" s="2" t="e">
        <v>#REF!</v>
      </c>
      <c r="M165" s="2">
        <v>85.0</v>
      </c>
      <c r="N165" s="2">
        <v>54.0</v>
      </c>
      <c r="O165" s="2">
        <v>4.0</v>
      </c>
      <c r="P165" s="2" t="s">
        <v>40</v>
      </c>
      <c r="Q165" s="2" t="s">
        <v>50</v>
      </c>
      <c r="R165" s="2" t="s">
        <v>1207</v>
      </c>
      <c r="S165" s="2" t="s">
        <v>313</v>
      </c>
      <c r="U165" s="2" t="s">
        <v>831</v>
      </c>
    </row>
    <row r="166">
      <c r="A166" s="2">
        <v>210.0</v>
      </c>
      <c r="B166" s="2" t="s">
        <v>1087</v>
      </c>
      <c r="C166" s="2" t="s">
        <v>1147</v>
      </c>
      <c r="D166" s="2" t="s">
        <v>1208</v>
      </c>
      <c r="E166" s="2" t="s">
        <v>1209</v>
      </c>
      <c r="F166" s="2" t="s">
        <v>1210</v>
      </c>
      <c r="G166" s="2">
        <v>11.71453</v>
      </c>
      <c r="H166" s="2">
        <v>12.51366</v>
      </c>
      <c r="I166" s="2" t="s">
        <v>38</v>
      </c>
      <c r="J166" s="2" t="s">
        <v>1209</v>
      </c>
      <c r="K166" s="2" t="e">
        <v>#REF!</v>
      </c>
      <c r="L166" s="2" t="e">
        <v>#REF!</v>
      </c>
      <c r="M166" s="2">
        <v>30.0</v>
      </c>
      <c r="N166" s="2">
        <v>19.0</v>
      </c>
      <c r="O166" s="2">
        <v>4.0</v>
      </c>
      <c r="P166" s="2" t="s">
        <v>40</v>
      </c>
      <c r="Q166" s="2" t="s">
        <v>50</v>
      </c>
      <c r="R166" s="2" t="s">
        <v>1207</v>
      </c>
      <c r="S166" s="2" t="s">
        <v>313</v>
      </c>
      <c r="U166" s="2" t="s">
        <v>831</v>
      </c>
    </row>
    <row r="167">
      <c r="A167" s="2">
        <v>211.0</v>
      </c>
      <c r="B167" s="2" t="s">
        <v>1087</v>
      </c>
      <c r="C167" s="2" t="s">
        <v>1147</v>
      </c>
      <c r="D167" s="2" t="s">
        <v>1140</v>
      </c>
      <c r="E167" s="2" t="s">
        <v>1211</v>
      </c>
      <c r="F167" s="2" t="s">
        <v>1212</v>
      </c>
      <c r="G167" s="2">
        <v>11.64572</v>
      </c>
      <c r="H167" s="2">
        <v>12.55337</v>
      </c>
      <c r="I167" s="2" t="s">
        <v>38</v>
      </c>
      <c r="J167" s="2" t="s">
        <v>1211</v>
      </c>
      <c r="K167" s="2" t="e">
        <v>#REF!</v>
      </c>
      <c r="L167" s="2" t="e">
        <v>#REF!</v>
      </c>
      <c r="M167" s="2">
        <v>39.0</v>
      </c>
      <c r="N167" s="2">
        <v>25.0</v>
      </c>
      <c r="O167" s="2">
        <v>4.0</v>
      </c>
      <c r="P167" s="2" t="s">
        <v>40</v>
      </c>
      <c r="Q167" s="2" t="s">
        <v>50</v>
      </c>
      <c r="R167" s="2" t="s">
        <v>1213</v>
      </c>
      <c r="S167" s="2" t="s">
        <v>337</v>
      </c>
      <c r="U167" s="2" t="s">
        <v>831</v>
      </c>
      <c r="V167" s="2" t="s">
        <v>832</v>
      </c>
      <c r="W167" s="2" t="s">
        <v>60</v>
      </c>
    </row>
    <row r="168">
      <c r="A168" s="2">
        <v>212.0</v>
      </c>
      <c r="B168" s="2" t="s">
        <v>1087</v>
      </c>
      <c r="C168" s="2" t="s">
        <v>1147</v>
      </c>
      <c r="D168" s="2" t="s">
        <v>1214</v>
      </c>
      <c r="E168" s="2" t="s">
        <v>1215</v>
      </c>
      <c r="F168" s="2" t="s">
        <v>1216</v>
      </c>
      <c r="G168" s="2">
        <v>11.65729</v>
      </c>
      <c r="H168" s="2">
        <v>12.5568</v>
      </c>
      <c r="I168" s="2" t="s">
        <v>38</v>
      </c>
      <c r="J168" s="2" t="s">
        <v>1215</v>
      </c>
      <c r="K168" s="2" t="e">
        <v>#REF!</v>
      </c>
      <c r="L168" s="2" t="e">
        <v>#REF!</v>
      </c>
      <c r="M168" s="2">
        <v>40.0</v>
      </c>
      <c r="N168" s="2">
        <v>25.0</v>
      </c>
      <c r="O168" s="2">
        <v>4.0</v>
      </c>
      <c r="P168" s="2" t="s">
        <v>40</v>
      </c>
      <c r="Q168" s="2" t="s">
        <v>50</v>
      </c>
      <c r="R168" s="2" t="s">
        <v>1213</v>
      </c>
      <c r="S168" s="2" t="s">
        <v>337</v>
      </c>
      <c r="U168" s="2" t="s">
        <v>831</v>
      </c>
      <c r="W168" s="2" t="s">
        <v>60</v>
      </c>
    </row>
    <row r="169">
      <c r="A169" s="2">
        <v>213.0</v>
      </c>
      <c r="B169" s="2" t="s">
        <v>1087</v>
      </c>
      <c r="C169" s="2" t="s">
        <v>1217</v>
      </c>
      <c r="D169" s="2" t="s">
        <v>1218</v>
      </c>
      <c r="E169" s="2" t="s">
        <v>1219</v>
      </c>
      <c r="F169" s="2" t="s">
        <v>1220</v>
      </c>
      <c r="G169" s="2">
        <v>11.8512</v>
      </c>
      <c r="H169" s="2">
        <v>12.29091</v>
      </c>
      <c r="I169" s="2" t="s">
        <v>38</v>
      </c>
      <c r="J169" s="2" t="s">
        <v>1219</v>
      </c>
      <c r="K169" s="2" t="e">
        <v>#REF!</v>
      </c>
      <c r="L169" s="2" t="e">
        <v>#REF!</v>
      </c>
      <c r="M169" s="2">
        <v>46.0</v>
      </c>
      <c r="N169" s="2">
        <v>29.0</v>
      </c>
      <c r="O169" s="2">
        <v>4.0</v>
      </c>
      <c r="P169" s="2" t="s">
        <v>40</v>
      </c>
      <c r="Q169" s="2" t="s">
        <v>50</v>
      </c>
      <c r="R169" s="2" t="s">
        <v>1221</v>
      </c>
      <c r="S169" s="2" t="s">
        <v>40</v>
      </c>
      <c r="U169" s="2" t="s">
        <v>831</v>
      </c>
    </row>
    <row r="170">
      <c r="A170" s="2">
        <v>214.0</v>
      </c>
      <c r="B170" s="2" t="s">
        <v>1087</v>
      </c>
      <c r="C170" s="2" t="s">
        <v>1217</v>
      </c>
      <c r="D170" s="2" t="s">
        <v>1222</v>
      </c>
      <c r="E170" s="2" t="s">
        <v>1223</v>
      </c>
      <c r="F170" s="2" t="s">
        <v>1224</v>
      </c>
      <c r="G170" s="2">
        <v>11.79558</v>
      </c>
      <c r="H170" s="2">
        <v>12.33295</v>
      </c>
      <c r="I170" s="2" t="s">
        <v>38</v>
      </c>
      <c r="J170" s="2" t="s">
        <v>1223</v>
      </c>
      <c r="K170" s="2" t="e">
        <v>#REF!</v>
      </c>
      <c r="L170" s="2" t="e">
        <v>#REF!</v>
      </c>
      <c r="M170" s="2">
        <v>39.0</v>
      </c>
      <c r="N170" s="2">
        <v>25.0</v>
      </c>
      <c r="O170" s="2">
        <v>4.0</v>
      </c>
      <c r="P170" s="2" t="s">
        <v>40</v>
      </c>
      <c r="Q170" s="2" t="s">
        <v>50</v>
      </c>
      <c r="R170" s="2" t="s">
        <v>1221</v>
      </c>
      <c r="S170" s="2" t="s">
        <v>40</v>
      </c>
      <c r="U170" s="2" t="s">
        <v>831</v>
      </c>
    </row>
    <row r="171">
      <c r="A171" s="2">
        <v>215.0</v>
      </c>
      <c r="B171" s="2" t="s">
        <v>1087</v>
      </c>
      <c r="C171" s="2" t="s">
        <v>1217</v>
      </c>
      <c r="D171" s="2" t="s">
        <v>333</v>
      </c>
      <c r="E171" s="2" t="s">
        <v>1225</v>
      </c>
      <c r="F171" s="2" t="s">
        <v>1226</v>
      </c>
      <c r="G171" s="2">
        <v>11.85663</v>
      </c>
      <c r="H171" s="2">
        <v>12.32742</v>
      </c>
      <c r="I171" s="2" t="s">
        <v>38</v>
      </c>
      <c r="J171" s="2" t="s">
        <v>1225</v>
      </c>
      <c r="K171" s="2" t="e">
        <v>#REF!</v>
      </c>
      <c r="L171" s="2" t="e">
        <v>#REF!</v>
      </c>
      <c r="M171" s="2">
        <v>56.0</v>
      </c>
      <c r="N171" s="2">
        <v>35.0</v>
      </c>
      <c r="O171" s="2">
        <v>4.0</v>
      </c>
      <c r="P171" s="2" t="s">
        <v>40</v>
      </c>
      <c r="Q171" s="2" t="s">
        <v>41</v>
      </c>
      <c r="U171" s="2" t="s">
        <v>660</v>
      </c>
      <c r="W171" s="2" t="s">
        <v>60</v>
      </c>
    </row>
    <row r="172">
      <c r="A172" s="2">
        <v>216.0</v>
      </c>
      <c r="B172" s="2" t="s">
        <v>1087</v>
      </c>
      <c r="C172" s="2" t="s">
        <v>1217</v>
      </c>
      <c r="D172" s="2" t="s">
        <v>1227</v>
      </c>
      <c r="E172" s="2" t="s">
        <v>1228</v>
      </c>
      <c r="F172" s="2" t="s">
        <v>1229</v>
      </c>
      <c r="G172" s="2">
        <v>11.75305</v>
      </c>
      <c r="H172" s="2">
        <v>12.27862</v>
      </c>
      <c r="I172" s="2" t="s">
        <v>38</v>
      </c>
      <c r="J172" s="2" t="s">
        <v>1228</v>
      </c>
      <c r="K172" s="2" t="e">
        <v>#REF!</v>
      </c>
      <c r="L172" s="2" t="e">
        <v>#REF!</v>
      </c>
      <c r="M172" s="2">
        <v>48.0</v>
      </c>
      <c r="N172" s="2">
        <v>30.0</v>
      </c>
      <c r="O172" s="2">
        <v>4.0</v>
      </c>
      <c r="P172" s="2" t="s">
        <v>40</v>
      </c>
      <c r="Q172" s="2" t="s">
        <v>41</v>
      </c>
      <c r="U172" s="2" t="s">
        <v>660</v>
      </c>
    </row>
    <row r="173">
      <c r="A173" s="2">
        <v>217.0</v>
      </c>
      <c r="B173" s="2" t="s">
        <v>1087</v>
      </c>
      <c r="C173" s="2" t="s">
        <v>1217</v>
      </c>
      <c r="D173" s="2" t="s">
        <v>1230</v>
      </c>
      <c r="E173" s="2" t="s">
        <v>1231</v>
      </c>
      <c r="F173" s="2" t="s">
        <v>1232</v>
      </c>
      <c r="G173" s="2">
        <v>11.71739</v>
      </c>
      <c r="H173" s="2">
        <v>12.23754</v>
      </c>
      <c r="I173" s="2" t="s">
        <v>38</v>
      </c>
      <c r="J173" s="2" t="s">
        <v>1231</v>
      </c>
      <c r="K173" s="2" t="e">
        <v>#REF!</v>
      </c>
      <c r="L173" s="2" t="e">
        <v>#REF!</v>
      </c>
      <c r="M173" s="2">
        <v>5.0</v>
      </c>
      <c r="N173" s="2">
        <v>4.0</v>
      </c>
      <c r="O173" s="2">
        <v>4.0</v>
      </c>
      <c r="P173" s="2" t="s">
        <v>40</v>
      </c>
      <c r="Q173" s="2" t="s">
        <v>41</v>
      </c>
      <c r="U173" s="2" t="s">
        <v>660</v>
      </c>
    </row>
    <row r="174">
      <c r="A174" s="2">
        <v>218.0</v>
      </c>
      <c r="B174" s="2" t="s">
        <v>1087</v>
      </c>
      <c r="C174" s="2" t="s">
        <v>1217</v>
      </c>
      <c r="D174" s="2" t="s">
        <v>586</v>
      </c>
      <c r="E174" s="2" t="s">
        <v>1233</v>
      </c>
      <c r="F174" s="2" t="s">
        <v>1234</v>
      </c>
      <c r="G174" s="2">
        <v>11.75865</v>
      </c>
      <c r="H174" s="2">
        <v>12.3535</v>
      </c>
      <c r="I174" s="2" t="s">
        <v>38</v>
      </c>
      <c r="J174" s="2" t="s">
        <v>1233</v>
      </c>
      <c r="K174" s="2" t="e">
        <v>#REF!</v>
      </c>
      <c r="L174" s="2" t="e">
        <v>#REF!</v>
      </c>
      <c r="M174" s="2">
        <v>39.0</v>
      </c>
      <c r="N174" s="2">
        <v>25.0</v>
      </c>
      <c r="O174" s="2">
        <v>4.0</v>
      </c>
      <c r="P174" s="2" t="s">
        <v>40</v>
      </c>
      <c r="Q174" s="2" t="s">
        <v>41</v>
      </c>
      <c r="U174" s="2" t="s">
        <v>660</v>
      </c>
      <c r="W174" s="2" t="s">
        <v>60</v>
      </c>
    </row>
    <row r="175">
      <c r="A175" s="2">
        <v>219.0</v>
      </c>
      <c r="B175" s="2" t="s">
        <v>1087</v>
      </c>
      <c r="C175" s="2" t="s">
        <v>1217</v>
      </c>
      <c r="D175" s="2" t="s">
        <v>1235</v>
      </c>
      <c r="E175" s="2" t="s">
        <v>1236</v>
      </c>
      <c r="F175" s="2" t="s">
        <v>1237</v>
      </c>
      <c r="G175" s="2">
        <v>11.8207</v>
      </c>
      <c r="H175" s="2">
        <v>12.35853</v>
      </c>
      <c r="I175" s="2" t="s">
        <v>38</v>
      </c>
      <c r="J175" s="2" t="s">
        <v>1236</v>
      </c>
      <c r="K175" s="2" t="e">
        <v>#REF!</v>
      </c>
      <c r="L175" s="2" t="e">
        <v>#REF!</v>
      </c>
      <c r="M175" s="2">
        <v>20.0</v>
      </c>
      <c r="N175" s="2">
        <v>13.0</v>
      </c>
      <c r="O175" s="2">
        <v>4.0</v>
      </c>
      <c r="P175" s="2" t="s">
        <v>40</v>
      </c>
      <c r="Q175" s="2" t="s">
        <v>41</v>
      </c>
      <c r="U175" s="2" t="s">
        <v>660</v>
      </c>
    </row>
    <row r="176">
      <c r="A176" s="2">
        <v>220.0</v>
      </c>
      <c r="B176" s="2" t="s">
        <v>1087</v>
      </c>
      <c r="C176" s="2" t="s">
        <v>1217</v>
      </c>
      <c r="D176" s="2" t="s">
        <v>1238</v>
      </c>
      <c r="E176" s="2" t="s">
        <v>1239</v>
      </c>
      <c r="F176" s="2" t="s">
        <v>1240</v>
      </c>
      <c r="G176" s="2">
        <v>11.88463594</v>
      </c>
      <c r="H176" s="2">
        <v>12.2682851</v>
      </c>
      <c r="I176" s="2" t="s">
        <v>38</v>
      </c>
      <c r="J176" s="2" t="s">
        <v>1239</v>
      </c>
      <c r="K176" s="2" t="e">
        <v>#REF!</v>
      </c>
      <c r="L176" s="2" t="e">
        <v>#REF!</v>
      </c>
      <c r="M176" s="2">
        <v>61.0</v>
      </c>
      <c r="N176" s="2">
        <v>39.0</v>
      </c>
      <c r="O176" s="2">
        <v>4.0</v>
      </c>
      <c r="P176" s="2" t="s">
        <v>40</v>
      </c>
      <c r="Q176" s="2" t="s">
        <v>41</v>
      </c>
      <c r="U176" s="2" t="s">
        <v>660</v>
      </c>
    </row>
    <row r="177">
      <c r="A177" s="2">
        <v>221.0</v>
      </c>
      <c r="B177" s="2" t="s">
        <v>1087</v>
      </c>
      <c r="C177" s="2" t="s">
        <v>1217</v>
      </c>
      <c r="D177" s="2" t="s">
        <v>1241</v>
      </c>
      <c r="E177" s="2" t="s">
        <v>1242</v>
      </c>
      <c r="F177" s="2" t="s">
        <v>1243</v>
      </c>
      <c r="G177" s="2">
        <v>11.87496</v>
      </c>
      <c r="H177" s="2">
        <v>12.30725</v>
      </c>
      <c r="I177" s="2" t="s">
        <v>38</v>
      </c>
      <c r="J177" s="2" t="s">
        <v>1242</v>
      </c>
      <c r="K177" s="2" t="e">
        <v>#REF!</v>
      </c>
      <c r="L177" s="2" t="e">
        <v>#REF!</v>
      </c>
      <c r="M177" s="2">
        <v>23.0</v>
      </c>
      <c r="N177" s="2">
        <v>15.0</v>
      </c>
      <c r="O177" s="2">
        <v>4.0</v>
      </c>
      <c r="P177" s="2" t="s">
        <v>40</v>
      </c>
      <c r="Q177" s="2" t="s">
        <v>41</v>
      </c>
      <c r="U177" s="2" t="s">
        <v>660</v>
      </c>
    </row>
    <row r="178">
      <c r="A178" s="2">
        <v>222.0</v>
      </c>
      <c r="B178" s="2" t="s">
        <v>1087</v>
      </c>
      <c r="C178" s="2" t="s">
        <v>1217</v>
      </c>
      <c r="D178" s="2" t="s">
        <v>1244</v>
      </c>
      <c r="E178" s="2" t="s">
        <v>1245</v>
      </c>
      <c r="F178" s="2" t="s">
        <v>1246</v>
      </c>
      <c r="G178" s="2">
        <v>11.72889</v>
      </c>
      <c r="H178" s="2">
        <v>12.356</v>
      </c>
      <c r="I178" s="2" t="s">
        <v>38</v>
      </c>
      <c r="J178" s="2" t="s">
        <v>1245</v>
      </c>
      <c r="K178" s="2" t="e">
        <v>#REF!</v>
      </c>
      <c r="L178" s="2" t="e">
        <v>#REF!</v>
      </c>
      <c r="M178" s="2">
        <v>1.0</v>
      </c>
      <c r="N178" s="2">
        <v>1.0</v>
      </c>
      <c r="O178" s="2">
        <v>4.0</v>
      </c>
      <c r="P178" s="2" t="s">
        <v>40</v>
      </c>
      <c r="Q178" s="2" t="s">
        <v>50</v>
      </c>
      <c r="R178" s="2" t="s">
        <v>1247</v>
      </c>
      <c r="S178" s="2" t="s">
        <v>404</v>
      </c>
      <c r="U178" s="2" t="s">
        <v>831</v>
      </c>
    </row>
    <row r="179">
      <c r="A179" s="2">
        <v>223.0</v>
      </c>
      <c r="B179" s="2" t="s">
        <v>1087</v>
      </c>
      <c r="C179" s="2" t="s">
        <v>1217</v>
      </c>
      <c r="D179" s="2" t="s">
        <v>1248</v>
      </c>
      <c r="E179" s="2" t="s">
        <v>1249</v>
      </c>
      <c r="F179" s="2" t="s">
        <v>1250</v>
      </c>
      <c r="G179" s="2">
        <v>11.81434</v>
      </c>
      <c r="H179" s="2">
        <v>12.35048</v>
      </c>
      <c r="I179" s="2" t="s">
        <v>38</v>
      </c>
      <c r="J179" s="2" t="s">
        <v>1249</v>
      </c>
      <c r="K179" s="2" t="e">
        <v>#REF!</v>
      </c>
      <c r="L179" s="2" t="e">
        <v>#REF!</v>
      </c>
      <c r="M179" s="2">
        <v>20.0</v>
      </c>
      <c r="N179" s="2">
        <v>13.0</v>
      </c>
      <c r="O179" s="2">
        <v>4.0</v>
      </c>
      <c r="P179" s="2" t="s">
        <v>40</v>
      </c>
      <c r="Q179" s="2" t="s">
        <v>50</v>
      </c>
      <c r="R179" s="2" t="s">
        <v>1247</v>
      </c>
      <c r="S179" s="2" t="s">
        <v>404</v>
      </c>
      <c r="U179" s="2" t="s">
        <v>831</v>
      </c>
    </row>
    <row r="180">
      <c r="A180" s="2">
        <v>224.0</v>
      </c>
      <c r="B180" s="2" t="s">
        <v>1087</v>
      </c>
      <c r="C180" s="2" t="s">
        <v>1217</v>
      </c>
      <c r="D180" s="2" t="s">
        <v>1251</v>
      </c>
      <c r="E180" s="2" t="s">
        <v>1252</v>
      </c>
      <c r="F180" s="2" t="s">
        <v>1253</v>
      </c>
      <c r="G180" s="2">
        <v>11.8064</v>
      </c>
      <c r="H180" s="2">
        <v>12.24876</v>
      </c>
      <c r="I180" s="2" t="s">
        <v>38</v>
      </c>
      <c r="J180" s="2" t="s">
        <v>1252</v>
      </c>
      <c r="K180" s="2" t="e">
        <v>#REF!</v>
      </c>
      <c r="L180" s="2" t="e">
        <v>#REF!</v>
      </c>
      <c r="M180" s="2">
        <v>54.0</v>
      </c>
      <c r="N180" s="2">
        <v>34.0</v>
      </c>
      <c r="O180" s="2">
        <v>4.0</v>
      </c>
      <c r="P180" s="2" t="s">
        <v>40</v>
      </c>
      <c r="Q180" s="2" t="s">
        <v>50</v>
      </c>
      <c r="R180" s="2" t="s">
        <v>1254</v>
      </c>
      <c r="S180" s="2" t="s">
        <v>458</v>
      </c>
      <c r="U180" s="2" t="s">
        <v>831</v>
      </c>
    </row>
    <row r="181">
      <c r="A181" s="2">
        <v>225.0</v>
      </c>
      <c r="B181" s="2" t="s">
        <v>1087</v>
      </c>
      <c r="C181" s="2" t="s">
        <v>1217</v>
      </c>
      <c r="D181" s="2" t="s">
        <v>1255</v>
      </c>
      <c r="E181" s="2" t="s">
        <v>1256</v>
      </c>
      <c r="F181" s="2" t="s">
        <v>1257</v>
      </c>
      <c r="G181" s="2">
        <v>11.8988</v>
      </c>
      <c r="H181" s="2">
        <v>12.37714</v>
      </c>
      <c r="I181" s="2" t="s">
        <v>38</v>
      </c>
      <c r="J181" s="2" t="s">
        <v>1256</v>
      </c>
      <c r="K181" s="2" t="e">
        <v>#REF!</v>
      </c>
      <c r="L181" s="2" t="e">
        <v>#REF!</v>
      </c>
      <c r="M181" s="2">
        <v>47.0</v>
      </c>
      <c r="N181" s="2">
        <v>30.0</v>
      </c>
      <c r="O181" s="2">
        <v>4.0</v>
      </c>
      <c r="P181" s="2" t="s">
        <v>40</v>
      </c>
      <c r="Q181" s="2" t="s">
        <v>50</v>
      </c>
      <c r="R181" s="2" t="s">
        <v>1254</v>
      </c>
      <c r="S181" s="2" t="s">
        <v>458</v>
      </c>
      <c r="U181" s="2" t="s">
        <v>831</v>
      </c>
    </row>
    <row r="182">
      <c r="A182" s="2">
        <v>226.0</v>
      </c>
      <c r="B182" s="2" t="s">
        <v>1087</v>
      </c>
      <c r="C182" s="2" t="s">
        <v>1217</v>
      </c>
      <c r="D182" s="2" t="s">
        <v>1258</v>
      </c>
      <c r="E182" s="2" t="s">
        <v>1259</v>
      </c>
      <c r="F182" s="2" t="s">
        <v>1260</v>
      </c>
      <c r="G182" s="2">
        <v>11.84541</v>
      </c>
      <c r="H182" s="2">
        <v>12.33057</v>
      </c>
      <c r="I182" s="2" t="s">
        <v>38</v>
      </c>
      <c r="J182" s="2" t="s">
        <v>1259</v>
      </c>
      <c r="K182" s="2" t="e">
        <v>#REF!</v>
      </c>
      <c r="L182" s="2" t="e">
        <v>#REF!</v>
      </c>
      <c r="M182" s="2">
        <v>31.0</v>
      </c>
      <c r="N182" s="2">
        <v>20.0</v>
      </c>
      <c r="O182" s="2">
        <v>4.0</v>
      </c>
      <c r="P182" s="2" t="s">
        <v>40</v>
      </c>
      <c r="Q182" s="2" t="s">
        <v>50</v>
      </c>
      <c r="R182" s="2" t="s">
        <v>1254</v>
      </c>
      <c r="S182" s="2" t="s">
        <v>458</v>
      </c>
      <c r="U182" s="2" t="s">
        <v>831</v>
      </c>
    </row>
    <row r="183">
      <c r="A183" s="2">
        <v>227.0</v>
      </c>
      <c r="B183" s="2" t="s">
        <v>1087</v>
      </c>
      <c r="C183" s="2" t="s">
        <v>1217</v>
      </c>
      <c r="D183" s="2" t="s">
        <v>1261</v>
      </c>
      <c r="E183" s="2" t="s">
        <v>1262</v>
      </c>
      <c r="F183" s="2" t="s">
        <v>1263</v>
      </c>
      <c r="G183" s="2">
        <v>11.83109</v>
      </c>
      <c r="H183" s="2">
        <v>12.34761</v>
      </c>
      <c r="I183" s="2" t="s">
        <v>38</v>
      </c>
      <c r="J183" s="2" t="s">
        <v>1262</v>
      </c>
      <c r="K183" s="2" t="e">
        <v>#REF!</v>
      </c>
      <c r="L183" s="2" t="e">
        <v>#REF!</v>
      </c>
      <c r="M183" s="2">
        <v>19.0</v>
      </c>
      <c r="N183" s="2">
        <v>12.0</v>
      </c>
      <c r="O183" s="2">
        <v>4.0</v>
      </c>
      <c r="P183" s="2" t="s">
        <v>40</v>
      </c>
      <c r="Q183" s="2" t="s">
        <v>50</v>
      </c>
      <c r="R183" s="2" t="s">
        <v>1254</v>
      </c>
      <c r="S183" s="2" t="s">
        <v>458</v>
      </c>
      <c r="U183" s="2" t="s">
        <v>831</v>
      </c>
    </row>
    <row r="184">
      <c r="A184" s="2">
        <v>228.0</v>
      </c>
      <c r="B184" s="2" t="s">
        <v>1087</v>
      </c>
      <c r="C184" s="2" t="s">
        <v>1217</v>
      </c>
      <c r="D184" s="2" t="s">
        <v>1264</v>
      </c>
      <c r="E184" s="2" t="s">
        <v>1265</v>
      </c>
      <c r="F184" s="2" t="s">
        <v>1266</v>
      </c>
      <c r="G184" s="2">
        <v>11.8966696</v>
      </c>
      <c r="H184" s="2">
        <v>12.27448932</v>
      </c>
      <c r="I184" s="2" t="s">
        <v>38</v>
      </c>
      <c r="J184" s="2" t="s">
        <v>1265</v>
      </c>
      <c r="K184" s="2" t="e">
        <v>#REF!</v>
      </c>
      <c r="L184" s="2" t="e">
        <v>#REF!</v>
      </c>
      <c r="M184" s="2">
        <v>3.0</v>
      </c>
      <c r="N184" s="2">
        <v>2.0</v>
      </c>
      <c r="O184" s="2">
        <v>4.0</v>
      </c>
      <c r="P184" s="2" t="s">
        <v>40</v>
      </c>
      <c r="Q184" s="2" t="s">
        <v>50</v>
      </c>
      <c r="R184" s="2" t="s">
        <v>1267</v>
      </c>
      <c r="S184" s="2" t="s">
        <v>453</v>
      </c>
      <c r="U184" s="2" t="s">
        <v>831</v>
      </c>
    </row>
    <row r="185">
      <c r="A185" s="2">
        <v>229.0</v>
      </c>
      <c r="B185" s="2" t="s">
        <v>1087</v>
      </c>
      <c r="C185" s="2" t="s">
        <v>1217</v>
      </c>
      <c r="D185" s="2" t="s">
        <v>576</v>
      </c>
      <c r="E185" s="2" t="s">
        <v>1268</v>
      </c>
      <c r="F185" s="2" t="s">
        <v>1269</v>
      </c>
      <c r="G185" s="2">
        <v>11.73923</v>
      </c>
      <c r="H185" s="2">
        <v>12.28321</v>
      </c>
      <c r="I185" s="2" t="s">
        <v>38</v>
      </c>
      <c r="J185" s="2" t="s">
        <v>1268</v>
      </c>
      <c r="K185" s="2" t="e">
        <v>#REF!</v>
      </c>
      <c r="L185" s="2" t="e">
        <v>#REF!</v>
      </c>
      <c r="M185" s="2">
        <v>47.0</v>
      </c>
      <c r="N185" s="2">
        <v>30.0</v>
      </c>
      <c r="O185" s="2">
        <v>4.0</v>
      </c>
      <c r="P185" s="2" t="s">
        <v>40</v>
      </c>
      <c r="Q185" s="2" t="s">
        <v>50</v>
      </c>
      <c r="R185" s="2" t="s">
        <v>1267</v>
      </c>
      <c r="S185" s="2" t="s">
        <v>453</v>
      </c>
      <c r="U185" s="2" t="s">
        <v>831</v>
      </c>
    </row>
    <row r="186">
      <c r="A186" s="2">
        <v>230.0</v>
      </c>
      <c r="B186" s="2" t="s">
        <v>1087</v>
      </c>
      <c r="C186" s="2" t="s">
        <v>1217</v>
      </c>
      <c r="D186" s="2" t="s">
        <v>1270</v>
      </c>
      <c r="E186" s="2" t="s">
        <v>1271</v>
      </c>
      <c r="F186" s="2" t="s">
        <v>1272</v>
      </c>
      <c r="G186" s="2">
        <v>11.73986831</v>
      </c>
      <c r="H186" s="2">
        <v>12.28303</v>
      </c>
      <c r="I186" s="2" t="s">
        <v>38</v>
      </c>
      <c r="J186" s="2" t="s">
        <v>1271</v>
      </c>
      <c r="K186" s="2" t="e">
        <v>#REF!</v>
      </c>
      <c r="L186" s="2" t="e">
        <v>#REF!</v>
      </c>
      <c r="M186" s="2">
        <v>2.0</v>
      </c>
      <c r="N186" s="2">
        <v>2.0</v>
      </c>
      <c r="O186" s="2">
        <v>4.0</v>
      </c>
      <c r="P186" s="2" t="s">
        <v>40</v>
      </c>
      <c r="Q186" s="2" t="s">
        <v>50</v>
      </c>
      <c r="R186" s="2" t="s">
        <v>1267</v>
      </c>
      <c r="S186" s="2" t="s">
        <v>453</v>
      </c>
      <c r="U186" s="2" t="s">
        <v>831</v>
      </c>
    </row>
    <row r="187">
      <c r="A187" s="2">
        <v>231.0</v>
      </c>
      <c r="B187" s="2" t="s">
        <v>1087</v>
      </c>
      <c r="C187" s="2" t="s">
        <v>1273</v>
      </c>
      <c r="D187" s="2" t="s">
        <v>1274</v>
      </c>
      <c r="E187" s="2" t="s">
        <v>1275</v>
      </c>
      <c r="F187" s="2" t="s">
        <v>1276</v>
      </c>
      <c r="G187" s="2">
        <v>11.74694</v>
      </c>
      <c r="H187" s="2">
        <v>12.48126</v>
      </c>
      <c r="I187" s="2" t="s">
        <v>38</v>
      </c>
      <c r="J187" s="2" t="s">
        <v>1275</v>
      </c>
      <c r="K187" s="2" t="e">
        <v>#REF!</v>
      </c>
      <c r="L187" s="2" t="e">
        <v>#REF!</v>
      </c>
      <c r="M187" s="2">
        <v>32.0</v>
      </c>
      <c r="N187" s="2">
        <v>20.0</v>
      </c>
      <c r="O187" s="2">
        <v>4.0</v>
      </c>
      <c r="P187" s="2" t="s">
        <v>40</v>
      </c>
      <c r="Q187" s="2" t="s">
        <v>50</v>
      </c>
      <c r="R187" s="2" t="s">
        <v>1277</v>
      </c>
      <c r="S187" s="2" t="s">
        <v>490</v>
      </c>
      <c r="U187" s="2" t="s">
        <v>831</v>
      </c>
    </row>
    <row r="188">
      <c r="A188" s="2">
        <v>232.0</v>
      </c>
      <c r="B188" s="2" t="s">
        <v>1087</v>
      </c>
      <c r="C188" s="2" t="s">
        <v>1273</v>
      </c>
      <c r="D188" s="2" t="s">
        <v>1278</v>
      </c>
      <c r="E188" s="2" t="s">
        <v>1279</v>
      </c>
      <c r="F188" s="2" t="s">
        <v>1280</v>
      </c>
      <c r="G188" s="2">
        <v>11.674201</v>
      </c>
      <c r="H188" s="2">
        <v>12.461716</v>
      </c>
      <c r="I188" s="2" t="s">
        <v>38</v>
      </c>
      <c r="J188" s="2" t="s">
        <v>1279</v>
      </c>
      <c r="K188" s="2" t="e">
        <v>#REF!</v>
      </c>
      <c r="L188" s="2" t="e">
        <v>#REF!</v>
      </c>
      <c r="M188" s="2">
        <v>39.0</v>
      </c>
      <c r="N188" s="2">
        <v>25.0</v>
      </c>
      <c r="O188" s="2">
        <v>4.0</v>
      </c>
      <c r="P188" s="2" t="s">
        <v>40</v>
      </c>
      <c r="Q188" s="2" t="s">
        <v>50</v>
      </c>
      <c r="R188" s="2" t="s">
        <v>1277</v>
      </c>
      <c r="S188" s="2" t="s">
        <v>490</v>
      </c>
      <c r="U188" s="2" t="s">
        <v>831</v>
      </c>
    </row>
    <row r="189">
      <c r="A189" s="2">
        <v>233.0</v>
      </c>
      <c r="B189" s="2" t="s">
        <v>1087</v>
      </c>
      <c r="C189" s="2" t="s">
        <v>1273</v>
      </c>
      <c r="D189" s="2" t="s">
        <v>1281</v>
      </c>
      <c r="E189" s="2" t="s">
        <v>1282</v>
      </c>
      <c r="F189" s="2" t="s">
        <v>1283</v>
      </c>
      <c r="G189" s="2">
        <v>11.727153</v>
      </c>
      <c r="H189" s="2">
        <v>12.446215</v>
      </c>
      <c r="I189" s="2" t="s">
        <v>38</v>
      </c>
      <c r="J189" s="2" t="s">
        <v>1282</v>
      </c>
      <c r="K189" s="2" t="e">
        <v>#REF!</v>
      </c>
      <c r="L189" s="2" t="e">
        <v>#REF!</v>
      </c>
      <c r="M189" s="2">
        <v>4.0</v>
      </c>
      <c r="N189" s="2">
        <v>3.0</v>
      </c>
      <c r="O189" s="2">
        <v>4.0</v>
      </c>
      <c r="P189" s="2" t="s">
        <v>40</v>
      </c>
      <c r="Q189" s="2" t="s">
        <v>50</v>
      </c>
      <c r="R189" s="2" t="s">
        <v>1277</v>
      </c>
      <c r="S189" s="2" t="s">
        <v>490</v>
      </c>
      <c r="U189" s="2" t="s">
        <v>831</v>
      </c>
    </row>
    <row r="190">
      <c r="A190" s="2">
        <v>234.0</v>
      </c>
      <c r="B190" s="2" t="s">
        <v>1087</v>
      </c>
      <c r="C190" s="2" t="s">
        <v>1273</v>
      </c>
      <c r="D190" s="2" t="s">
        <v>1284</v>
      </c>
      <c r="E190" s="2" t="s">
        <v>1285</v>
      </c>
      <c r="F190" s="2" t="s">
        <v>1286</v>
      </c>
      <c r="G190" s="2">
        <v>11.6614</v>
      </c>
      <c r="H190" s="2">
        <v>12.39969</v>
      </c>
      <c r="I190" s="2" t="s">
        <v>38</v>
      </c>
      <c r="J190" s="2" t="s">
        <v>1285</v>
      </c>
      <c r="K190" s="2" t="e">
        <v>#REF!</v>
      </c>
      <c r="L190" s="2" t="e">
        <v>#REF!</v>
      </c>
      <c r="M190" s="2">
        <v>0.0</v>
      </c>
      <c r="N190" s="2">
        <v>0.0</v>
      </c>
      <c r="O190" s="2">
        <v>4.0</v>
      </c>
      <c r="P190" s="2" t="s">
        <v>40</v>
      </c>
      <c r="Q190" s="2" t="s">
        <v>50</v>
      </c>
      <c r="R190" s="2" t="s">
        <v>1277</v>
      </c>
      <c r="S190" s="2" t="s">
        <v>490</v>
      </c>
      <c r="U190" s="2" t="s">
        <v>831</v>
      </c>
    </row>
    <row r="191">
      <c r="A191" s="2">
        <v>235.0</v>
      </c>
      <c r="B191" s="2" t="s">
        <v>1087</v>
      </c>
      <c r="C191" s="2" t="s">
        <v>1273</v>
      </c>
      <c r="D191" s="2" t="s">
        <v>1287</v>
      </c>
      <c r="E191" s="2" t="s">
        <v>1288</v>
      </c>
      <c r="F191" s="2" t="s">
        <v>1289</v>
      </c>
      <c r="G191" s="2">
        <v>11.66212</v>
      </c>
      <c r="H191" s="2">
        <v>12.39624</v>
      </c>
      <c r="I191" s="2" t="s">
        <v>38</v>
      </c>
      <c r="J191" s="2" t="s">
        <v>1288</v>
      </c>
      <c r="K191" s="2" t="e">
        <v>#REF!</v>
      </c>
      <c r="L191" s="2" t="e">
        <v>#REF!</v>
      </c>
      <c r="M191" s="2">
        <v>27.0</v>
      </c>
      <c r="N191" s="2">
        <v>17.0</v>
      </c>
      <c r="O191" s="2">
        <v>4.0</v>
      </c>
      <c r="P191" s="2" t="s">
        <v>40</v>
      </c>
      <c r="Q191" s="2" t="s">
        <v>50</v>
      </c>
      <c r="R191" s="2" t="s">
        <v>1277</v>
      </c>
      <c r="S191" s="2" t="s">
        <v>490</v>
      </c>
      <c r="U191" s="2" t="s">
        <v>831</v>
      </c>
    </row>
    <row r="192">
      <c r="A192" s="2">
        <v>236.0</v>
      </c>
      <c r="B192" s="2" t="s">
        <v>1087</v>
      </c>
      <c r="C192" s="2" t="s">
        <v>1273</v>
      </c>
      <c r="D192" s="2" t="s">
        <v>1290</v>
      </c>
      <c r="E192" s="2" t="s">
        <v>1291</v>
      </c>
      <c r="F192" s="2" t="s">
        <v>1292</v>
      </c>
      <c r="G192" s="2">
        <v>11.68183091</v>
      </c>
      <c r="H192" s="2">
        <v>12.45996038</v>
      </c>
      <c r="I192" s="2" t="s">
        <v>38</v>
      </c>
      <c r="J192" s="2" t="s">
        <v>1291</v>
      </c>
      <c r="K192" s="2" t="e">
        <v>#REF!</v>
      </c>
      <c r="L192" s="2" t="e">
        <v>#REF!</v>
      </c>
      <c r="M192" s="2">
        <v>84.0</v>
      </c>
      <c r="N192" s="2">
        <v>53.0</v>
      </c>
      <c r="O192" s="2">
        <v>4.0</v>
      </c>
      <c r="P192" s="2" t="s">
        <v>40</v>
      </c>
      <c r="Q192" s="2" t="s">
        <v>50</v>
      </c>
      <c r="R192" s="2" t="s">
        <v>1277</v>
      </c>
      <c r="S192" s="2" t="s">
        <v>490</v>
      </c>
      <c r="U192" s="2" t="s">
        <v>831</v>
      </c>
      <c r="W192" s="2" t="s">
        <v>60</v>
      </c>
    </row>
    <row r="193">
      <c r="A193" s="2">
        <v>237.0</v>
      </c>
      <c r="B193" s="2" t="s">
        <v>1087</v>
      </c>
      <c r="C193" s="2" t="s">
        <v>1273</v>
      </c>
      <c r="D193" s="2" t="s">
        <v>1293</v>
      </c>
      <c r="E193" s="2" t="s">
        <v>1294</v>
      </c>
      <c r="F193" s="2" t="s">
        <v>1295</v>
      </c>
      <c r="G193" s="2">
        <v>11.6401</v>
      </c>
      <c r="H193" s="2">
        <v>12.41139</v>
      </c>
      <c r="I193" s="2" t="s">
        <v>38</v>
      </c>
      <c r="J193" s="2" t="s">
        <v>1294</v>
      </c>
      <c r="K193" s="2" t="e">
        <v>#REF!</v>
      </c>
      <c r="L193" s="2" t="e">
        <v>#REF!</v>
      </c>
      <c r="M193" s="2">
        <v>32.0</v>
      </c>
      <c r="N193" s="2">
        <v>20.0</v>
      </c>
      <c r="O193" s="2">
        <v>4.0</v>
      </c>
      <c r="P193" s="2" t="s">
        <v>40</v>
      </c>
      <c r="Q193" s="2" t="s">
        <v>50</v>
      </c>
      <c r="R193" s="2" t="s">
        <v>1296</v>
      </c>
      <c r="S193" s="2" t="s">
        <v>525</v>
      </c>
      <c r="U193" s="2" t="s">
        <v>831</v>
      </c>
    </row>
    <row r="194">
      <c r="A194" s="2">
        <v>238.0</v>
      </c>
      <c r="B194" s="2" t="s">
        <v>1087</v>
      </c>
      <c r="C194" s="2" t="s">
        <v>1273</v>
      </c>
      <c r="D194" s="2" t="s">
        <v>1297</v>
      </c>
      <c r="E194" s="2" t="s">
        <v>1298</v>
      </c>
      <c r="F194" s="2" t="s">
        <v>1299</v>
      </c>
      <c r="G194" s="2">
        <v>11.71915423</v>
      </c>
      <c r="H194" s="2">
        <v>12.49634399</v>
      </c>
      <c r="I194" s="2" t="s">
        <v>38</v>
      </c>
      <c r="J194" s="2" t="s">
        <v>1298</v>
      </c>
      <c r="K194" s="2" t="e">
        <v>#REF!</v>
      </c>
      <c r="L194" s="2" t="e">
        <v>#REF!</v>
      </c>
      <c r="M194" s="2">
        <v>5.0</v>
      </c>
      <c r="N194" s="2">
        <v>4.0</v>
      </c>
      <c r="O194" s="2">
        <v>4.0</v>
      </c>
      <c r="P194" s="2" t="s">
        <v>40</v>
      </c>
      <c r="Q194" s="2" t="s">
        <v>50</v>
      </c>
      <c r="R194" s="2" t="s">
        <v>1296</v>
      </c>
      <c r="S194" s="2" t="s">
        <v>525</v>
      </c>
      <c r="U194" s="2" t="s">
        <v>831</v>
      </c>
    </row>
    <row r="195">
      <c r="A195" s="2">
        <v>239.0</v>
      </c>
      <c r="B195" s="2" t="s">
        <v>1087</v>
      </c>
      <c r="C195" s="2" t="s">
        <v>1273</v>
      </c>
      <c r="D195" s="2" t="s">
        <v>1300</v>
      </c>
      <c r="E195" s="2" t="s">
        <v>1301</v>
      </c>
      <c r="F195" s="2" t="s">
        <v>1302</v>
      </c>
      <c r="G195" s="2">
        <v>11.64409</v>
      </c>
      <c r="H195" s="2">
        <v>12.38684</v>
      </c>
      <c r="I195" s="2" t="s">
        <v>38</v>
      </c>
      <c r="J195" s="2" t="s">
        <v>1301</v>
      </c>
      <c r="K195" s="2" t="e">
        <v>#REF!</v>
      </c>
      <c r="L195" s="2" t="e">
        <v>#REF!</v>
      </c>
      <c r="M195" s="2">
        <v>1.0</v>
      </c>
      <c r="N195" s="2">
        <v>1.0</v>
      </c>
      <c r="O195" s="2">
        <v>4.0</v>
      </c>
      <c r="P195" s="2" t="s">
        <v>40</v>
      </c>
      <c r="Q195" s="2" t="s">
        <v>50</v>
      </c>
      <c r="R195" s="2" t="s">
        <v>1296</v>
      </c>
      <c r="S195" s="2" t="s">
        <v>525</v>
      </c>
      <c r="U195" s="2" t="s">
        <v>831</v>
      </c>
    </row>
    <row r="196">
      <c r="A196" s="2">
        <v>240.0</v>
      </c>
      <c r="B196" s="2" t="s">
        <v>1087</v>
      </c>
      <c r="C196" s="2" t="s">
        <v>1273</v>
      </c>
      <c r="D196" s="2" t="s">
        <v>1303</v>
      </c>
      <c r="E196" s="2" t="s">
        <v>1304</v>
      </c>
      <c r="F196" s="2" t="s">
        <v>1305</v>
      </c>
      <c r="G196" s="2">
        <v>11.779</v>
      </c>
      <c r="H196" s="2">
        <v>12.38968</v>
      </c>
      <c r="I196" s="2" t="s">
        <v>38</v>
      </c>
      <c r="J196" s="2" t="s">
        <v>1304</v>
      </c>
      <c r="K196" s="2" t="e">
        <v>#REF!</v>
      </c>
      <c r="L196" s="2" t="e">
        <v>#REF!</v>
      </c>
      <c r="M196" s="2">
        <v>26.0</v>
      </c>
      <c r="N196" s="2">
        <v>17.0</v>
      </c>
      <c r="O196" s="2">
        <v>4.0</v>
      </c>
      <c r="P196" s="2" t="s">
        <v>40</v>
      </c>
      <c r="Q196" s="2" t="s">
        <v>50</v>
      </c>
      <c r="R196" s="2" t="s">
        <v>1296</v>
      </c>
      <c r="S196" s="2" t="s">
        <v>525</v>
      </c>
      <c r="U196" s="2" t="s">
        <v>831</v>
      </c>
      <c r="W196" s="2" t="s">
        <v>60</v>
      </c>
    </row>
    <row r="197">
      <c r="A197" s="2">
        <v>241.0</v>
      </c>
      <c r="B197" s="2" t="s">
        <v>1087</v>
      </c>
      <c r="C197" s="2" t="s">
        <v>1273</v>
      </c>
      <c r="D197" s="2" t="s">
        <v>1306</v>
      </c>
      <c r="E197" s="2" t="s">
        <v>1307</v>
      </c>
      <c r="F197" s="2" t="s">
        <v>1308</v>
      </c>
      <c r="G197" s="2">
        <v>11.68011</v>
      </c>
      <c r="H197" s="2">
        <v>12.45895</v>
      </c>
      <c r="I197" s="2" t="s">
        <v>38</v>
      </c>
      <c r="J197" s="2" t="s">
        <v>1307</v>
      </c>
      <c r="K197" s="2" t="e">
        <v>#REF!</v>
      </c>
      <c r="L197" s="2" t="e">
        <v>#REF!</v>
      </c>
      <c r="M197" s="2">
        <v>40.0</v>
      </c>
      <c r="N197" s="2">
        <v>25.0</v>
      </c>
      <c r="O197" s="2">
        <v>4.0</v>
      </c>
      <c r="P197" s="2" t="s">
        <v>40</v>
      </c>
      <c r="Q197" s="2" t="s">
        <v>50</v>
      </c>
      <c r="R197" s="2" t="s">
        <v>1296</v>
      </c>
      <c r="S197" s="2" t="s">
        <v>525</v>
      </c>
      <c r="U197" s="2" t="s">
        <v>831</v>
      </c>
    </row>
    <row r="198">
      <c r="A198" s="2">
        <v>242.0</v>
      </c>
      <c r="B198" s="2" t="s">
        <v>1087</v>
      </c>
      <c r="C198" s="2" t="s">
        <v>1273</v>
      </c>
      <c r="D198" s="2" t="s">
        <v>1309</v>
      </c>
      <c r="E198" s="2" t="s">
        <v>1310</v>
      </c>
      <c r="F198" s="2" t="s">
        <v>1311</v>
      </c>
      <c r="G198" s="2">
        <v>11.66922</v>
      </c>
      <c r="H198" s="2">
        <v>12.41928</v>
      </c>
      <c r="I198" s="2" t="s">
        <v>38</v>
      </c>
      <c r="J198" s="2" t="s">
        <v>1310</v>
      </c>
      <c r="K198" s="2" t="e">
        <v>#REF!</v>
      </c>
      <c r="L198" s="2" t="e">
        <v>#REF!</v>
      </c>
      <c r="M198" s="2">
        <v>9.0</v>
      </c>
      <c r="N198" s="2">
        <v>6.0</v>
      </c>
      <c r="O198" s="2">
        <v>4.0</v>
      </c>
      <c r="P198" s="2" t="s">
        <v>40</v>
      </c>
      <c r="Q198" s="2" t="s">
        <v>50</v>
      </c>
      <c r="R198" s="2" t="s">
        <v>1312</v>
      </c>
      <c r="S198" s="2" t="s">
        <v>539</v>
      </c>
      <c r="U198" s="2" t="s">
        <v>831</v>
      </c>
    </row>
    <row r="199">
      <c r="A199" s="2">
        <v>244.0</v>
      </c>
      <c r="B199" s="2" t="s">
        <v>1087</v>
      </c>
      <c r="C199" s="2" t="s">
        <v>1273</v>
      </c>
      <c r="D199" s="2" t="s">
        <v>1313</v>
      </c>
      <c r="E199" s="2" t="s">
        <v>1314</v>
      </c>
      <c r="F199" s="2" t="s">
        <v>1315</v>
      </c>
      <c r="G199" s="2">
        <v>11.67395</v>
      </c>
      <c r="H199" s="2">
        <v>12.43051</v>
      </c>
      <c r="I199" s="2" t="s">
        <v>38</v>
      </c>
      <c r="J199" s="2" t="s">
        <v>1314</v>
      </c>
      <c r="K199" s="2" t="e">
        <v>#REF!</v>
      </c>
      <c r="L199" s="2" t="e">
        <v>#REF!</v>
      </c>
      <c r="M199" s="2">
        <v>84.0</v>
      </c>
      <c r="N199" s="2">
        <v>53.0</v>
      </c>
      <c r="O199" s="2">
        <v>4.0</v>
      </c>
      <c r="P199" s="2" t="s">
        <v>40</v>
      </c>
      <c r="Q199" s="2" t="s">
        <v>50</v>
      </c>
      <c r="R199" s="2" t="s">
        <v>1312</v>
      </c>
      <c r="S199" s="2" t="s">
        <v>539</v>
      </c>
      <c r="U199" s="2" t="s">
        <v>831</v>
      </c>
    </row>
    <row r="200">
      <c r="A200" s="2">
        <v>245.0</v>
      </c>
      <c r="B200" s="2" t="s">
        <v>1087</v>
      </c>
      <c r="C200" s="2" t="s">
        <v>1273</v>
      </c>
      <c r="D200" s="2" t="s">
        <v>1316</v>
      </c>
      <c r="E200" s="2" t="s">
        <v>1317</v>
      </c>
      <c r="F200" s="2" t="s">
        <v>1318</v>
      </c>
      <c r="G200" s="2">
        <v>11.64592</v>
      </c>
      <c r="H200" s="2">
        <v>12.36833</v>
      </c>
      <c r="I200" s="2" t="s">
        <v>38</v>
      </c>
      <c r="J200" s="2" t="s">
        <v>1317</v>
      </c>
      <c r="K200" s="2" t="e">
        <v>#REF!</v>
      </c>
      <c r="L200" s="2" t="e">
        <v>#REF!</v>
      </c>
      <c r="M200" s="2">
        <v>13.0</v>
      </c>
      <c r="N200" s="2">
        <v>9.0</v>
      </c>
      <c r="O200" s="2">
        <v>4.0</v>
      </c>
      <c r="P200" s="2" t="s">
        <v>40</v>
      </c>
      <c r="Q200" s="2" t="s">
        <v>50</v>
      </c>
      <c r="R200" s="2" t="s">
        <v>1312</v>
      </c>
      <c r="S200" s="2" t="s">
        <v>539</v>
      </c>
      <c r="U200" s="2" t="s">
        <v>831</v>
      </c>
    </row>
    <row r="201">
      <c r="A201" s="2">
        <v>246.0</v>
      </c>
      <c r="B201" s="2" t="s">
        <v>1087</v>
      </c>
      <c r="C201" s="2" t="s">
        <v>1273</v>
      </c>
      <c r="D201" s="2" t="s">
        <v>1319</v>
      </c>
      <c r="E201" s="2" t="s">
        <v>1320</v>
      </c>
      <c r="F201" s="2" t="s">
        <v>1321</v>
      </c>
      <c r="G201" s="2">
        <v>11.71075</v>
      </c>
      <c r="H201" s="2">
        <v>12.39828</v>
      </c>
      <c r="I201" s="2" t="s">
        <v>38</v>
      </c>
      <c r="J201" s="2" t="s">
        <v>1320</v>
      </c>
      <c r="K201" s="2" t="e">
        <v>#REF!</v>
      </c>
      <c r="L201" s="2" t="e">
        <v>#REF!</v>
      </c>
      <c r="M201" s="2">
        <v>47.0</v>
      </c>
      <c r="N201" s="2">
        <v>30.0</v>
      </c>
      <c r="O201" s="2">
        <v>4.0</v>
      </c>
      <c r="P201" s="2" t="s">
        <v>40</v>
      </c>
      <c r="Q201" s="2" t="s">
        <v>50</v>
      </c>
      <c r="R201" s="2" t="s">
        <v>1312</v>
      </c>
      <c r="S201" s="2" t="s">
        <v>539</v>
      </c>
      <c r="U201" s="2" t="s">
        <v>831</v>
      </c>
      <c r="W201" s="2" t="s">
        <v>60</v>
      </c>
    </row>
    <row r="202">
      <c r="A202" s="2">
        <v>247.0</v>
      </c>
      <c r="B202" s="2" t="s">
        <v>1087</v>
      </c>
      <c r="C202" s="2" t="s">
        <v>1273</v>
      </c>
      <c r="D202" s="2" t="s">
        <v>1322</v>
      </c>
      <c r="E202" s="2" t="s">
        <v>1323</v>
      </c>
      <c r="F202" s="2" t="s">
        <v>1324</v>
      </c>
      <c r="G202" s="2">
        <v>11.774342</v>
      </c>
      <c r="H202" s="2">
        <v>12.500977</v>
      </c>
      <c r="I202" s="2" t="s">
        <v>38</v>
      </c>
      <c r="J202" s="2" t="s">
        <v>1323</v>
      </c>
      <c r="K202" s="2" t="e">
        <v>#REF!</v>
      </c>
      <c r="L202" s="2" t="e">
        <v>#REF!</v>
      </c>
      <c r="M202" s="2">
        <v>3.0</v>
      </c>
      <c r="N202" s="2">
        <v>2.0</v>
      </c>
      <c r="O202" s="2">
        <v>4.0</v>
      </c>
      <c r="P202" s="2" t="s">
        <v>40</v>
      </c>
      <c r="Q202" s="2" t="s">
        <v>50</v>
      </c>
      <c r="R202" s="2" t="s">
        <v>1312</v>
      </c>
      <c r="S202" s="2" t="s">
        <v>539</v>
      </c>
      <c r="U202" s="2" t="s">
        <v>831</v>
      </c>
    </row>
    <row r="203">
      <c r="A203" s="2">
        <v>248.0</v>
      </c>
      <c r="B203" s="2" t="s">
        <v>1087</v>
      </c>
      <c r="C203" s="2" t="s">
        <v>1273</v>
      </c>
      <c r="D203" s="2" t="s">
        <v>1325</v>
      </c>
      <c r="E203" s="2" t="s">
        <v>1326</v>
      </c>
      <c r="F203" s="2" t="s">
        <v>1327</v>
      </c>
      <c r="G203" s="2">
        <v>11.69067</v>
      </c>
      <c r="H203" s="2">
        <v>12.36627</v>
      </c>
      <c r="I203" s="2" t="s">
        <v>38</v>
      </c>
      <c r="J203" s="2" t="s">
        <v>1326</v>
      </c>
      <c r="K203" s="2" t="e">
        <v>#REF!</v>
      </c>
      <c r="L203" s="2" t="e">
        <v>#REF!</v>
      </c>
      <c r="M203" s="2">
        <v>40.0</v>
      </c>
      <c r="N203" s="2">
        <v>25.0</v>
      </c>
      <c r="O203" s="2">
        <v>4.0</v>
      </c>
      <c r="P203" s="2" t="s">
        <v>40</v>
      </c>
      <c r="Q203" s="2" t="s">
        <v>50</v>
      </c>
      <c r="R203" s="2" t="s">
        <v>1328</v>
      </c>
      <c r="S203" s="2" t="s">
        <v>594</v>
      </c>
      <c r="U203" s="2" t="s">
        <v>831</v>
      </c>
      <c r="W203" s="2" t="s">
        <v>60</v>
      </c>
    </row>
    <row r="204">
      <c r="A204" s="2">
        <v>249.0</v>
      </c>
      <c r="B204" s="2" t="s">
        <v>1087</v>
      </c>
      <c r="C204" s="2" t="s">
        <v>1273</v>
      </c>
      <c r="D204" s="2" t="s">
        <v>1329</v>
      </c>
      <c r="E204" s="2" t="s">
        <v>1330</v>
      </c>
      <c r="F204" s="2" t="s">
        <v>1331</v>
      </c>
      <c r="G204" s="2">
        <v>11.68236807</v>
      </c>
      <c r="H204" s="2">
        <v>12.36660512</v>
      </c>
      <c r="I204" s="2" t="s">
        <v>38</v>
      </c>
      <c r="J204" s="2" t="s">
        <v>1330</v>
      </c>
      <c r="K204" s="2" t="e">
        <v>#REF!</v>
      </c>
      <c r="L204" s="2" t="e">
        <v>#REF!</v>
      </c>
      <c r="M204" s="2">
        <v>2.0</v>
      </c>
      <c r="N204" s="2">
        <v>2.0</v>
      </c>
      <c r="O204" s="2">
        <v>4.0</v>
      </c>
      <c r="P204" s="2" t="s">
        <v>40</v>
      </c>
      <c r="Q204" s="2" t="s">
        <v>50</v>
      </c>
      <c r="R204" s="2" t="s">
        <v>1328</v>
      </c>
      <c r="S204" s="2" t="s">
        <v>594</v>
      </c>
      <c r="U204" s="2" t="s">
        <v>831</v>
      </c>
    </row>
    <row r="205">
      <c r="A205" s="2">
        <v>252.0</v>
      </c>
      <c r="B205" s="2" t="s">
        <v>1087</v>
      </c>
      <c r="C205" s="2" t="s">
        <v>1273</v>
      </c>
      <c r="D205" s="2" t="s">
        <v>357</v>
      </c>
      <c r="E205" s="2" t="s">
        <v>1332</v>
      </c>
      <c r="F205" s="2" t="s">
        <v>1333</v>
      </c>
      <c r="G205" s="2">
        <v>11.68774983</v>
      </c>
      <c r="H205" s="2">
        <v>12.45791823</v>
      </c>
      <c r="I205" s="2" t="s">
        <v>38</v>
      </c>
      <c r="J205" s="2" t="s">
        <v>1332</v>
      </c>
      <c r="K205" s="2" t="e">
        <v>#REF!</v>
      </c>
      <c r="L205" s="2" t="e">
        <v>#REF!</v>
      </c>
      <c r="M205" s="2">
        <v>32.0</v>
      </c>
      <c r="N205" s="2">
        <v>20.0</v>
      </c>
      <c r="O205" s="2">
        <v>4.0</v>
      </c>
      <c r="P205" s="2" t="s">
        <v>40</v>
      </c>
      <c r="Q205" s="2" t="s">
        <v>50</v>
      </c>
      <c r="R205" s="2" t="s">
        <v>1328</v>
      </c>
      <c r="S205" s="2" t="s">
        <v>594</v>
      </c>
      <c r="U205" s="2" t="s">
        <v>831</v>
      </c>
      <c r="W205" s="2" t="s">
        <v>60</v>
      </c>
    </row>
    <row r="206">
      <c r="A206" s="2">
        <v>253.0</v>
      </c>
      <c r="B206" s="2" t="s">
        <v>1087</v>
      </c>
      <c r="C206" s="2" t="s">
        <v>1217</v>
      </c>
      <c r="D206" s="2" t="s">
        <v>1334</v>
      </c>
      <c r="E206" s="2" t="s">
        <v>1335</v>
      </c>
      <c r="F206" s="2" t="s">
        <v>1336</v>
      </c>
      <c r="G206" s="2">
        <v>11.81011132</v>
      </c>
      <c r="H206" s="2">
        <v>12.35782802</v>
      </c>
      <c r="I206" s="2" t="s">
        <v>38</v>
      </c>
      <c r="J206" s="2" t="s">
        <v>1335</v>
      </c>
      <c r="K206" s="2" t="e">
        <v>#REF!</v>
      </c>
      <c r="L206" s="2" t="e">
        <v>#REF!</v>
      </c>
      <c r="M206" s="2">
        <v>21.0</v>
      </c>
      <c r="N206" s="2">
        <v>14.0</v>
      </c>
      <c r="O206" s="2">
        <v>6.0</v>
      </c>
      <c r="P206" s="2" t="s">
        <v>231</v>
      </c>
      <c r="Q206" s="2" t="s">
        <v>50</v>
      </c>
      <c r="R206" s="2" t="s">
        <v>1337</v>
      </c>
      <c r="S206" s="2" t="s">
        <v>625</v>
      </c>
      <c r="U206" s="2" t="s">
        <v>831</v>
      </c>
    </row>
    <row r="207">
      <c r="A207" s="2">
        <v>254.0</v>
      </c>
      <c r="B207" s="2" t="s">
        <v>1087</v>
      </c>
      <c r="C207" s="2" t="s">
        <v>1217</v>
      </c>
      <c r="D207" s="2" t="s">
        <v>1338</v>
      </c>
      <c r="E207" s="2" t="s">
        <v>1339</v>
      </c>
      <c r="F207" s="2" t="s">
        <v>1340</v>
      </c>
      <c r="G207" s="2">
        <v>11.8448474</v>
      </c>
      <c r="H207" s="2">
        <v>12.34831537</v>
      </c>
      <c r="I207" s="2" t="s">
        <v>38</v>
      </c>
      <c r="J207" s="2" t="s">
        <v>1339</v>
      </c>
      <c r="K207" s="2" t="e">
        <v>#REF!</v>
      </c>
      <c r="L207" s="2" t="e">
        <v>#REF!</v>
      </c>
      <c r="M207" s="2">
        <v>34.0</v>
      </c>
      <c r="N207" s="2">
        <v>22.0</v>
      </c>
      <c r="O207" s="2">
        <v>4.0</v>
      </c>
      <c r="P207" s="2" t="s">
        <v>40</v>
      </c>
      <c r="Q207" s="2" t="s">
        <v>50</v>
      </c>
      <c r="R207" s="2" t="s">
        <v>1337</v>
      </c>
      <c r="S207" s="2" t="s">
        <v>625</v>
      </c>
      <c r="U207" s="2" t="s">
        <v>831</v>
      </c>
    </row>
    <row r="208">
      <c r="A208" s="2">
        <v>255.0</v>
      </c>
      <c r="B208" s="2" t="s">
        <v>1087</v>
      </c>
      <c r="C208" s="2" t="s">
        <v>1217</v>
      </c>
      <c r="D208" s="2" t="s">
        <v>1341</v>
      </c>
      <c r="E208" s="2" t="s">
        <v>1342</v>
      </c>
      <c r="F208" s="2" t="s">
        <v>1343</v>
      </c>
      <c r="G208" s="2">
        <v>11.759475</v>
      </c>
      <c r="H208" s="2">
        <v>12.256396</v>
      </c>
      <c r="I208" s="2" t="s">
        <v>38</v>
      </c>
      <c r="J208" s="2" t="s">
        <v>1342</v>
      </c>
      <c r="K208" s="2" t="e">
        <v>#REF!</v>
      </c>
      <c r="L208" s="2" t="e">
        <v>#REF!</v>
      </c>
      <c r="M208" s="2">
        <v>16.0</v>
      </c>
      <c r="N208" s="2">
        <v>10.0</v>
      </c>
      <c r="O208" s="2">
        <v>4.0</v>
      </c>
      <c r="P208" s="2" t="s">
        <v>40</v>
      </c>
      <c r="Q208" s="2" t="s">
        <v>50</v>
      </c>
      <c r="R208" s="2" t="s">
        <v>1344</v>
      </c>
      <c r="S208" s="2" t="s">
        <v>1345</v>
      </c>
      <c r="U208" s="2" t="s">
        <v>831</v>
      </c>
    </row>
    <row r="209">
      <c r="A209" s="2">
        <v>258.0</v>
      </c>
      <c r="B209" s="2" t="s">
        <v>1087</v>
      </c>
      <c r="C209" s="2" t="s">
        <v>1273</v>
      </c>
      <c r="D209" s="2" t="s">
        <v>1346</v>
      </c>
      <c r="E209" s="2" t="s">
        <v>1347</v>
      </c>
      <c r="F209" s="2" t="s">
        <v>1348</v>
      </c>
      <c r="G209" s="2">
        <v>11.699354</v>
      </c>
      <c r="H209" s="2">
        <v>12.411359</v>
      </c>
      <c r="I209" s="2" t="s">
        <v>38</v>
      </c>
      <c r="J209" s="2" t="s">
        <v>1347</v>
      </c>
      <c r="K209" s="2" t="e">
        <v>#REF!</v>
      </c>
      <c r="L209" s="2" t="e">
        <v>#REF!</v>
      </c>
      <c r="M209" s="2">
        <v>14.0</v>
      </c>
      <c r="N209" s="2">
        <v>9.0</v>
      </c>
      <c r="O209" s="2">
        <v>4.0</v>
      </c>
      <c r="P209" s="2" t="s">
        <v>40</v>
      </c>
      <c r="Q209" s="2" t="s">
        <v>50</v>
      </c>
      <c r="R209" s="2" t="s">
        <v>1349</v>
      </c>
      <c r="S209" s="2" t="s">
        <v>1350</v>
      </c>
      <c r="U209" s="2" t="s">
        <v>831</v>
      </c>
    </row>
    <row r="210">
      <c r="A210" s="2">
        <v>259.0</v>
      </c>
      <c r="B210" s="2" t="s">
        <v>1087</v>
      </c>
      <c r="C210" s="2" t="s">
        <v>1273</v>
      </c>
      <c r="D210" s="2" t="s">
        <v>1351</v>
      </c>
      <c r="E210" s="2" t="s">
        <v>1352</v>
      </c>
      <c r="F210" s="2" t="s">
        <v>1353</v>
      </c>
      <c r="G210" s="2">
        <v>11.66691</v>
      </c>
      <c r="H210" s="2">
        <v>12.4578</v>
      </c>
      <c r="I210" s="2" t="s">
        <v>38</v>
      </c>
      <c r="J210" s="2" t="s">
        <v>1352</v>
      </c>
      <c r="K210" s="2" t="e">
        <v>#REF!</v>
      </c>
      <c r="L210" s="2" t="e">
        <v>#REF!</v>
      </c>
      <c r="M210" s="2">
        <v>4.0</v>
      </c>
      <c r="N210" s="2">
        <v>3.0</v>
      </c>
      <c r="O210" s="2">
        <v>4.0</v>
      </c>
      <c r="P210" s="2" t="s">
        <v>40</v>
      </c>
      <c r="Q210" s="2" t="s">
        <v>50</v>
      </c>
      <c r="R210" s="2" t="s">
        <v>1349</v>
      </c>
      <c r="S210" s="2" t="s">
        <v>1350</v>
      </c>
      <c r="U210" s="2" t="s">
        <v>831</v>
      </c>
    </row>
    <row r="211">
      <c r="A211" s="2">
        <v>260.0</v>
      </c>
      <c r="B211" s="2" t="s">
        <v>1087</v>
      </c>
      <c r="C211" s="2" t="s">
        <v>1273</v>
      </c>
      <c r="D211" s="2" t="s">
        <v>1354</v>
      </c>
      <c r="E211" s="2" t="s">
        <v>1355</v>
      </c>
      <c r="F211" s="2" t="s">
        <v>1356</v>
      </c>
      <c r="G211" s="2">
        <v>11.673918</v>
      </c>
      <c r="H211" s="2">
        <v>12.432397</v>
      </c>
      <c r="I211" s="2" t="s">
        <v>38</v>
      </c>
      <c r="J211" s="2" t="s">
        <v>1355</v>
      </c>
      <c r="K211" s="2" t="e">
        <v>#REF!</v>
      </c>
      <c r="L211" s="2" t="e">
        <v>#REF!</v>
      </c>
      <c r="M211" s="2">
        <v>4.0</v>
      </c>
      <c r="N211" s="2">
        <v>3.0</v>
      </c>
      <c r="O211" s="2">
        <v>4.0</v>
      </c>
      <c r="P211" s="2" t="s">
        <v>40</v>
      </c>
      <c r="Q211" s="2" t="s">
        <v>50</v>
      </c>
      <c r="R211" s="2" t="s">
        <v>1349</v>
      </c>
      <c r="S211" s="2" t="s">
        <v>1350</v>
      </c>
      <c r="U211" s="2" t="s">
        <v>831</v>
      </c>
    </row>
    <row r="212">
      <c r="A212" s="2">
        <v>262.0</v>
      </c>
      <c r="B212" s="2" t="s">
        <v>1087</v>
      </c>
      <c r="C212" s="2" t="s">
        <v>1273</v>
      </c>
      <c r="D212" s="2" t="s">
        <v>1357</v>
      </c>
      <c r="E212" s="2" t="s">
        <v>1358</v>
      </c>
      <c r="F212" s="2" t="s">
        <v>1359</v>
      </c>
      <c r="G212" s="2">
        <v>11.69345</v>
      </c>
      <c r="H212" s="2">
        <v>12.365158</v>
      </c>
      <c r="I212" s="2" t="s">
        <v>38</v>
      </c>
      <c r="J212" s="2" t="s">
        <v>1358</v>
      </c>
      <c r="K212" s="2" t="e">
        <v>#REF!</v>
      </c>
      <c r="L212" s="2" t="e">
        <v>#REF!</v>
      </c>
      <c r="M212" s="2">
        <v>23.0</v>
      </c>
      <c r="N212" s="2">
        <v>15.0</v>
      </c>
      <c r="O212" s="2">
        <v>4.0</v>
      </c>
      <c r="P212" s="2" t="s">
        <v>40</v>
      </c>
      <c r="Q212" s="2" t="s">
        <v>50</v>
      </c>
      <c r="R212" s="2" t="s">
        <v>1360</v>
      </c>
      <c r="S212" s="2" t="s">
        <v>1361</v>
      </c>
      <c r="U212" s="2" t="s">
        <v>831</v>
      </c>
    </row>
    <row r="213">
      <c r="A213" s="2">
        <v>263.0</v>
      </c>
      <c r="B213" s="2" t="s">
        <v>1087</v>
      </c>
      <c r="C213" s="2" t="s">
        <v>1273</v>
      </c>
      <c r="D213" s="2" t="s">
        <v>1362</v>
      </c>
      <c r="E213" s="2" t="s">
        <v>1363</v>
      </c>
      <c r="F213" s="2" t="s">
        <v>1364</v>
      </c>
      <c r="G213" s="2">
        <v>11.718416</v>
      </c>
      <c r="H213" s="2">
        <v>12.48979</v>
      </c>
      <c r="I213" s="2" t="s">
        <v>38</v>
      </c>
      <c r="J213" s="2" t="s">
        <v>1363</v>
      </c>
      <c r="K213" s="2" t="e">
        <v>#REF!</v>
      </c>
      <c r="L213" s="2" t="e">
        <v>#REF!</v>
      </c>
      <c r="M213" s="2">
        <v>23.0</v>
      </c>
      <c r="N213" s="2">
        <v>15.0</v>
      </c>
      <c r="O213" s="2">
        <v>4.0</v>
      </c>
      <c r="P213" s="2" t="s">
        <v>40</v>
      </c>
      <c r="Q213" s="2" t="s">
        <v>50</v>
      </c>
      <c r="R213" s="2" t="s">
        <v>1360</v>
      </c>
      <c r="S213" s="2" t="s">
        <v>1361</v>
      </c>
      <c r="U213" s="2" t="s">
        <v>831</v>
      </c>
    </row>
    <row r="214">
      <c r="A214" s="2">
        <v>265.0</v>
      </c>
      <c r="B214" s="2" t="s">
        <v>1365</v>
      </c>
      <c r="C214" s="2" t="s">
        <v>1366</v>
      </c>
      <c r="D214" s="2" t="s">
        <v>1367</v>
      </c>
      <c r="E214" s="2" t="s">
        <v>1368</v>
      </c>
      <c r="F214" s="2" t="s">
        <v>1369</v>
      </c>
      <c r="G214" s="2">
        <v>12.0274</v>
      </c>
      <c r="H214" s="2">
        <v>13.01678</v>
      </c>
      <c r="I214" s="2" t="s">
        <v>38</v>
      </c>
      <c r="J214" s="2" t="s">
        <v>1368</v>
      </c>
      <c r="K214" s="2" t="e">
        <v>#REF!</v>
      </c>
      <c r="L214" s="2" t="e">
        <v>#REF!</v>
      </c>
      <c r="M214" s="2">
        <v>43.0</v>
      </c>
      <c r="N214" s="2">
        <v>27.0</v>
      </c>
      <c r="O214" s="2">
        <v>3.0</v>
      </c>
      <c r="P214" s="2" t="s">
        <v>40</v>
      </c>
      <c r="Q214" s="2" t="s">
        <v>41</v>
      </c>
      <c r="U214" s="2" t="s">
        <v>660</v>
      </c>
      <c r="V214" s="2" t="s">
        <v>832</v>
      </c>
    </row>
    <row r="215">
      <c r="A215" s="2">
        <v>266.0</v>
      </c>
      <c r="B215" s="2" t="s">
        <v>1365</v>
      </c>
      <c r="C215" s="2" t="s">
        <v>1366</v>
      </c>
      <c r="D215" s="2" t="s">
        <v>1370</v>
      </c>
      <c r="E215" s="2" t="s">
        <v>1371</v>
      </c>
      <c r="F215" s="2" t="s">
        <v>1372</v>
      </c>
      <c r="G215" s="2">
        <v>12.026638</v>
      </c>
      <c r="H215" s="2">
        <v>13.013423</v>
      </c>
      <c r="I215" s="2" t="s">
        <v>38</v>
      </c>
      <c r="J215" s="2" t="s">
        <v>1371</v>
      </c>
      <c r="K215" s="2" t="e">
        <v>#REF!</v>
      </c>
      <c r="L215" s="2" t="e">
        <v>#REF!</v>
      </c>
      <c r="M215" s="2">
        <v>29.0</v>
      </c>
      <c r="N215" s="2">
        <v>19.0</v>
      </c>
      <c r="O215" s="2">
        <v>3.0</v>
      </c>
      <c r="P215" s="2" t="s">
        <v>40</v>
      </c>
      <c r="Q215" s="2" t="s">
        <v>50</v>
      </c>
      <c r="R215" s="2" t="s">
        <v>1373</v>
      </c>
      <c r="S215" s="2" t="s">
        <v>132</v>
      </c>
      <c r="U215" s="2" t="s">
        <v>831</v>
      </c>
    </row>
    <row r="216">
      <c r="A216" s="2">
        <v>267.0</v>
      </c>
      <c r="B216" s="2" t="s">
        <v>1365</v>
      </c>
      <c r="C216" s="2" t="s">
        <v>1366</v>
      </c>
      <c r="D216" s="2" t="s">
        <v>1374</v>
      </c>
      <c r="E216" s="2" t="s">
        <v>1375</v>
      </c>
      <c r="F216" s="2" t="s">
        <v>1376</v>
      </c>
      <c r="G216" s="2">
        <v>11.84972953</v>
      </c>
      <c r="H216" s="2">
        <v>13.01817747</v>
      </c>
      <c r="I216" s="2" t="s">
        <v>38</v>
      </c>
      <c r="J216" s="2" t="s">
        <v>1375</v>
      </c>
      <c r="K216" s="2" t="e">
        <v>#REF!</v>
      </c>
      <c r="L216" s="2" t="e">
        <v>#REF!</v>
      </c>
      <c r="M216" s="2">
        <v>39.0</v>
      </c>
      <c r="N216" s="2">
        <v>25.0</v>
      </c>
      <c r="O216" s="2">
        <v>3.0</v>
      </c>
      <c r="P216" s="2" t="s">
        <v>40</v>
      </c>
      <c r="Q216" s="2" t="s">
        <v>50</v>
      </c>
      <c r="R216" s="2" t="s">
        <v>1373</v>
      </c>
      <c r="S216" s="2" t="s">
        <v>132</v>
      </c>
      <c r="U216" s="2" t="s">
        <v>831</v>
      </c>
    </row>
    <row r="217">
      <c r="A217" s="2">
        <v>268.0</v>
      </c>
      <c r="B217" s="2" t="s">
        <v>1365</v>
      </c>
      <c r="C217" s="2" t="s">
        <v>1366</v>
      </c>
      <c r="D217" s="2" t="s">
        <v>1377</v>
      </c>
      <c r="E217" s="2" t="s">
        <v>1378</v>
      </c>
      <c r="F217" s="2" t="s">
        <v>1379</v>
      </c>
      <c r="G217" s="2">
        <v>12.02951</v>
      </c>
      <c r="H217" s="2">
        <v>13.05073</v>
      </c>
      <c r="I217" s="2" t="s">
        <v>38</v>
      </c>
      <c r="J217" s="2" t="s">
        <v>1378</v>
      </c>
      <c r="K217" s="2" t="e">
        <v>#REF!</v>
      </c>
      <c r="L217" s="2" t="e">
        <v>#REF!</v>
      </c>
      <c r="M217" s="2">
        <v>32.0</v>
      </c>
      <c r="N217" s="2">
        <v>20.0</v>
      </c>
      <c r="O217" s="2">
        <v>2.0</v>
      </c>
      <c r="P217" s="2" t="s">
        <v>337</v>
      </c>
      <c r="Q217" s="2" t="s">
        <v>50</v>
      </c>
      <c r="R217" s="2" t="s">
        <v>1373</v>
      </c>
      <c r="S217" s="2" t="s">
        <v>132</v>
      </c>
      <c r="U217" s="2" t="s">
        <v>831</v>
      </c>
    </row>
    <row r="218">
      <c r="A218" s="2">
        <v>270.0</v>
      </c>
      <c r="B218" s="2" t="s">
        <v>1365</v>
      </c>
      <c r="C218" s="2" t="s">
        <v>1366</v>
      </c>
      <c r="D218" s="2" t="s">
        <v>1380</v>
      </c>
      <c r="E218" s="2" t="s">
        <v>1381</v>
      </c>
      <c r="F218" s="2" t="s">
        <v>1382</v>
      </c>
      <c r="G218" s="2">
        <v>11.80042</v>
      </c>
      <c r="H218" s="2">
        <v>13.03426</v>
      </c>
      <c r="I218" s="2" t="s">
        <v>38</v>
      </c>
      <c r="J218" s="2" t="s">
        <v>1381</v>
      </c>
      <c r="K218" s="2" t="e">
        <v>#REF!</v>
      </c>
      <c r="L218" s="2" t="e">
        <v>#REF!</v>
      </c>
      <c r="M218" s="2">
        <v>42.0</v>
      </c>
      <c r="N218" s="2">
        <v>27.0</v>
      </c>
      <c r="O218" s="2">
        <v>2.0</v>
      </c>
      <c r="P218" s="2" t="s">
        <v>337</v>
      </c>
      <c r="Q218" s="2" t="s">
        <v>41</v>
      </c>
      <c r="U218" s="2" t="s">
        <v>660</v>
      </c>
    </row>
    <row r="219">
      <c r="A219" s="2">
        <v>271.0</v>
      </c>
      <c r="B219" s="2" t="s">
        <v>1365</v>
      </c>
      <c r="C219" s="2" t="s">
        <v>1366</v>
      </c>
      <c r="D219" s="2" t="s">
        <v>1383</v>
      </c>
      <c r="E219" s="2" t="s">
        <v>1384</v>
      </c>
      <c r="F219" s="2" t="s">
        <v>1385</v>
      </c>
      <c r="G219" s="2">
        <v>11.91552</v>
      </c>
      <c r="H219" s="2">
        <v>12.96982</v>
      </c>
      <c r="I219" s="2" t="s">
        <v>38</v>
      </c>
      <c r="J219" s="2" t="s">
        <v>1384</v>
      </c>
      <c r="K219" s="2" t="e">
        <v>#REF!</v>
      </c>
      <c r="L219" s="2" t="e">
        <v>#REF!</v>
      </c>
      <c r="M219" s="2">
        <v>47.0</v>
      </c>
      <c r="N219" s="2">
        <v>30.0</v>
      </c>
      <c r="O219" s="2">
        <v>2.0</v>
      </c>
      <c r="P219" s="2" t="s">
        <v>337</v>
      </c>
      <c r="Q219" s="2" t="s">
        <v>41</v>
      </c>
      <c r="U219" s="2" t="s">
        <v>660</v>
      </c>
      <c r="V219" s="2" t="s">
        <v>671</v>
      </c>
      <c r="W219" s="2" t="s">
        <v>60</v>
      </c>
    </row>
    <row r="220">
      <c r="A220" s="2">
        <v>272.0</v>
      </c>
      <c r="B220" s="2" t="s">
        <v>1365</v>
      </c>
      <c r="C220" s="2" t="s">
        <v>1366</v>
      </c>
      <c r="D220" s="2" t="s">
        <v>1386</v>
      </c>
      <c r="E220" s="2" t="s">
        <v>1387</v>
      </c>
      <c r="F220" s="2" t="s">
        <v>1388</v>
      </c>
      <c r="G220" s="2">
        <v>11.89471</v>
      </c>
      <c r="H220" s="2">
        <v>12.96865</v>
      </c>
      <c r="I220" s="2" t="s">
        <v>38</v>
      </c>
      <c r="J220" s="2" t="s">
        <v>1387</v>
      </c>
      <c r="K220" s="2" t="e">
        <v>#REF!</v>
      </c>
      <c r="L220" s="2" t="e">
        <v>#REF!</v>
      </c>
      <c r="M220" s="2">
        <v>34.0</v>
      </c>
      <c r="N220" s="2">
        <v>22.0</v>
      </c>
      <c r="O220" s="2">
        <v>2.0</v>
      </c>
      <c r="P220" s="2" t="s">
        <v>337</v>
      </c>
      <c r="Q220" s="2" t="s">
        <v>41</v>
      </c>
      <c r="U220" s="2" t="s">
        <v>660</v>
      </c>
    </row>
    <row r="221">
      <c r="A221" s="2">
        <v>274.0</v>
      </c>
      <c r="B221" s="2" t="s">
        <v>1365</v>
      </c>
      <c r="C221" s="2" t="s">
        <v>1366</v>
      </c>
      <c r="D221" s="2" t="s">
        <v>1389</v>
      </c>
      <c r="E221" s="2" t="s">
        <v>1390</v>
      </c>
      <c r="F221" s="2" t="s">
        <v>1391</v>
      </c>
      <c r="G221" s="2">
        <v>11.84004</v>
      </c>
      <c r="H221" s="2">
        <v>12.90303</v>
      </c>
      <c r="I221" s="2" t="s">
        <v>38</v>
      </c>
      <c r="J221" s="2" t="s">
        <v>1390</v>
      </c>
      <c r="K221" s="2" t="e">
        <v>#REF!</v>
      </c>
      <c r="L221" s="2" t="e">
        <v>#REF!</v>
      </c>
      <c r="M221" s="2">
        <v>31.0</v>
      </c>
      <c r="N221" s="2">
        <v>20.0</v>
      </c>
      <c r="O221" s="2">
        <v>2.0</v>
      </c>
      <c r="P221" s="2" t="s">
        <v>337</v>
      </c>
      <c r="Q221" s="2" t="s">
        <v>50</v>
      </c>
      <c r="R221" s="2" t="s">
        <v>1392</v>
      </c>
      <c r="S221" s="2" t="s">
        <v>52</v>
      </c>
      <c r="U221" s="2" t="s">
        <v>831</v>
      </c>
      <c r="V221" s="2" t="s">
        <v>671</v>
      </c>
      <c r="W221" s="2" t="s">
        <v>60</v>
      </c>
    </row>
    <row r="222">
      <c r="A222" s="2">
        <v>275.0</v>
      </c>
      <c r="B222" s="2" t="s">
        <v>1365</v>
      </c>
      <c r="C222" s="2" t="s">
        <v>1366</v>
      </c>
      <c r="D222" s="2" t="s">
        <v>1393</v>
      </c>
      <c r="E222" s="2" t="s">
        <v>1394</v>
      </c>
      <c r="F222" s="2" t="s">
        <v>1395</v>
      </c>
      <c r="G222" s="2">
        <v>12.02869</v>
      </c>
      <c r="H222" s="2">
        <v>13.06171</v>
      </c>
      <c r="I222" s="2" t="s">
        <v>38</v>
      </c>
      <c r="J222" s="2" t="s">
        <v>1394</v>
      </c>
      <c r="K222" s="2" t="e">
        <v>#REF!</v>
      </c>
      <c r="L222" s="2" t="e">
        <v>#REF!</v>
      </c>
      <c r="M222" s="2">
        <v>26.0</v>
      </c>
      <c r="N222" s="2">
        <v>17.0</v>
      </c>
      <c r="O222" s="2">
        <v>3.0</v>
      </c>
      <c r="P222" s="2" t="s">
        <v>40</v>
      </c>
      <c r="Q222" s="2" t="s">
        <v>50</v>
      </c>
      <c r="R222" s="2" t="s">
        <v>1396</v>
      </c>
      <c r="S222" s="2" t="s">
        <v>143</v>
      </c>
      <c r="U222" s="2" t="s">
        <v>831</v>
      </c>
    </row>
    <row r="223">
      <c r="A223" s="2">
        <v>276.0</v>
      </c>
      <c r="B223" s="2" t="s">
        <v>1365</v>
      </c>
      <c r="C223" s="2" t="s">
        <v>1366</v>
      </c>
      <c r="D223" s="2" t="s">
        <v>1397</v>
      </c>
      <c r="E223" s="2" t="s">
        <v>1398</v>
      </c>
      <c r="F223" s="2" t="s">
        <v>1399</v>
      </c>
      <c r="G223" s="2">
        <v>11.82428</v>
      </c>
      <c r="H223" s="2">
        <v>12.91788119</v>
      </c>
      <c r="I223" s="2" t="s">
        <v>38</v>
      </c>
      <c r="J223" s="2" t="s">
        <v>1398</v>
      </c>
      <c r="K223" s="2" t="e">
        <v>#REF!</v>
      </c>
      <c r="L223" s="2" t="e">
        <v>#REF!</v>
      </c>
      <c r="M223" s="2">
        <v>28.0</v>
      </c>
      <c r="N223" s="2">
        <v>18.0</v>
      </c>
      <c r="O223" s="2">
        <v>2.0</v>
      </c>
      <c r="P223" s="2" t="s">
        <v>337</v>
      </c>
      <c r="Q223" s="2" t="s">
        <v>50</v>
      </c>
      <c r="R223" s="2" t="s">
        <v>1396</v>
      </c>
      <c r="S223" s="2" t="s">
        <v>143</v>
      </c>
      <c r="U223" s="2" t="s">
        <v>831</v>
      </c>
      <c r="V223" s="2" t="s">
        <v>671</v>
      </c>
      <c r="W223" s="2" t="s">
        <v>60</v>
      </c>
    </row>
    <row r="224">
      <c r="A224" s="2">
        <v>277.0</v>
      </c>
      <c r="B224" s="2" t="s">
        <v>1365</v>
      </c>
      <c r="C224" s="2" t="s">
        <v>1366</v>
      </c>
      <c r="D224" s="2" t="s">
        <v>1400</v>
      </c>
      <c r="E224" s="2" t="s">
        <v>1401</v>
      </c>
      <c r="F224" s="2" t="s">
        <v>1402</v>
      </c>
      <c r="G224" s="2">
        <v>11.83803</v>
      </c>
      <c r="H224" s="2">
        <v>12.88529</v>
      </c>
      <c r="I224" s="2" t="s">
        <v>38</v>
      </c>
      <c r="J224" s="2" t="s">
        <v>1401</v>
      </c>
      <c r="K224" s="2" t="e">
        <v>#REF!</v>
      </c>
      <c r="L224" s="2" t="e">
        <v>#REF!</v>
      </c>
      <c r="M224" s="2">
        <v>38.0</v>
      </c>
      <c r="N224" s="2">
        <v>24.0</v>
      </c>
      <c r="O224" s="2">
        <v>2.0</v>
      </c>
      <c r="P224" s="2" t="s">
        <v>337</v>
      </c>
      <c r="Q224" s="2" t="s">
        <v>50</v>
      </c>
      <c r="R224" s="2" t="s">
        <v>1403</v>
      </c>
      <c r="S224" s="2" t="s">
        <v>74</v>
      </c>
      <c r="U224" s="2" t="s">
        <v>831</v>
      </c>
      <c r="V224" s="2" t="s">
        <v>671</v>
      </c>
      <c r="W224" s="2" t="s">
        <v>60</v>
      </c>
    </row>
    <row r="225">
      <c r="A225" s="2">
        <v>279.0</v>
      </c>
      <c r="B225" s="2" t="s">
        <v>1365</v>
      </c>
      <c r="C225" s="2" t="s">
        <v>1366</v>
      </c>
      <c r="D225" s="2" t="s">
        <v>1404</v>
      </c>
      <c r="E225" s="2" t="s">
        <v>1405</v>
      </c>
      <c r="F225" s="2" t="s">
        <v>1406</v>
      </c>
      <c r="G225" s="2">
        <v>11.83126</v>
      </c>
      <c r="H225" s="2">
        <v>12.94758</v>
      </c>
      <c r="I225" s="2" t="s">
        <v>38</v>
      </c>
      <c r="J225" s="2" t="s">
        <v>1405</v>
      </c>
      <c r="K225" s="2" t="e">
        <v>#REF!</v>
      </c>
      <c r="L225" s="2" t="e">
        <v>#REF!</v>
      </c>
      <c r="M225" s="2">
        <v>40.0</v>
      </c>
      <c r="N225" s="2">
        <v>25.0</v>
      </c>
      <c r="O225" s="2">
        <v>2.0</v>
      </c>
      <c r="P225" s="2" t="s">
        <v>337</v>
      </c>
      <c r="Q225" s="2" t="s">
        <v>50</v>
      </c>
      <c r="R225" s="2" t="s">
        <v>1403</v>
      </c>
      <c r="S225" s="2" t="s">
        <v>74</v>
      </c>
      <c r="U225" s="2" t="s">
        <v>831</v>
      </c>
    </row>
    <row r="226">
      <c r="A226" s="2">
        <v>280.0</v>
      </c>
      <c r="B226" s="2" t="s">
        <v>1365</v>
      </c>
      <c r="C226" s="2" t="s">
        <v>1366</v>
      </c>
      <c r="D226" s="2" t="s">
        <v>1407</v>
      </c>
      <c r="E226" s="2" t="s">
        <v>1408</v>
      </c>
      <c r="F226" s="2" t="s">
        <v>1409</v>
      </c>
      <c r="G226" s="2">
        <v>11.84197</v>
      </c>
      <c r="H226" s="2">
        <v>12.88575</v>
      </c>
      <c r="I226" s="2" t="s">
        <v>38</v>
      </c>
      <c r="J226" s="2" t="s">
        <v>1408</v>
      </c>
      <c r="K226" s="2" t="e">
        <v>#REF!</v>
      </c>
      <c r="L226" s="2" t="e">
        <v>#REF!</v>
      </c>
      <c r="M226" s="2">
        <v>31.0</v>
      </c>
      <c r="N226" s="2">
        <v>20.0</v>
      </c>
      <c r="O226" s="2">
        <v>2.0</v>
      </c>
      <c r="P226" s="2" t="s">
        <v>337</v>
      </c>
      <c r="Q226" s="2" t="s">
        <v>50</v>
      </c>
      <c r="R226" s="2" t="s">
        <v>1410</v>
      </c>
      <c r="S226" s="2" t="s">
        <v>97</v>
      </c>
      <c r="U226" s="2" t="s">
        <v>831</v>
      </c>
      <c r="W226" s="2" t="s">
        <v>60</v>
      </c>
    </row>
    <row r="227">
      <c r="A227" s="2">
        <v>281.0</v>
      </c>
      <c r="B227" s="2" t="s">
        <v>1365</v>
      </c>
      <c r="C227" s="2" t="s">
        <v>1366</v>
      </c>
      <c r="D227" s="2" t="s">
        <v>1411</v>
      </c>
      <c r="E227" s="2" t="s">
        <v>1412</v>
      </c>
      <c r="F227" s="2" t="s">
        <v>1413</v>
      </c>
      <c r="G227" s="2">
        <v>11.87042</v>
      </c>
      <c r="H227" s="2">
        <v>12.97459</v>
      </c>
      <c r="I227" s="2" t="s">
        <v>38</v>
      </c>
      <c r="J227" s="2" t="s">
        <v>1412</v>
      </c>
      <c r="K227" s="2" t="e">
        <v>#REF!</v>
      </c>
      <c r="L227" s="2" t="e">
        <v>#REF!</v>
      </c>
      <c r="M227" s="2">
        <v>44.0</v>
      </c>
      <c r="N227" s="2">
        <v>28.0</v>
      </c>
      <c r="O227" s="2">
        <v>2.0</v>
      </c>
      <c r="P227" s="2" t="s">
        <v>337</v>
      </c>
      <c r="Q227" s="2" t="s">
        <v>41</v>
      </c>
      <c r="U227" s="2" t="s">
        <v>660</v>
      </c>
    </row>
    <row r="228">
      <c r="A228" s="2">
        <v>282.0</v>
      </c>
      <c r="B228" s="2" t="s">
        <v>1365</v>
      </c>
      <c r="C228" s="2" t="s">
        <v>1366</v>
      </c>
      <c r="D228" s="2" t="s">
        <v>1414</v>
      </c>
      <c r="E228" s="2" t="s">
        <v>1415</v>
      </c>
      <c r="F228" s="2" t="s">
        <v>1416</v>
      </c>
      <c r="G228" s="2">
        <v>12.03785</v>
      </c>
      <c r="H228" s="2">
        <v>13.0691</v>
      </c>
      <c r="I228" s="2" t="s">
        <v>38</v>
      </c>
      <c r="J228" s="2" t="s">
        <v>1415</v>
      </c>
      <c r="K228" s="2" t="e">
        <v>#REF!</v>
      </c>
      <c r="L228" s="2" t="e">
        <v>#REF!</v>
      </c>
      <c r="M228" s="2">
        <v>39.0</v>
      </c>
      <c r="N228" s="2">
        <v>25.0</v>
      </c>
      <c r="O228" s="2">
        <v>2.0</v>
      </c>
      <c r="P228" s="2" t="s">
        <v>337</v>
      </c>
      <c r="Q228" s="2" t="s">
        <v>50</v>
      </c>
      <c r="R228" s="2" t="s">
        <v>1410</v>
      </c>
      <c r="S228" s="2" t="s">
        <v>97</v>
      </c>
      <c r="U228" s="2" t="s">
        <v>831</v>
      </c>
      <c r="V228" s="2" t="s">
        <v>671</v>
      </c>
      <c r="W228" s="2" t="s">
        <v>60</v>
      </c>
    </row>
    <row r="229">
      <c r="A229" s="2">
        <v>284.0</v>
      </c>
      <c r="B229" s="2" t="s">
        <v>1365</v>
      </c>
      <c r="C229" s="2" t="s">
        <v>1366</v>
      </c>
      <c r="D229" s="2" t="s">
        <v>1417</v>
      </c>
      <c r="E229" s="2" t="s">
        <v>1418</v>
      </c>
      <c r="F229" s="2" t="s">
        <v>1419</v>
      </c>
      <c r="G229" s="2">
        <v>11.84849</v>
      </c>
      <c r="H229" s="2">
        <v>13.02153</v>
      </c>
      <c r="I229" s="2" t="s">
        <v>38</v>
      </c>
      <c r="J229" s="2" t="s">
        <v>1418</v>
      </c>
      <c r="K229" s="2" t="e">
        <v>#REF!</v>
      </c>
      <c r="L229" s="2" t="e">
        <v>#REF!</v>
      </c>
      <c r="M229" s="2">
        <v>3.0</v>
      </c>
      <c r="N229" s="2">
        <v>2.0</v>
      </c>
      <c r="O229" s="2">
        <v>3.0</v>
      </c>
      <c r="P229" s="2" t="s">
        <v>40</v>
      </c>
      <c r="Q229" s="2" t="s">
        <v>41</v>
      </c>
      <c r="U229" s="2" t="s">
        <v>660</v>
      </c>
      <c r="W229" s="2" t="s">
        <v>60</v>
      </c>
    </row>
    <row r="230">
      <c r="A230" s="2">
        <v>285.0</v>
      </c>
      <c r="B230" s="2" t="s">
        <v>1365</v>
      </c>
      <c r="C230" s="2" t="s">
        <v>1366</v>
      </c>
      <c r="D230" s="2" t="s">
        <v>1420</v>
      </c>
      <c r="E230" s="2" t="s">
        <v>1421</v>
      </c>
      <c r="F230" s="2" t="s">
        <v>1422</v>
      </c>
      <c r="G230" s="2">
        <v>11.96234</v>
      </c>
      <c r="H230" s="2">
        <v>13.00305</v>
      </c>
      <c r="I230" s="2" t="s">
        <v>38</v>
      </c>
      <c r="J230" s="2" t="s">
        <v>1421</v>
      </c>
      <c r="K230" s="2" t="e">
        <v>#REF!</v>
      </c>
      <c r="L230" s="2" t="e">
        <v>#REF!</v>
      </c>
      <c r="M230" s="2">
        <v>20.0</v>
      </c>
      <c r="N230" s="2">
        <v>13.0</v>
      </c>
      <c r="O230" s="2">
        <v>3.0</v>
      </c>
      <c r="P230" s="2" t="s">
        <v>40</v>
      </c>
      <c r="Q230" s="2" t="s">
        <v>50</v>
      </c>
      <c r="R230" s="2" t="s">
        <v>1396</v>
      </c>
      <c r="S230" s="2" t="s">
        <v>143</v>
      </c>
      <c r="U230" s="2" t="s">
        <v>831</v>
      </c>
    </row>
    <row r="231">
      <c r="A231" s="2">
        <v>286.0</v>
      </c>
      <c r="B231" s="2" t="s">
        <v>1365</v>
      </c>
      <c r="C231" s="2" t="s">
        <v>1366</v>
      </c>
      <c r="D231" s="2" t="s">
        <v>1423</v>
      </c>
      <c r="E231" s="2" t="s">
        <v>1424</v>
      </c>
      <c r="F231" s="2" t="s">
        <v>1425</v>
      </c>
      <c r="G231" s="2">
        <v>11.89377</v>
      </c>
      <c r="H231" s="2">
        <v>12.93005</v>
      </c>
      <c r="I231" s="2" t="s">
        <v>38</v>
      </c>
      <c r="J231" s="2" t="s">
        <v>1424</v>
      </c>
      <c r="K231" s="2" t="e">
        <v>#REF!</v>
      </c>
      <c r="L231" s="2" t="e">
        <v>#REF!</v>
      </c>
      <c r="M231" s="2">
        <v>30.0</v>
      </c>
      <c r="N231" s="2">
        <v>19.0</v>
      </c>
      <c r="O231" s="2">
        <v>2.0</v>
      </c>
      <c r="P231" s="2" t="s">
        <v>337</v>
      </c>
      <c r="Q231" s="2" t="s">
        <v>50</v>
      </c>
      <c r="R231" s="2" t="s">
        <v>1396</v>
      </c>
      <c r="S231" s="2" t="s">
        <v>143</v>
      </c>
      <c r="U231" s="2" t="s">
        <v>831</v>
      </c>
    </row>
    <row r="232">
      <c r="A232" s="2">
        <v>287.0</v>
      </c>
      <c r="B232" s="2" t="s">
        <v>1365</v>
      </c>
      <c r="C232" s="2" t="s">
        <v>1366</v>
      </c>
      <c r="D232" s="2" t="s">
        <v>1426</v>
      </c>
      <c r="E232" s="2" t="s">
        <v>1427</v>
      </c>
      <c r="F232" s="2" t="s">
        <v>1428</v>
      </c>
      <c r="G232" s="2">
        <v>11.83783</v>
      </c>
      <c r="H232" s="2">
        <v>12.90651</v>
      </c>
      <c r="I232" s="2" t="s">
        <v>38</v>
      </c>
      <c r="J232" s="2" t="s">
        <v>1427</v>
      </c>
      <c r="K232" s="2" t="e">
        <v>#REF!</v>
      </c>
      <c r="L232" s="2" t="e">
        <v>#REF!</v>
      </c>
      <c r="M232" s="2">
        <v>39.0</v>
      </c>
      <c r="N232" s="2">
        <v>25.0</v>
      </c>
      <c r="O232" s="2">
        <v>2.0</v>
      </c>
      <c r="P232" s="2" t="s">
        <v>337</v>
      </c>
      <c r="Q232" s="2" t="s">
        <v>41</v>
      </c>
      <c r="U232" s="2" t="s">
        <v>660</v>
      </c>
    </row>
    <row r="233">
      <c r="A233" s="2">
        <v>288.0</v>
      </c>
      <c r="B233" s="2" t="s">
        <v>1365</v>
      </c>
      <c r="C233" s="2" t="s">
        <v>1366</v>
      </c>
      <c r="D233" s="2" t="s">
        <v>1429</v>
      </c>
      <c r="E233" s="2" t="s">
        <v>1430</v>
      </c>
      <c r="F233" s="2" t="s">
        <v>1431</v>
      </c>
      <c r="G233" s="2">
        <v>11.83886632</v>
      </c>
      <c r="H233" s="2">
        <v>12.90366699</v>
      </c>
      <c r="I233" s="2" t="s">
        <v>38</v>
      </c>
      <c r="J233" s="2" t="s">
        <v>1430</v>
      </c>
      <c r="K233" s="2" t="e">
        <v>#REF!</v>
      </c>
      <c r="L233" s="2" t="e">
        <v>#REF!</v>
      </c>
      <c r="M233" s="2">
        <v>6.0</v>
      </c>
      <c r="N233" s="2">
        <v>4.0</v>
      </c>
      <c r="O233" s="2">
        <v>2.0</v>
      </c>
      <c r="P233" s="2" t="s">
        <v>337</v>
      </c>
      <c r="Q233" s="2" t="s">
        <v>50</v>
      </c>
      <c r="R233" s="2" t="s">
        <v>1410</v>
      </c>
      <c r="S233" s="2" t="s">
        <v>97</v>
      </c>
      <c r="U233" s="2" t="s">
        <v>831</v>
      </c>
      <c r="V233" s="2" t="s">
        <v>671</v>
      </c>
      <c r="W233" s="2" t="s">
        <v>60</v>
      </c>
    </row>
    <row r="234">
      <c r="A234" s="2">
        <v>289.0</v>
      </c>
      <c r="B234" s="2" t="s">
        <v>1365</v>
      </c>
      <c r="C234" s="2" t="s">
        <v>1366</v>
      </c>
      <c r="D234" s="2" t="s">
        <v>1432</v>
      </c>
      <c r="E234" s="2" t="s">
        <v>1433</v>
      </c>
      <c r="F234" s="2" t="s">
        <v>1434</v>
      </c>
      <c r="G234" s="2">
        <v>11.87319</v>
      </c>
      <c r="H234" s="2">
        <v>13.05195</v>
      </c>
      <c r="I234" s="2" t="s">
        <v>38</v>
      </c>
      <c r="J234" s="2" t="s">
        <v>1433</v>
      </c>
      <c r="K234" s="2" t="e">
        <v>#REF!</v>
      </c>
      <c r="L234" s="2" t="e">
        <v>#REF!</v>
      </c>
      <c r="M234" s="2">
        <v>44.0</v>
      </c>
      <c r="N234" s="2">
        <v>28.0</v>
      </c>
      <c r="O234" s="2">
        <v>2.0</v>
      </c>
      <c r="P234" s="2" t="s">
        <v>337</v>
      </c>
      <c r="Q234" s="2" t="s">
        <v>41</v>
      </c>
      <c r="U234" s="2" t="s">
        <v>660</v>
      </c>
    </row>
    <row r="235">
      <c r="A235" s="2">
        <v>290.0</v>
      </c>
      <c r="B235" s="2" t="s">
        <v>1365</v>
      </c>
      <c r="C235" s="2" t="s">
        <v>1366</v>
      </c>
      <c r="D235" s="2" t="s">
        <v>1435</v>
      </c>
      <c r="E235" s="2" t="s">
        <v>1436</v>
      </c>
      <c r="F235" s="2" t="s">
        <v>1437</v>
      </c>
      <c r="G235" s="2">
        <v>11.8414</v>
      </c>
      <c r="H235" s="2">
        <v>12.90352</v>
      </c>
      <c r="I235" s="2" t="s">
        <v>38</v>
      </c>
      <c r="J235" s="2" t="s">
        <v>1436</v>
      </c>
      <c r="K235" s="2" t="e">
        <v>#REF!</v>
      </c>
      <c r="L235" s="2" t="e">
        <v>#REF!</v>
      </c>
      <c r="M235" s="2">
        <v>79.0</v>
      </c>
      <c r="N235" s="2">
        <v>50.0</v>
      </c>
      <c r="O235" s="2">
        <v>2.0</v>
      </c>
      <c r="P235" s="2" t="s">
        <v>337</v>
      </c>
      <c r="Q235" s="2" t="s">
        <v>50</v>
      </c>
      <c r="R235" s="2" t="s">
        <v>1410</v>
      </c>
      <c r="S235" s="2" t="s">
        <v>97</v>
      </c>
      <c r="U235" s="2" t="s">
        <v>831</v>
      </c>
      <c r="V235" s="2" t="s">
        <v>671</v>
      </c>
      <c r="W235" s="2" t="s">
        <v>60</v>
      </c>
    </row>
    <row r="236">
      <c r="A236" s="2">
        <v>291.0</v>
      </c>
      <c r="B236" s="2" t="s">
        <v>1365</v>
      </c>
      <c r="C236" s="2" t="s">
        <v>1438</v>
      </c>
      <c r="D236" s="2" t="s">
        <v>1439</v>
      </c>
      <c r="E236" s="2" t="s">
        <v>1440</v>
      </c>
      <c r="F236" s="2" t="s">
        <v>1441</v>
      </c>
      <c r="G236" s="2">
        <v>11.81104361</v>
      </c>
      <c r="H236" s="2">
        <v>12.75884202</v>
      </c>
      <c r="I236" s="2" t="s">
        <v>38</v>
      </c>
      <c r="J236" s="2" t="s">
        <v>1440</v>
      </c>
      <c r="K236" s="2" t="e">
        <v>#REF!</v>
      </c>
      <c r="L236" s="2" t="e">
        <v>#REF!</v>
      </c>
      <c r="M236" s="2">
        <v>23.0</v>
      </c>
      <c r="N236" s="2">
        <v>15.0</v>
      </c>
      <c r="O236" s="2">
        <v>2.0</v>
      </c>
      <c r="P236" s="2" t="s">
        <v>337</v>
      </c>
      <c r="Q236" s="2" t="s">
        <v>41</v>
      </c>
      <c r="U236" s="2" t="s">
        <v>660</v>
      </c>
    </row>
    <row r="237">
      <c r="A237" s="2">
        <v>292.0</v>
      </c>
      <c r="B237" s="2" t="s">
        <v>1365</v>
      </c>
      <c r="C237" s="2" t="s">
        <v>1438</v>
      </c>
      <c r="D237" s="2" t="s">
        <v>1442</v>
      </c>
      <c r="E237" s="2" t="s">
        <v>1443</v>
      </c>
      <c r="F237" s="2" t="s">
        <v>1444</v>
      </c>
      <c r="G237" s="2">
        <v>11.81428</v>
      </c>
      <c r="H237" s="2">
        <v>12.79723</v>
      </c>
      <c r="I237" s="2" t="s">
        <v>38</v>
      </c>
      <c r="J237" s="2" t="s">
        <v>1443</v>
      </c>
      <c r="K237" s="2" t="e">
        <v>#REF!</v>
      </c>
      <c r="L237" s="2" t="e">
        <v>#REF!</v>
      </c>
      <c r="M237" s="2">
        <v>14.0</v>
      </c>
      <c r="N237" s="2">
        <v>9.0</v>
      </c>
      <c r="O237" s="2">
        <v>2.0</v>
      </c>
      <c r="P237" s="2" t="s">
        <v>337</v>
      </c>
      <c r="Q237" s="2" t="s">
        <v>41</v>
      </c>
      <c r="U237" s="2" t="s">
        <v>660</v>
      </c>
    </row>
    <row r="238">
      <c r="A238" s="2">
        <v>293.0</v>
      </c>
      <c r="B238" s="2" t="s">
        <v>1365</v>
      </c>
      <c r="C238" s="2" t="s">
        <v>1438</v>
      </c>
      <c r="D238" s="2" t="s">
        <v>1445</v>
      </c>
      <c r="E238" s="2" t="s">
        <v>1446</v>
      </c>
      <c r="F238" s="2" t="s">
        <v>1447</v>
      </c>
      <c r="G238" s="2">
        <v>11.89696565</v>
      </c>
      <c r="H238" s="2">
        <v>12.64647107</v>
      </c>
      <c r="I238" s="2" t="s">
        <v>38</v>
      </c>
      <c r="J238" s="2" t="s">
        <v>1446</v>
      </c>
      <c r="K238" s="2" t="e">
        <v>#REF!</v>
      </c>
      <c r="L238" s="2" t="e">
        <v>#REF!</v>
      </c>
      <c r="M238" s="2">
        <v>35.0</v>
      </c>
      <c r="N238" s="2">
        <v>22.0</v>
      </c>
      <c r="O238" s="2">
        <v>2.0</v>
      </c>
      <c r="P238" s="2" t="s">
        <v>337</v>
      </c>
      <c r="Q238" s="2" t="s">
        <v>41</v>
      </c>
      <c r="U238" s="2" t="s">
        <v>660</v>
      </c>
      <c r="V238" s="2" t="s">
        <v>671</v>
      </c>
      <c r="W238" s="2" t="s">
        <v>60</v>
      </c>
    </row>
    <row r="239">
      <c r="A239" s="2">
        <v>294.0</v>
      </c>
      <c r="B239" s="2" t="s">
        <v>1365</v>
      </c>
      <c r="C239" s="2" t="s">
        <v>1438</v>
      </c>
      <c r="D239" s="2" t="s">
        <v>1448</v>
      </c>
      <c r="E239" s="2" t="s">
        <v>1449</v>
      </c>
      <c r="F239" s="2" t="s">
        <v>1450</v>
      </c>
      <c r="G239" s="2">
        <v>11.88301371</v>
      </c>
      <c r="H239" s="2">
        <v>12.62001972</v>
      </c>
      <c r="I239" s="2" t="s">
        <v>38</v>
      </c>
      <c r="J239" s="2" t="s">
        <v>1449</v>
      </c>
      <c r="K239" s="2" t="e">
        <v>#REF!</v>
      </c>
      <c r="L239" s="2" t="e">
        <v>#REF!</v>
      </c>
      <c r="M239" s="2">
        <v>8.0</v>
      </c>
      <c r="N239" s="2">
        <v>5.0</v>
      </c>
      <c r="O239" s="2">
        <v>2.0</v>
      </c>
      <c r="P239" s="2" t="s">
        <v>337</v>
      </c>
      <c r="Q239" s="2" t="s">
        <v>41</v>
      </c>
      <c r="U239" s="2" t="s">
        <v>660</v>
      </c>
    </row>
    <row r="240">
      <c r="A240" s="2">
        <v>295.0</v>
      </c>
      <c r="B240" s="2" t="s">
        <v>1365</v>
      </c>
      <c r="C240" s="2" t="s">
        <v>1438</v>
      </c>
      <c r="D240" s="2" t="s">
        <v>1451</v>
      </c>
      <c r="E240" s="2" t="s">
        <v>1452</v>
      </c>
      <c r="F240" s="2" t="s">
        <v>1453</v>
      </c>
      <c r="G240" s="2">
        <v>11.80263</v>
      </c>
      <c r="H240" s="2">
        <v>12.78541</v>
      </c>
      <c r="I240" s="2" t="s">
        <v>38</v>
      </c>
      <c r="J240" s="2" t="s">
        <v>1452</v>
      </c>
      <c r="K240" s="2" t="e">
        <v>#REF!</v>
      </c>
      <c r="L240" s="2" t="e">
        <v>#REF!</v>
      </c>
      <c r="M240" s="2">
        <v>20.0</v>
      </c>
      <c r="N240" s="2">
        <v>13.0</v>
      </c>
      <c r="O240" s="2">
        <v>2.0</v>
      </c>
      <c r="P240" s="2" t="s">
        <v>337</v>
      </c>
      <c r="Q240" s="2" t="s">
        <v>41</v>
      </c>
      <c r="U240" s="2" t="s">
        <v>660</v>
      </c>
    </row>
    <row r="241">
      <c r="A241" s="2">
        <v>296.0</v>
      </c>
      <c r="B241" s="2" t="s">
        <v>1365</v>
      </c>
      <c r="C241" s="2" t="s">
        <v>1438</v>
      </c>
      <c r="D241" s="2" t="s">
        <v>1454</v>
      </c>
      <c r="E241" s="2" t="s">
        <v>1455</v>
      </c>
      <c r="F241" s="2" t="s">
        <v>1456</v>
      </c>
      <c r="G241" s="2">
        <v>11.94633</v>
      </c>
      <c r="H241" s="2">
        <v>12.70019</v>
      </c>
      <c r="I241" s="2" t="s">
        <v>38</v>
      </c>
      <c r="J241" s="2" t="s">
        <v>1455</v>
      </c>
      <c r="K241" s="2" t="e">
        <v>#REF!</v>
      </c>
      <c r="L241" s="2" t="e">
        <v>#REF!</v>
      </c>
      <c r="M241" s="2">
        <v>41.0</v>
      </c>
      <c r="N241" s="2">
        <v>26.0</v>
      </c>
      <c r="O241" s="2">
        <v>2.0</v>
      </c>
      <c r="P241" s="2" t="s">
        <v>337</v>
      </c>
      <c r="Q241" s="2" t="s">
        <v>41</v>
      </c>
      <c r="U241" s="2" t="s">
        <v>660</v>
      </c>
      <c r="W241" s="2" t="s">
        <v>60</v>
      </c>
    </row>
    <row r="242">
      <c r="A242" s="2">
        <v>297.0</v>
      </c>
      <c r="B242" s="2" t="s">
        <v>1365</v>
      </c>
      <c r="C242" s="2" t="s">
        <v>1438</v>
      </c>
      <c r="D242" s="2" t="s">
        <v>1457</v>
      </c>
      <c r="E242" s="2" t="s">
        <v>1458</v>
      </c>
      <c r="F242" s="2" t="s">
        <v>1459</v>
      </c>
      <c r="G242" s="2">
        <v>11.98858</v>
      </c>
      <c r="H242" s="2">
        <v>12.68685</v>
      </c>
      <c r="I242" s="2" t="s">
        <v>38</v>
      </c>
      <c r="J242" s="2" t="s">
        <v>1458</v>
      </c>
      <c r="K242" s="2" t="e">
        <v>#REF!</v>
      </c>
      <c r="L242" s="2" t="e">
        <v>#REF!</v>
      </c>
      <c r="M242" s="2">
        <v>18.0</v>
      </c>
      <c r="N242" s="2">
        <v>12.0</v>
      </c>
      <c r="O242" s="2">
        <v>3.0</v>
      </c>
      <c r="P242" s="2" t="s">
        <v>40</v>
      </c>
      <c r="Q242" s="2" t="s">
        <v>50</v>
      </c>
      <c r="R242" s="2" t="s">
        <v>1460</v>
      </c>
      <c r="S242" s="2" t="s">
        <v>172</v>
      </c>
      <c r="U242" s="2" t="s">
        <v>831</v>
      </c>
    </row>
    <row r="243">
      <c r="A243" s="2">
        <v>298.0</v>
      </c>
      <c r="B243" s="2" t="s">
        <v>1365</v>
      </c>
      <c r="C243" s="2" t="s">
        <v>1438</v>
      </c>
      <c r="D243" s="2" t="s">
        <v>1461</v>
      </c>
      <c r="E243" s="2" t="s">
        <v>1462</v>
      </c>
      <c r="F243" s="2" t="s">
        <v>1463</v>
      </c>
      <c r="G243" s="2">
        <v>11.93375</v>
      </c>
      <c r="H243" s="2">
        <v>12.68464</v>
      </c>
      <c r="I243" s="2" t="s">
        <v>38</v>
      </c>
      <c r="J243" s="2" t="s">
        <v>1462</v>
      </c>
      <c r="K243" s="2" t="e">
        <v>#REF!</v>
      </c>
      <c r="L243" s="2" t="e">
        <v>#REF!</v>
      </c>
      <c r="M243" s="2">
        <v>27.0</v>
      </c>
      <c r="N243" s="2">
        <v>17.0</v>
      </c>
      <c r="O243" s="2">
        <v>3.0</v>
      </c>
      <c r="P243" s="2" t="s">
        <v>40</v>
      </c>
      <c r="Q243" s="2" t="s">
        <v>50</v>
      </c>
      <c r="R243" s="2" t="s">
        <v>1460</v>
      </c>
      <c r="S243" s="2" t="s">
        <v>172</v>
      </c>
      <c r="U243" s="2" t="s">
        <v>831</v>
      </c>
    </row>
    <row r="244">
      <c r="A244" s="2">
        <v>299.0</v>
      </c>
      <c r="B244" s="2" t="s">
        <v>1365</v>
      </c>
      <c r="C244" s="2" t="s">
        <v>1438</v>
      </c>
      <c r="D244" s="2" t="s">
        <v>1464</v>
      </c>
      <c r="E244" s="2" t="s">
        <v>1465</v>
      </c>
      <c r="F244" s="2" t="s">
        <v>1466</v>
      </c>
      <c r="G244" s="2">
        <v>11.79819763</v>
      </c>
      <c r="H244" s="2">
        <v>12.81505674</v>
      </c>
      <c r="I244" s="2" t="s">
        <v>38</v>
      </c>
      <c r="J244" s="2" t="s">
        <v>1465</v>
      </c>
      <c r="K244" s="2" t="e">
        <v>#REF!</v>
      </c>
      <c r="L244" s="2" t="e">
        <v>#REF!</v>
      </c>
      <c r="M244" s="2">
        <v>20.0</v>
      </c>
      <c r="N244" s="2">
        <v>13.0</v>
      </c>
      <c r="O244" s="2">
        <v>3.0</v>
      </c>
      <c r="P244" s="2" t="s">
        <v>40</v>
      </c>
      <c r="Q244" s="2" t="s">
        <v>50</v>
      </c>
      <c r="R244" s="2" t="s">
        <v>1460</v>
      </c>
      <c r="S244" s="2" t="s">
        <v>172</v>
      </c>
      <c r="U244" s="2" t="s">
        <v>831</v>
      </c>
      <c r="W244" s="2" t="s">
        <v>60</v>
      </c>
    </row>
    <row r="245">
      <c r="A245" s="2">
        <v>300.0</v>
      </c>
      <c r="B245" s="2" t="s">
        <v>1365</v>
      </c>
      <c r="C245" s="2" t="s">
        <v>1438</v>
      </c>
      <c r="D245" s="2" t="s">
        <v>1467</v>
      </c>
      <c r="E245" s="2" t="s">
        <v>1468</v>
      </c>
      <c r="F245" s="2" t="s">
        <v>1469</v>
      </c>
      <c r="G245" s="2">
        <v>11.79724</v>
      </c>
      <c r="H245" s="2">
        <v>12.81611</v>
      </c>
      <c r="I245" s="2" t="s">
        <v>38</v>
      </c>
      <c r="J245" s="2" t="s">
        <v>1468</v>
      </c>
      <c r="K245" s="2" t="e">
        <v>#REF!</v>
      </c>
      <c r="L245" s="2" t="e">
        <v>#REF!</v>
      </c>
      <c r="M245" s="2">
        <v>24.0</v>
      </c>
      <c r="N245" s="2">
        <v>15.0</v>
      </c>
      <c r="O245" s="2">
        <v>3.0</v>
      </c>
      <c r="P245" s="2" t="s">
        <v>40</v>
      </c>
      <c r="Q245" s="2" t="s">
        <v>50</v>
      </c>
      <c r="R245" s="2" t="s">
        <v>1460</v>
      </c>
      <c r="S245" s="2" t="s">
        <v>172</v>
      </c>
      <c r="U245" s="2" t="s">
        <v>831</v>
      </c>
    </row>
    <row r="246">
      <c r="A246" s="2">
        <v>301.0</v>
      </c>
      <c r="B246" s="2" t="s">
        <v>1365</v>
      </c>
      <c r="C246" s="2" t="s">
        <v>1438</v>
      </c>
      <c r="D246" s="2" t="s">
        <v>1470</v>
      </c>
      <c r="E246" s="2" t="s">
        <v>1471</v>
      </c>
      <c r="F246" s="2" t="s">
        <v>1472</v>
      </c>
      <c r="G246" s="2">
        <v>11.92103</v>
      </c>
      <c r="H246" s="2">
        <v>12.69445</v>
      </c>
      <c r="I246" s="2" t="s">
        <v>38</v>
      </c>
      <c r="J246" s="2" t="s">
        <v>1471</v>
      </c>
      <c r="K246" s="2" t="e">
        <v>#REF!</v>
      </c>
      <c r="L246" s="2" t="e">
        <v>#REF!</v>
      </c>
      <c r="M246" s="2">
        <v>27.0</v>
      </c>
      <c r="N246" s="2">
        <v>17.0</v>
      </c>
      <c r="O246" s="2">
        <v>3.0</v>
      </c>
      <c r="P246" s="2" t="s">
        <v>40</v>
      </c>
      <c r="Q246" s="2" t="s">
        <v>50</v>
      </c>
      <c r="R246" s="2" t="s">
        <v>1473</v>
      </c>
      <c r="S246" s="2" t="s">
        <v>198</v>
      </c>
      <c r="U246" s="2" t="s">
        <v>831</v>
      </c>
    </row>
    <row r="247">
      <c r="A247" s="2">
        <v>302.0</v>
      </c>
      <c r="B247" s="2" t="s">
        <v>1365</v>
      </c>
      <c r="C247" s="2" t="s">
        <v>1438</v>
      </c>
      <c r="D247" s="2" t="s">
        <v>1474</v>
      </c>
      <c r="E247" s="2" t="s">
        <v>1475</v>
      </c>
      <c r="F247" s="2" t="s">
        <v>1476</v>
      </c>
      <c r="G247" s="2">
        <v>11.81203877</v>
      </c>
      <c r="H247" s="2">
        <v>12.7585386</v>
      </c>
      <c r="I247" s="2" t="s">
        <v>38</v>
      </c>
      <c r="J247" s="2" t="s">
        <v>1475</v>
      </c>
      <c r="K247" s="2" t="e">
        <v>#REF!</v>
      </c>
      <c r="L247" s="2" t="e">
        <v>#REF!</v>
      </c>
      <c r="M247" s="2">
        <v>20.0</v>
      </c>
      <c r="N247" s="2">
        <v>13.0</v>
      </c>
      <c r="O247" s="2">
        <v>3.0</v>
      </c>
      <c r="P247" s="2" t="s">
        <v>40</v>
      </c>
      <c r="Q247" s="2" t="s">
        <v>50</v>
      </c>
      <c r="R247" s="2" t="s">
        <v>1473</v>
      </c>
      <c r="S247" s="2" t="s">
        <v>198</v>
      </c>
      <c r="U247" s="2" t="s">
        <v>831</v>
      </c>
    </row>
    <row r="248">
      <c r="A248" s="2">
        <v>303.0</v>
      </c>
      <c r="B248" s="2" t="s">
        <v>1365</v>
      </c>
      <c r="C248" s="2" t="s">
        <v>1438</v>
      </c>
      <c r="D248" s="2" t="s">
        <v>1477</v>
      </c>
      <c r="E248" s="2" t="s">
        <v>1478</v>
      </c>
      <c r="F248" s="2" t="s">
        <v>1479</v>
      </c>
      <c r="G248" s="2">
        <v>11.80762</v>
      </c>
      <c r="H248" s="2">
        <v>12.75633</v>
      </c>
      <c r="I248" s="2" t="s">
        <v>38</v>
      </c>
      <c r="J248" s="2" t="s">
        <v>1478</v>
      </c>
      <c r="K248" s="2" t="e">
        <v>#REF!</v>
      </c>
      <c r="L248" s="2" t="e">
        <v>#REF!</v>
      </c>
      <c r="M248" s="2">
        <v>21.0</v>
      </c>
      <c r="N248" s="2">
        <v>14.0</v>
      </c>
      <c r="O248" s="2">
        <v>3.0</v>
      </c>
      <c r="P248" s="2" t="s">
        <v>40</v>
      </c>
      <c r="Q248" s="2" t="s">
        <v>50</v>
      </c>
      <c r="R248" s="2" t="s">
        <v>1473</v>
      </c>
      <c r="S248" s="2" t="s">
        <v>198</v>
      </c>
      <c r="U248" s="2" t="s">
        <v>831</v>
      </c>
    </row>
    <row r="249">
      <c r="A249" s="2">
        <v>304.0</v>
      </c>
      <c r="B249" s="2" t="s">
        <v>1365</v>
      </c>
      <c r="C249" s="2" t="s">
        <v>1438</v>
      </c>
      <c r="D249" s="2" t="s">
        <v>1480</v>
      </c>
      <c r="E249" s="2" t="s">
        <v>1481</v>
      </c>
      <c r="F249" s="2" t="s">
        <v>1482</v>
      </c>
      <c r="G249" s="2">
        <v>11.79946595</v>
      </c>
      <c r="H249" s="2">
        <v>12.81447805</v>
      </c>
      <c r="I249" s="2" t="s">
        <v>38</v>
      </c>
      <c r="J249" s="2" t="s">
        <v>1481</v>
      </c>
      <c r="K249" s="2" t="e">
        <v>#REF!</v>
      </c>
      <c r="L249" s="2" t="e">
        <v>#REF!</v>
      </c>
      <c r="M249" s="2">
        <v>20.0</v>
      </c>
      <c r="N249" s="2">
        <v>13.0</v>
      </c>
      <c r="O249" s="2">
        <v>3.0</v>
      </c>
      <c r="P249" s="2" t="s">
        <v>40</v>
      </c>
      <c r="Q249" s="2" t="s">
        <v>50</v>
      </c>
      <c r="R249" s="2" t="s">
        <v>1473</v>
      </c>
      <c r="S249" s="2" t="s">
        <v>198</v>
      </c>
      <c r="U249" s="2" t="s">
        <v>831</v>
      </c>
      <c r="W249" s="2" t="s">
        <v>60</v>
      </c>
    </row>
    <row r="250">
      <c r="A250" s="2">
        <v>305.0</v>
      </c>
      <c r="B250" s="2" t="s">
        <v>1365</v>
      </c>
      <c r="C250" s="2" t="s">
        <v>1438</v>
      </c>
      <c r="D250" s="2" t="s">
        <v>1483</v>
      </c>
      <c r="E250" s="2" t="s">
        <v>1484</v>
      </c>
      <c r="F250" s="2" t="s">
        <v>1485</v>
      </c>
      <c r="G250" s="2">
        <v>11.84244</v>
      </c>
      <c r="H250" s="2">
        <v>12.68646</v>
      </c>
      <c r="I250" s="2" t="s">
        <v>38</v>
      </c>
      <c r="J250" s="2" t="s">
        <v>1484</v>
      </c>
      <c r="K250" s="2" t="e">
        <v>#REF!</v>
      </c>
      <c r="L250" s="2" t="e">
        <v>#REF!</v>
      </c>
      <c r="M250" s="2">
        <v>30.0</v>
      </c>
      <c r="N250" s="2">
        <v>19.0</v>
      </c>
      <c r="O250" s="2">
        <v>3.0</v>
      </c>
      <c r="P250" s="2" t="s">
        <v>40</v>
      </c>
      <c r="Q250" s="2" t="s">
        <v>50</v>
      </c>
      <c r="R250" s="2" t="s">
        <v>1486</v>
      </c>
      <c r="S250" s="2" t="s">
        <v>231</v>
      </c>
      <c r="U250" s="2" t="s">
        <v>831</v>
      </c>
    </row>
    <row r="251">
      <c r="A251" s="2">
        <v>306.0</v>
      </c>
      <c r="B251" s="2" t="s">
        <v>1365</v>
      </c>
      <c r="C251" s="2" t="s">
        <v>1438</v>
      </c>
      <c r="D251" s="2" t="s">
        <v>1487</v>
      </c>
      <c r="E251" s="2" t="s">
        <v>1488</v>
      </c>
      <c r="F251" s="2" t="s">
        <v>1489</v>
      </c>
      <c r="G251" s="2">
        <v>11.938778</v>
      </c>
      <c r="H251" s="2">
        <v>12.686787</v>
      </c>
      <c r="I251" s="2" t="s">
        <v>38</v>
      </c>
      <c r="J251" s="2" t="s">
        <v>1488</v>
      </c>
      <c r="K251" s="2" t="e">
        <v>#REF!</v>
      </c>
      <c r="L251" s="2" t="e">
        <v>#REF!</v>
      </c>
      <c r="M251" s="2">
        <v>18.0</v>
      </c>
      <c r="N251" s="2">
        <v>12.0</v>
      </c>
      <c r="O251" s="2">
        <v>3.0</v>
      </c>
      <c r="P251" s="2" t="s">
        <v>40</v>
      </c>
      <c r="Q251" s="2" t="s">
        <v>50</v>
      </c>
      <c r="R251" s="2" t="s">
        <v>1486</v>
      </c>
      <c r="S251" s="2" t="s">
        <v>231</v>
      </c>
      <c r="U251" s="2" t="s">
        <v>831</v>
      </c>
    </row>
    <row r="252">
      <c r="A252" s="2">
        <v>307.0</v>
      </c>
      <c r="B252" s="2" t="s">
        <v>1365</v>
      </c>
      <c r="C252" s="2" t="s">
        <v>1438</v>
      </c>
      <c r="D252" s="2" t="s">
        <v>1490</v>
      </c>
      <c r="E252" s="2" t="s">
        <v>1491</v>
      </c>
      <c r="F252" s="2" t="s">
        <v>1492</v>
      </c>
      <c r="G252" s="2">
        <v>11.79234</v>
      </c>
      <c r="H252" s="2">
        <v>12.76539</v>
      </c>
      <c r="I252" s="2" t="s">
        <v>38</v>
      </c>
      <c r="J252" s="2" t="s">
        <v>1491</v>
      </c>
      <c r="K252" s="2" t="e">
        <v>#REF!</v>
      </c>
      <c r="L252" s="2" t="e">
        <v>#REF!</v>
      </c>
      <c r="M252" s="2">
        <v>47.0</v>
      </c>
      <c r="N252" s="2">
        <v>30.0</v>
      </c>
      <c r="O252" s="2">
        <v>3.0</v>
      </c>
      <c r="P252" s="2" t="s">
        <v>40</v>
      </c>
      <c r="Q252" s="2" t="s">
        <v>41</v>
      </c>
      <c r="U252" s="2" t="s">
        <v>660</v>
      </c>
    </row>
    <row r="253">
      <c r="A253" s="2">
        <v>308.0</v>
      </c>
      <c r="B253" s="2" t="s">
        <v>1365</v>
      </c>
      <c r="C253" s="2" t="s">
        <v>1438</v>
      </c>
      <c r="D253" s="2" t="s">
        <v>1493</v>
      </c>
      <c r="E253" s="2" t="s">
        <v>1494</v>
      </c>
      <c r="F253" s="2" t="s">
        <v>1495</v>
      </c>
      <c r="G253" s="2">
        <v>11.89587761</v>
      </c>
      <c r="H253" s="2">
        <v>12.64587781</v>
      </c>
      <c r="I253" s="2" t="s">
        <v>38</v>
      </c>
      <c r="J253" s="2" t="s">
        <v>1494</v>
      </c>
      <c r="K253" s="2" t="e">
        <v>#REF!</v>
      </c>
      <c r="L253" s="2" t="e">
        <v>#REF!</v>
      </c>
      <c r="M253" s="2">
        <v>17.0</v>
      </c>
      <c r="N253" s="2">
        <v>11.0</v>
      </c>
      <c r="O253" s="2">
        <v>2.0</v>
      </c>
      <c r="P253" s="2" t="s">
        <v>337</v>
      </c>
      <c r="Q253" s="2" t="s">
        <v>41</v>
      </c>
      <c r="U253" s="2" t="s">
        <v>660</v>
      </c>
      <c r="V253" s="2" t="s">
        <v>671</v>
      </c>
      <c r="W253" s="2" t="s">
        <v>60</v>
      </c>
    </row>
    <row r="254">
      <c r="A254" s="2">
        <v>309.0</v>
      </c>
      <c r="B254" s="2" t="s">
        <v>1496</v>
      </c>
      <c r="C254" s="2" t="s">
        <v>1497</v>
      </c>
      <c r="D254" s="2" t="s">
        <v>1498</v>
      </c>
      <c r="E254" s="2" t="s">
        <v>1499</v>
      </c>
      <c r="F254" s="2" t="s">
        <v>1500</v>
      </c>
      <c r="G254" s="2">
        <v>12.25462</v>
      </c>
      <c r="H254" s="2">
        <v>12.69632</v>
      </c>
      <c r="I254" s="2" t="s">
        <v>38</v>
      </c>
      <c r="J254" s="2" t="s">
        <v>1499</v>
      </c>
      <c r="K254" s="2" t="e">
        <v>#REF!</v>
      </c>
      <c r="L254" s="2" t="e">
        <v>#REF!</v>
      </c>
      <c r="M254" s="2">
        <v>18.0</v>
      </c>
      <c r="N254" s="2">
        <v>12.0</v>
      </c>
      <c r="O254" s="2">
        <v>1.0</v>
      </c>
      <c r="P254" s="2" t="s">
        <v>337</v>
      </c>
      <c r="Q254" s="2" t="s">
        <v>41</v>
      </c>
      <c r="U254" s="2" t="s">
        <v>660</v>
      </c>
    </row>
    <row r="255">
      <c r="A255" s="2">
        <v>310.0</v>
      </c>
      <c r="B255" s="2" t="s">
        <v>1496</v>
      </c>
      <c r="C255" s="2" t="s">
        <v>1497</v>
      </c>
      <c r="D255" s="2" t="s">
        <v>1501</v>
      </c>
      <c r="E255" s="2" t="s">
        <v>1502</v>
      </c>
      <c r="F255" s="2" t="s">
        <v>1503</v>
      </c>
      <c r="G255" s="2">
        <v>12.23138055</v>
      </c>
      <c r="H255" s="2">
        <v>12.71681376</v>
      </c>
      <c r="I255" s="2" t="s">
        <v>38</v>
      </c>
      <c r="J255" s="2" t="s">
        <v>1502</v>
      </c>
      <c r="K255" s="2" t="e">
        <v>#REF!</v>
      </c>
      <c r="L255" s="2" t="e">
        <v>#REF!</v>
      </c>
      <c r="M255" s="2">
        <v>19.0</v>
      </c>
      <c r="N255" s="2">
        <v>12.0</v>
      </c>
      <c r="O255" s="2">
        <v>2.0</v>
      </c>
      <c r="P255" s="2" t="s">
        <v>337</v>
      </c>
      <c r="Q255" s="2" t="s">
        <v>41</v>
      </c>
      <c r="U255" s="2" t="s">
        <v>660</v>
      </c>
    </row>
    <row r="256">
      <c r="A256" s="2">
        <v>311.0</v>
      </c>
      <c r="B256" s="2" t="s">
        <v>1496</v>
      </c>
      <c r="C256" s="2" t="s">
        <v>1497</v>
      </c>
      <c r="D256" s="2" t="s">
        <v>1504</v>
      </c>
      <c r="E256" s="2" t="s">
        <v>1505</v>
      </c>
      <c r="F256" s="2" t="s">
        <v>1506</v>
      </c>
      <c r="G256" s="2">
        <v>12.21037</v>
      </c>
      <c r="H256" s="2">
        <v>12.71381</v>
      </c>
      <c r="I256" s="2" t="s">
        <v>38</v>
      </c>
      <c r="J256" s="2" t="s">
        <v>1505</v>
      </c>
      <c r="K256" s="2" t="e">
        <v>#REF!</v>
      </c>
      <c r="L256" s="2" t="e">
        <v>#REF!</v>
      </c>
      <c r="M256" s="2">
        <v>46.0</v>
      </c>
      <c r="N256" s="2">
        <v>29.0</v>
      </c>
      <c r="O256" s="2">
        <v>1.0</v>
      </c>
      <c r="P256" s="2" t="s">
        <v>337</v>
      </c>
      <c r="Q256" s="2" t="s">
        <v>50</v>
      </c>
      <c r="R256" s="2" t="s">
        <v>1507</v>
      </c>
      <c r="S256" s="2" t="s">
        <v>52</v>
      </c>
      <c r="U256" s="2" t="s">
        <v>831</v>
      </c>
    </row>
    <row r="257">
      <c r="A257" s="2">
        <v>312.0</v>
      </c>
      <c r="B257" s="2" t="s">
        <v>1496</v>
      </c>
      <c r="C257" s="2" t="s">
        <v>1508</v>
      </c>
      <c r="D257" s="2" t="s">
        <v>1509</v>
      </c>
      <c r="E257" s="2" t="s">
        <v>1510</v>
      </c>
      <c r="F257" s="2" t="s">
        <v>1511</v>
      </c>
      <c r="G257" s="2">
        <v>12.31879</v>
      </c>
      <c r="H257" s="2">
        <v>12.7621</v>
      </c>
      <c r="I257" s="2" t="s">
        <v>38</v>
      </c>
      <c r="J257" s="2" t="s">
        <v>1510</v>
      </c>
      <c r="K257" s="2" t="e">
        <v>#REF!</v>
      </c>
      <c r="L257" s="2" t="e">
        <v>#REF!</v>
      </c>
      <c r="M257" s="2">
        <v>31.0</v>
      </c>
      <c r="N257" s="2">
        <v>20.0</v>
      </c>
      <c r="O257" s="2">
        <v>1.0</v>
      </c>
      <c r="P257" s="2" t="s">
        <v>337</v>
      </c>
      <c r="Q257" s="2" t="s">
        <v>50</v>
      </c>
      <c r="R257" s="2" t="s">
        <v>1507</v>
      </c>
      <c r="S257" s="2" t="s">
        <v>52</v>
      </c>
      <c r="U257" s="2" t="s">
        <v>831</v>
      </c>
    </row>
    <row r="258">
      <c r="A258" s="2">
        <v>313.0</v>
      </c>
      <c r="B258" s="2" t="s">
        <v>1496</v>
      </c>
      <c r="C258" s="2" t="s">
        <v>1508</v>
      </c>
      <c r="D258" s="2" t="s">
        <v>1512</v>
      </c>
      <c r="E258" s="2" t="s">
        <v>1513</v>
      </c>
      <c r="F258" s="2" t="s">
        <v>1514</v>
      </c>
      <c r="G258" s="2">
        <v>12.25158</v>
      </c>
      <c r="H258" s="2">
        <v>12.77080297</v>
      </c>
      <c r="I258" s="2" t="s">
        <v>38</v>
      </c>
      <c r="J258" s="2" t="s">
        <v>1513</v>
      </c>
      <c r="K258" s="2" t="e">
        <v>#REF!</v>
      </c>
      <c r="L258" s="2" t="e">
        <v>#REF!</v>
      </c>
      <c r="M258" s="2">
        <v>1.0</v>
      </c>
      <c r="N258" s="2">
        <v>1.0</v>
      </c>
      <c r="O258" s="2">
        <v>2.0</v>
      </c>
      <c r="P258" s="2" t="s">
        <v>337</v>
      </c>
      <c r="Q258" s="2" t="s">
        <v>41</v>
      </c>
      <c r="U258" s="2" t="s">
        <v>660</v>
      </c>
    </row>
    <row r="259">
      <c r="A259" s="2">
        <v>314.0</v>
      </c>
      <c r="B259" s="2" t="s">
        <v>1496</v>
      </c>
      <c r="C259" s="2" t="s">
        <v>1508</v>
      </c>
      <c r="D259" s="2" t="s">
        <v>1515</v>
      </c>
      <c r="E259" s="2" t="s">
        <v>1516</v>
      </c>
      <c r="F259" s="2" t="s">
        <v>1517</v>
      </c>
      <c r="G259" s="2">
        <v>12.236967</v>
      </c>
      <c r="H259" s="2">
        <v>12.80598</v>
      </c>
      <c r="I259" s="2" t="s">
        <v>38</v>
      </c>
      <c r="J259" s="2" t="s">
        <v>1516</v>
      </c>
      <c r="K259" s="2" t="e">
        <v>#REF!</v>
      </c>
      <c r="L259" s="2" t="e">
        <v>#REF!</v>
      </c>
      <c r="M259" s="2">
        <v>11.0</v>
      </c>
      <c r="N259" s="2">
        <v>7.0</v>
      </c>
      <c r="O259" s="2">
        <v>2.0</v>
      </c>
      <c r="P259" s="2" t="s">
        <v>337</v>
      </c>
      <c r="Q259" s="2" t="s">
        <v>41</v>
      </c>
      <c r="U259" s="2" t="s">
        <v>660</v>
      </c>
    </row>
    <row r="260">
      <c r="A260" s="2">
        <v>315.0</v>
      </c>
      <c r="B260" s="2" t="s">
        <v>1496</v>
      </c>
      <c r="C260" s="2" t="s">
        <v>1508</v>
      </c>
      <c r="D260" s="2" t="s">
        <v>1518</v>
      </c>
      <c r="E260" s="2" t="s">
        <v>1519</v>
      </c>
      <c r="F260" s="2" t="s">
        <v>1520</v>
      </c>
      <c r="G260" s="2">
        <v>12.34272</v>
      </c>
      <c r="H260" s="2">
        <v>12.81481</v>
      </c>
      <c r="I260" s="2" t="s">
        <v>38</v>
      </c>
      <c r="J260" s="2" t="s">
        <v>1519</v>
      </c>
      <c r="K260" s="2" t="e">
        <v>#REF!</v>
      </c>
      <c r="L260" s="2" t="e">
        <v>#REF!</v>
      </c>
      <c r="M260" s="2">
        <v>30.0</v>
      </c>
      <c r="N260" s="2">
        <v>19.0</v>
      </c>
      <c r="O260" s="2">
        <v>1.0</v>
      </c>
      <c r="P260" s="2" t="s">
        <v>337</v>
      </c>
      <c r="Q260" s="2" t="s">
        <v>50</v>
      </c>
      <c r="R260" s="2" t="s">
        <v>1521</v>
      </c>
      <c r="S260" s="2" t="s">
        <v>74</v>
      </c>
      <c r="U260" s="2" t="s">
        <v>831</v>
      </c>
    </row>
    <row r="261">
      <c r="A261" s="2">
        <v>316.0</v>
      </c>
      <c r="B261" s="2" t="s">
        <v>1496</v>
      </c>
      <c r="C261" s="2" t="s">
        <v>1508</v>
      </c>
      <c r="D261" s="2" t="s">
        <v>1522</v>
      </c>
      <c r="E261" s="2" t="s">
        <v>1523</v>
      </c>
      <c r="F261" s="2" t="s">
        <v>1524</v>
      </c>
      <c r="G261" s="2">
        <v>12.26287</v>
      </c>
      <c r="H261" s="2">
        <v>12.81449</v>
      </c>
      <c r="I261" s="2" t="s">
        <v>38</v>
      </c>
      <c r="J261" s="2" t="s">
        <v>1523</v>
      </c>
      <c r="K261" s="2" t="e">
        <v>#REF!</v>
      </c>
      <c r="L261" s="2" t="e">
        <v>#REF!</v>
      </c>
      <c r="M261" s="2">
        <v>1.0</v>
      </c>
      <c r="N261" s="2">
        <v>1.0</v>
      </c>
      <c r="O261" s="2">
        <v>1.0</v>
      </c>
      <c r="P261" s="2" t="s">
        <v>337</v>
      </c>
      <c r="Q261" s="2" t="s">
        <v>50</v>
      </c>
      <c r="R261" s="2" t="s">
        <v>1521</v>
      </c>
      <c r="S261" s="2" t="s">
        <v>74</v>
      </c>
      <c r="U261" s="2" t="s">
        <v>831</v>
      </c>
    </row>
    <row r="262">
      <c r="A262" s="2">
        <v>318.0</v>
      </c>
      <c r="B262" s="2" t="s">
        <v>1496</v>
      </c>
      <c r="C262" s="2" t="s">
        <v>1508</v>
      </c>
      <c r="D262" s="2" t="s">
        <v>576</v>
      </c>
      <c r="E262" s="2" t="s">
        <v>1525</v>
      </c>
      <c r="F262" s="2" t="s">
        <v>1526</v>
      </c>
      <c r="G262" s="2">
        <v>12.33960693</v>
      </c>
      <c r="H262" s="2">
        <v>12.81616179</v>
      </c>
      <c r="I262" s="2" t="s">
        <v>38</v>
      </c>
      <c r="J262" s="2" t="s">
        <v>1525</v>
      </c>
      <c r="K262" s="2" t="e">
        <v>#REF!</v>
      </c>
      <c r="L262" s="2" t="e">
        <v>#REF!</v>
      </c>
      <c r="M262" s="2">
        <v>2.0</v>
      </c>
      <c r="N262" s="2">
        <v>2.0</v>
      </c>
      <c r="O262" s="2">
        <v>2.0</v>
      </c>
      <c r="P262" s="2" t="s">
        <v>337</v>
      </c>
      <c r="Q262" s="2" t="s">
        <v>41</v>
      </c>
      <c r="U262" s="2" t="s">
        <v>660</v>
      </c>
    </row>
    <row r="263">
      <c r="A263" s="2">
        <v>319.0</v>
      </c>
      <c r="B263" s="2" t="s">
        <v>1496</v>
      </c>
      <c r="C263" s="2" t="s">
        <v>1508</v>
      </c>
      <c r="D263" s="2" t="s">
        <v>1527</v>
      </c>
      <c r="E263" s="2" t="s">
        <v>1528</v>
      </c>
      <c r="F263" s="2" t="s">
        <v>1529</v>
      </c>
      <c r="G263" s="2">
        <v>12.26837</v>
      </c>
      <c r="H263" s="2">
        <v>12.83855</v>
      </c>
      <c r="I263" s="2" t="s">
        <v>38</v>
      </c>
      <c r="J263" s="2" t="s">
        <v>1528</v>
      </c>
      <c r="K263" s="2" t="e">
        <v>#REF!</v>
      </c>
      <c r="L263" s="2" t="e">
        <v>#REF!</v>
      </c>
      <c r="M263" s="2">
        <v>8.0</v>
      </c>
      <c r="N263" s="2">
        <v>5.0</v>
      </c>
      <c r="O263" s="2">
        <v>2.0</v>
      </c>
      <c r="P263" s="2" t="s">
        <v>337</v>
      </c>
      <c r="Q263" s="2" t="s">
        <v>41</v>
      </c>
      <c r="U263" s="2" t="s">
        <v>660</v>
      </c>
    </row>
    <row r="264">
      <c r="A264" s="2">
        <v>320.0</v>
      </c>
      <c r="B264" s="2" t="s">
        <v>1496</v>
      </c>
      <c r="C264" s="2" t="s">
        <v>1508</v>
      </c>
      <c r="D264" s="2" t="s">
        <v>357</v>
      </c>
      <c r="E264" s="2" t="s">
        <v>1530</v>
      </c>
      <c r="F264" s="2" t="s">
        <v>1531</v>
      </c>
      <c r="G264" s="2">
        <v>12.24223</v>
      </c>
      <c r="H264" s="2">
        <v>12.78515</v>
      </c>
      <c r="I264" s="2" t="s">
        <v>38</v>
      </c>
      <c r="J264" s="2" t="s">
        <v>1530</v>
      </c>
      <c r="K264" s="2" t="e">
        <v>#REF!</v>
      </c>
      <c r="L264" s="2" t="e">
        <v>#REF!</v>
      </c>
      <c r="M264" s="2">
        <v>9.0</v>
      </c>
      <c r="N264" s="2">
        <v>6.0</v>
      </c>
      <c r="O264" s="2">
        <v>2.0</v>
      </c>
      <c r="P264" s="2" t="s">
        <v>337</v>
      </c>
      <c r="Q264" s="2" t="s">
        <v>41</v>
      </c>
      <c r="U264" s="2" t="s">
        <v>660</v>
      </c>
    </row>
    <row r="265">
      <c r="A265" s="2">
        <v>321.0</v>
      </c>
      <c r="B265" s="2" t="s">
        <v>1496</v>
      </c>
      <c r="C265" s="2" t="s">
        <v>1508</v>
      </c>
      <c r="D265" s="2" t="s">
        <v>1140</v>
      </c>
      <c r="E265" s="2" t="s">
        <v>1532</v>
      </c>
      <c r="F265" s="2" t="s">
        <v>1533</v>
      </c>
      <c r="G265" s="2">
        <v>12.25136</v>
      </c>
      <c r="H265" s="2">
        <v>12.80017</v>
      </c>
      <c r="I265" s="2" t="s">
        <v>38</v>
      </c>
      <c r="J265" s="2" t="s">
        <v>1532</v>
      </c>
      <c r="K265" s="2" t="e">
        <v>#REF!</v>
      </c>
      <c r="L265" s="2" t="e">
        <v>#REF!</v>
      </c>
      <c r="M265" s="2">
        <v>6.0</v>
      </c>
      <c r="N265" s="2">
        <v>4.0</v>
      </c>
      <c r="O265" s="2">
        <v>2.0</v>
      </c>
      <c r="P265" s="2" t="s">
        <v>337</v>
      </c>
      <c r="Q265" s="2" t="s">
        <v>41</v>
      </c>
      <c r="U265" s="2" t="s">
        <v>660</v>
      </c>
    </row>
    <row r="266">
      <c r="A266" s="2">
        <v>322.0</v>
      </c>
      <c r="B266" s="2" t="s">
        <v>1496</v>
      </c>
      <c r="C266" s="2" t="s">
        <v>1534</v>
      </c>
      <c r="D266" s="2" t="s">
        <v>1535</v>
      </c>
      <c r="E266" s="2" t="s">
        <v>1536</v>
      </c>
      <c r="F266" s="2" t="s">
        <v>1537</v>
      </c>
      <c r="G266" s="2">
        <v>12.00943</v>
      </c>
      <c r="H266" s="2">
        <v>12.83553</v>
      </c>
      <c r="I266" s="2" t="s">
        <v>38</v>
      </c>
      <c r="J266" s="2" t="s">
        <v>1536</v>
      </c>
      <c r="K266" s="2" t="e">
        <v>#REF!</v>
      </c>
      <c r="L266" s="2" t="e">
        <v>#REF!</v>
      </c>
      <c r="M266" s="2">
        <v>21.0</v>
      </c>
      <c r="N266" s="2">
        <v>14.0</v>
      </c>
      <c r="O266" s="2">
        <v>1.0</v>
      </c>
      <c r="P266" s="2" t="s">
        <v>337</v>
      </c>
      <c r="Q266" s="2" t="s">
        <v>41</v>
      </c>
      <c r="U266" s="2" t="s">
        <v>660</v>
      </c>
    </row>
    <row r="267">
      <c r="A267" s="2">
        <v>323.0</v>
      </c>
      <c r="B267" s="2" t="s">
        <v>1496</v>
      </c>
      <c r="C267" s="2" t="s">
        <v>1534</v>
      </c>
      <c r="D267" s="2" t="s">
        <v>1538</v>
      </c>
      <c r="E267" s="2" t="s">
        <v>1539</v>
      </c>
      <c r="F267" s="2" t="s">
        <v>1540</v>
      </c>
      <c r="G267" s="2">
        <v>12.02773</v>
      </c>
      <c r="H267" s="2">
        <v>12.68905</v>
      </c>
      <c r="I267" s="2" t="s">
        <v>38</v>
      </c>
      <c r="J267" s="2" t="s">
        <v>1539</v>
      </c>
      <c r="K267" s="2" t="e">
        <v>#REF!</v>
      </c>
      <c r="L267" s="2" t="e">
        <v>#REF!</v>
      </c>
      <c r="M267" s="2">
        <v>86.0</v>
      </c>
      <c r="N267" s="2">
        <v>54.0</v>
      </c>
      <c r="O267" s="2">
        <v>2.0</v>
      </c>
      <c r="P267" s="2" t="s">
        <v>337</v>
      </c>
      <c r="Q267" s="2" t="s">
        <v>41</v>
      </c>
      <c r="U267" s="2" t="s">
        <v>660</v>
      </c>
    </row>
    <row r="268">
      <c r="A268" s="2">
        <v>324.0</v>
      </c>
      <c r="B268" s="2" t="s">
        <v>1496</v>
      </c>
      <c r="C268" s="2" t="s">
        <v>1534</v>
      </c>
      <c r="D268" s="2" t="s">
        <v>1541</v>
      </c>
      <c r="E268" s="2" t="s">
        <v>1542</v>
      </c>
      <c r="F268" s="2" t="s">
        <v>1543</v>
      </c>
      <c r="G268" s="2">
        <v>12.01391436</v>
      </c>
      <c r="H268" s="2">
        <v>12.65707273</v>
      </c>
      <c r="I268" s="2" t="s">
        <v>38</v>
      </c>
      <c r="J268" s="2" t="s">
        <v>1542</v>
      </c>
      <c r="K268" s="2" t="e">
        <v>#REF!</v>
      </c>
      <c r="L268" s="2" t="e">
        <v>#REF!</v>
      </c>
      <c r="M268" s="2">
        <v>17.0</v>
      </c>
      <c r="N268" s="2">
        <v>11.0</v>
      </c>
      <c r="O268" s="2">
        <v>1.0</v>
      </c>
      <c r="P268" s="2" t="s">
        <v>337</v>
      </c>
      <c r="Q268" s="2" t="s">
        <v>50</v>
      </c>
      <c r="R268" s="2" t="s">
        <v>1544</v>
      </c>
      <c r="S268" s="2" t="s">
        <v>97</v>
      </c>
      <c r="U268" s="2" t="s">
        <v>831</v>
      </c>
    </row>
    <row r="269">
      <c r="A269" s="2">
        <v>326.0</v>
      </c>
      <c r="B269" s="2" t="s">
        <v>1496</v>
      </c>
      <c r="C269" s="2" t="s">
        <v>1534</v>
      </c>
      <c r="D269" s="2" t="s">
        <v>1545</v>
      </c>
      <c r="E269" s="2" t="s">
        <v>1546</v>
      </c>
      <c r="F269" s="2" t="s">
        <v>1547</v>
      </c>
      <c r="G269" s="2">
        <v>12.08534</v>
      </c>
      <c r="H269" s="2">
        <v>12.81739</v>
      </c>
      <c r="I269" s="2" t="s">
        <v>38</v>
      </c>
      <c r="J269" s="2" t="s">
        <v>1546</v>
      </c>
      <c r="K269" s="2" t="e">
        <v>#REF!</v>
      </c>
      <c r="L269" s="2" t="e">
        <v>#REF!</v>
      </c>
      <c r="M269" s="2">
        <v>32.0</v>
      </c>
      <c r="N269" s="2">
        <v>20.0</v>
      </c>
      <c r="O269" s="2">
        <v>1.0</v>
      </c>
      <c r="P269" s="2" t="s">
        <v>337</v>
      </c>
      <c r="Q269" s="2" t="s">
        <v>50</v>
      </c>
      <c r="U269" s="2" t="s">
        <v>831</v>
      </c>
    </row>
    <row r="270">
      <c r="A270" s="2">
        <v>327.0</v>
      </c>
      <c r="B270" s="2" t="s">
        <v>1496</v>
      </c>
      <c r="C270" s="2" t="s">
        <v>1534</v>
      </c>
      <c r="D270" s="2" t="s">
        <v>1548</v>
      </c>
      <c r="E270" s="2" t="s">
        <v>1549</v>
      </c>
      <c r="F270" s="2" t="s">
        <v>1550</v>
      </c>
      <c r="G270" s="2">
        <v>12.0159</v>
      </c>
      <c r="H270" s="2">
        <v>12.34642</v>
      </c>
      <c r="I270" s="2" t="s">
        <v>38</v>
      </c>
      <c r="J270" s="2" t="s">
        <v>1549</v>
      </c>
      <c r="K270" s="2" t="e">
        <v>#REF!</v>
      </c>
      <c r="L270" s="2" t="e">
        <v>#REF!</v>
      </c>
      <c r="M270" s="2">
        <v>29.0</v>
      </c>
      <c r="N270" s="2">
        <v>19.0</v>
      </c>
      <c r="O270" s="2">
        <v>2.0</v>
      </c>
      <c r="P270" s="2" t="s">
        <v>337</v>
      </c>
      <c r="Q270" s="2" t="s">
        <v>41</v>
      </c>
      <c r="U270" s="2" t="s">
        <v>660</v>
      </c>
    </row>
    <row r="271">
      <c r="A271" s="2">
        <v>328.0</v>
      </c>
      <c r="B271" s="2" t="s">
        <v>1496</v>
      </c>
      <c r="C271" s="2" t="s">
        <v>1534</v>
      </c>
      <c r="D271" s="2" t="s">
        <v>1551</v>
      </c>
      <c r="E271" s="2" t="s">
        <v>1552</v>
      </c>
      <c r="F271" s="2" t="s">
        <v>1553</v>
      </c>
      <c r="G271" s="2">
        <v>12.01131523</v>
      </c>
      <c r="H271" s="2">
        <v>12.65558643</v>
      </c>
      <c r="I271" s="2" t="s">
        <v>38</v>
      </c>
      <c r="J271" s="2" t="s">
        <v>1552</v>
      </c>
      <c r="K271" s="2" t="e">
        <v>#REF!</v>
      </c>
      <c r="L271" s="2" t="e">
        <v>#REF!</v>
      </c>
      <c r="M271" s="2">
        <v>17.0</v>
      </c>
      <c r="N271" s="2">
        <v>11.0</v>
      </c>
      <c r="O271" s="2">
        <v>2.0</v>
      </c>
      <c r="P271" s="2" t="s">
        <v>337</v>
      </c>
      <c r="Q271" s="2" t="s">
        <v>41</v>
      </c>
      <c r="U271" s="2" t="s">
        <v>660</v>
      </c>
    </row>
    <row r="272">
      <c r="A272" s="2">
        <v>330.0</v>
      </c>
      <c r="B272" s="2" t="s">
        <v>1496</v>
      </c>
      <c r="C272" s="2" t="s">
        <v>1534</v>
      </c>
      <c r="D272" s="2" t="s">
        <v>1554</v>
      </c>
      <c r="E272" s="2" t="s">
        <v>1555</v>
      </c>
      <c r="F272" s="2" t="s">
        <v>1556</v>
      </c>
      <c r="G272" s="2">
        <v>12.03247</v>
      </c>
      <c r="H272" s="2">
        <v>12.52758</v>
      </c>
      <c r="I272" s="2" t="s">
        <v>38</v>
      </c>
      <c r="J272" s="2" t="s">
        <v>1555</v>
      </c>
      <c r="K272" s="2" t="e">
        <v>#REF!</v>
      </c>
      <c r="L272" s="2" t="e">
        <v>#REF!</v>
      </c>
      <c r="M272" s="2">
        <v>16.0</v>
      </c>
      <c r="N272" s="2">
        <v>10.0</v>
      </c>
      <c r="O272" s="2">
        <v>2.0</v>
      </c>
      <c r="P272" s="2" t="s">
        <v>337</v>
      </c>
      <c r="Q272" s="2" t="s">
        <v>41</v>
      </c>
      <c r="U272" s="2" t="s">
        <v>660</v>
      </c>
    </row>
    <row r="273">
      <c r="A273" s="2">
        <v>331.0</v>
      </c>
      <c r="B273" s="2" t="s">
        <v>1496</v>
      </c>
      <c r="C273" s="2" t="s">
        <v>1534</v>
      </c>
      <c r="D273" s="2" t="s">
        <v>1557</v>
      </c>
      <c r="E273" s="2" t="s">
        <v>1558</v>
      </c>
      <c r="F273" s="2" t="s">
        <v>1559</v>
      </c>
      <c r="G273" s="2">
        <v>12.037976</v>
      </c>
      <c r="H273" s="2">
        <v>12.523859</v>
      </c>
      <c r="I273" s="2" t="s">
        <v>38</v>
      </c>
      <c r="J273" s="2" t="s">
        <v>1558</v>
      </c>
      <c r="K273" s="2" t="e">
        <v>#REF!</v>
      </c>
      <c r="L273" s="2" t="e">
        <v>#REF!</v>
      </c>
      <c r="M273" s="2">
        <v>23.0</v>
      </c>
      <c r="N273" s="2">
        <v>15.0</v>
      </c>
      <c r="O273" s="2">
        <v>2.0</v>
      </c>
      <c r="P273" s="2" t="s">
        <v>337</v>
      </c>
      <c r="Q273" s="2" t="s">
        <v>41</v>
      </c>
      <c r="U273" s="2" t="s">
        <v>660</v>
      </c>
    </row>
    <row r="274">
      <c r="A274" s="2">
        <v>332.0</v>
      </c>
      <c r="B274" s="2" t="s">
        <v>1496</v>
      </c>
      <c r="C274" s="2" t="s">
        <v>1534</v>
      </c>
      <c r="D274" s="2" t="s">
        <v>1560</v>
      </c>
      <c r="E274" s="2" t="s">
        <v>1561</v>
      </c>
      <c r="F274" s="2" t="s">
        <v>1562</v>
      </c>
      <c r="G274" s="2">
        <v>12.03531829</v>
      </c>
      <c r="H274" s="2">
        <v>12.5254192</v>
      </c>
      <c r="I274" s="2" t="s">
        <v>38</v>
      </c>
      <c r="J274" s="2" t="s">
        <v>1561</v>
      </c>
      <c r="K274" s="2" t="e">
        <v>#REF!</v>
      </c>
      <c r="L274" s="2" t="e">
        <v>#REF!</v>
      </c>
      <c r="M274" s="2">
        <v>18.0</v>
      </c>
      <c r="N274" s="2">
        <v>12.0</v>
      </c>
      <c r="O274" s="2">
        <v>2.0</v>
      </c>
      <c r="P274" s="2" t="s">
        <v>337</v>
      </c>
      <c r="Q274" s="2" t="s">
        <v>41</v>
      </c>
      <c r="U274" s="2" t="s">
        <v>660</v>
      </c>
    </row>
    <row r="275">
      <c r="A275" s="2">
        <v>333.0</v>
      </c>
      <c r="B275" s="2" t="s">
        <v>1496</v>
      </c>
      <c r="C275" s="2" t="s">
        <v>1563</v>
      </c>
      <c r="D275" s="2" t="s">
        <v>1564</v>
      </c>
      <c r="E275" s="2" t="s">
        <v>1565</v>
      </c>
      <c r="F275" s="2" t="s">
        <v>1566</v>
      </c>
      <c r="G275" s="2">
        <v>12.17870995</v>
      </c>
      <c r="H275" s="2">
        <v>12.76073487</v>
      </c>
      <c r="I275" s="2" t="s">
        <v>38</v>
      </c>
      <c r="J275" s="2" t="s">
        <v>1565</v>
      </c>
      <c r="K275" s="2" t="e">
        <v>#REF!</v>
      </c>
      <c r="L275" s="2" t="e">
        <v>#REF!</v>
      </c>
      <c r="M275" s="2">
        <v>19.0</v>
      </c>
      <c r="N275" s="2">
        <v>12.0</v>
      </c>
      <c r="O275" s="2">
        <v>1.0</v>
      </c>
      <c r="P275" s="2" t="s">
        <v>337</v>
      </c>
      <c r="Q275" s="2" t="s">
        <v>41</v>
      </c>
      <c r="U275" s="2" t="s">
        <v>660</v>
      </c>
    </row>
    <row r="276">
      <c r="A276" s="2">
        <v>334.0</v>
      </c>
      <c r="B276" s="2" t="s">
        <v>1496</v>
      </c>
      <c r="C276" s="2" t="s">
        <v>1563</v>
      </c>
      <c r="D276" s="2" t="s">
        <v>1567</v>
      </c>
      <c r="E276" s="2" t="s">
        <v>1568</v>
      </c>
      <c r="F276" s="2" t="s">
        <v>1569</v>
      </c>
      <c r="G276" s="2">
        <v>12.17057077</v>
      </c>
      <c r="H276" s="2">
        <v>12.78827618</v>
      </c>
      <c r="I276" s="2" t="s">
        <v>38</v>
      </c>
      <c r="J276" s="2" t="s">
        <v>1568</v>
      </c>
      <c r="K276" s="2" t="e">
        <v>#REF!</v>
      </c>
      <c r="L276" s="2" t="e">
        <v>#REF!</v>
      </c>
      <c r="M276" s="2">
        <v>57.0</v>
      </c>
      <c r="N276" s="2">
        <v>36.0</v>
      </c>
      <c r="O276" s="2">
        <v>2.0</v>
      </c>
      <c r="P276" s="2" t="s">
        <v>337</v>
      </c>
      <c r="Q276" s="2" t="s">
        <v>41</v>
      </c>
      <c r="U276" s="2" t="s">
        <v>660</v>
      </c>
      <c r="V276" s="2" t="s">
        <v>832</v>
      </c>
      <c r="W276" s="2" t="s">
        <v>60</v>
      </c>
    </row>
    <row r="277">
      <c r="A277" s="2">
        <v>335.0</v>
      </c>
      <c r="B277" s="2" t="s">
        <v>1496</v>
      </c>
      <c r="C277" s="2" t="s">
        <v>1563</v>
      </c>
      <c r="D277" s="2" t="s">
        <v>1570</v>
      </c>
      <c r="E277" s="2" t="s">
        <v>1571</v>
      </c>
      <c r="F277" s="2" t="s">
        <v>1572</v>
      </c>
      <c r="G277" s="2">
        <v>12.16309</v>
      </c>
      <c r="H277" s="2">
        <v>12.75941</v>
      </c>
      <c r="I277" s="2" t="s">
        <v>38</v>
      </c>
      <c r="J277" s="2" t="s">
        <v>1571</v>
      </c>
      <c r="K277" s="2" t="e">
        <v>#REF!</v>
      </c>
      <c r="L277" s="2" t="e">
        <v>#REF!</v>
      </c>
      <c r="M277" s="2">
        <v>15.0</v>
      </c>
      <c r="N277" s="2">
        <v>10.0</v>
      </c>
      <c r="O277" s="2">
        <v>1.0</v>
      </c>
      <c r="P277" s="2" t="s">
        <v>337</v>
      </c>
      <c r="Q277" s="2" t="s">
        <v>41</v>
      </c>
      <c r="U277" s="2" t="s">
        <v>660</v>
      </c>
    </row>
    <row r="278">
      <c r="A278" s="2">
        <v>336.0</v>
      </c>
      <c r="B278" s="2" t="s">
        <v>1496</v>
      </c>
      <c r="C278" s="2" t="s">
        <v>1563</v>
      </c>
      <c r="D278" s="2" t="s">
        <v>1573</v>
      </c>
      <c r="E278" s="2" t="s">
        <v>1574</v>
      </c>
      <c r="F278" s="2" t="s">
        <v>1575</v>
      </c>
      <c r="G278" s="2">
        <v>12.19628</v>
      </c>
      <c r="H278" s="2">
        <v>12.77116</v>
      </c>
      <c r="I278" s="2" t="s">
        <v>38</v>
      </c>
      <c r="J278" s="2" t="s">
        <v>1574</v>
      </c>
      <c r="K278" s="2" t="e">
        <v>#REF!</v>
      </c>
      <c r="L278" s="2" t="e">
        <v>#REF!</v>
      </c>
      <c r="M278" s="2">
        <v>27.0</v>
      </c>
      <c r="N278" s="2">
        <v>17.0</v>
      </c>
      <c r="O278" s="2">
        <v>2.0</v>
      </c>
      <c r="P278" s="2" t="s">
        <v>337</v>
      </c>
      <c r="Q278" s="2" t="s">
        <v>41</v>
      </c>
      <c r="U278" s="2" t="s">
        <v>660</v>
      </c>
    </row>
    <row r="279">
      <c r="A279" s="2">
        <v>337.0</v>
      </c>
      <c r="B279" s="2" t="s">
        <v>1496</v>
      </c>
      <c r="C279" s="2" t="s">
        <v>1563</v>
      </c>
      <c r="D279" s="2" t="s">
        <v>1576</v>
      </c>
      <c r="E279" s="2" t="s">
        <v>1577</v>
      </c>
      <c r="F279" s="2" t="s">
        <v>1578</v>
      </c>
      <c r="G279" s="2">
        <v>12.17317</v>
      </c>
      <c r="H279" s="2">
        <v>12.78697</v>
      </c>
      <c r="I279" s="2" t="s">
        <v>38</v>
      </c>
      <c r="J279" s="2" t="s">
        <v>1577</v>
      </c>
      <c r="K279" s="2" t="e">
        <v>#REF!</v>
      </c>
      <c r="L279" s="2" t="e">
        <v>#REF!</v>
      </c>
      <c r="M279" s="2">
        <v>57.0</v>
      </c>
      <c r="N279" s="2">
        <v>36.0</v>
      </c>
      <c r="O279" s="2">
        <v>2.0</v>
      </c>
      <c r="P279" s="2" t="s">
        <v>337</v>
      </c>
      <c r="Q279" s="2" t="s">
        <v>41</v>
      </c>
      <c r="U279" s="2" t="s">
        <v>660</v>
      </c>
      <c r="W279" s="2" t="s">
        <v>60</v>
      </c>
    </row>
    <row r="280">
      <c r="A280" s="2">
        <v>338.0</v>
      </c>
      <c r="B280" s="2" t="s">
        <v>1496</v>
      </c>
      <c r="C280" s="2" t="s">
        <v>1563</v>
      </c>
      <c r="D280" s="2" t="s">
        <v>1579</v>
      </c>
      <c r="E280" s="2" t="s">
        <v>1580</v>
      </c>
      <c r="F280" s="2" t="s">
        <v>1581</v>
      </c>
      <c r="G280" s="2">
        <v>12.19011</v>
      </c>
      <c r="H280" s="2">
        <v>12.73967</v>
      </c>
      <c r="I280" s="2" t="s">
        <v>38</v>
      </c>
      <c r="J280" s="2" t="s">
        <v>1580</v>
      </c>
      <c r="K280" s="2" t="e">
        <v>#REF!</v>
      </c>
      <c r="L280" s="2" t="e">
        <v>#REF!</v>
      </c>
      <c r="M280" s="2">
        <v>74.0</v>
      </c>
      <c r="N280" s="2">
        <v>47.0</v>
      </c>
      <c r="O280" s="2">
        <v>1.0</v>
      </c>
      <c r="P280" s="2" t="s">
        <v>337</v>
      </c>
      <c r="Q280" s="2" t="s">
        <v>50</v>
      </c>
      <c r="R280" s="2" t="s">
        <v>1582</v>
      </c>
      <c r="S280" s="2" t="s">
        <v>132</v>
      </c>
      <c r="U280" s="2" t="s">
        <v>831</v>
      </c>
      <c r="V280" s="2" t="s">
        <v>1583</v>
      </c>
      <c r="W280" s="2" t="s">
        <v>60</v>
      </c>
    </row>
    <row r="281">
      <c r="A281" s="2">
        <v>339.0</v>
      </c>
      <c r="B281" s="2" t="s">
        <v>1496</v>
      </c>
      <c r="C281" s="2" t="s">
        <v>1563</v>
      </c>
      <c r="D281" s="2" t="s">
        <v>1584</v>
      </c>
      <c r="E281" s="2" t="s">
        <v>1585</v>
      </c>
      <c r="F281" s="2" t="s">
        <v>1586</v>
      </c>
      <c r="G281" s="2">
        <v>12.17809</v>
      </c>
      <c r="H281" s="2">
        <v>12.77014</v>
      </c>
      <c r="I281" s="2" t="s">
        <v>38</v>
      </c>
      <c r="J281" s="2" t="s">
        <v>1585</v>
      </c>
      <c r="K281" s="2" t="e">
        <v>#REF!</v>
      </c>
      <c r="L281" s="2" t="e">
        <v>#REF!</v>
      </c>
      <c r="M281" s="2">
        <v>24.0</v>
      </c>
      <c r="N281" s="2">
        <v>15.0</v>
      </c>
      <c r="O281" s="2">
        <v>1.0</v>
      </c>
      <c r="P281" s="2" t="s">
        <v>337</v>
      </c>
      <c r="Q281" s="2" t="s">
        <v>50</v>
      </c>
      <c r="R281" s="2" t="s">
        <v>1582</v>
      </c>
      <c r="S281" s="2" t="s">
        <v>132</v>
      </c>
      <c r="U281" s="2" t="s">
        <v>831</v>
      </c>
    </row>
    <row r="282">
      <c r="A282" s="2">
        <v>340.0</v>
      </c>
      <c r="B282" s="2" t="s">
        <v>1496</v>
      </c>
      <c r="C282" s="2" t="s">
        <v>1563</v>
      </c>
      <c r="D282" s="2" t="s">
        <v>1587</v>
      </c>
      <c r="E282" s="2" t="s">
        <v>1588</v>
      </c>
      <c r="F282" s="2" t="s">
        <v>1589</v>
      </c>
      <c r="G282" s="2">
        <v>12.175369</v>
      </c>
      <c r="H282" s="2">
        <v>12.756608</v>
      </c>
      <c r="I282" s="2" t="s">
        <v>38</v>
      </c>
      <c r="J282" s="2" t="s">
        <v>1588</v>
      </c>
      <c r="K282" s="2" t="e">
        <v>#REF!</v>
      </c>
      <c r="L282" s="2" t="e">
        <v>#REF!</v>
      </c>
      <c r="M282" s="2">
        <v>4.0</v>
      </c>
      <c r="N282" s="2">
        <v>3.0</v>
      </c>
      <c r="O282" s="2">
        <v>1.0</v>
      </c>
      <c r="P282" s="2" t="s">
        <v>337</v>
      </c>
      <c r="Q282" s="2" t="s">
        <v>50</v>
      </c>
      <c r="R282" s="2" t="s">
        <v>1590</v>
      </c>
      <c r="S282" s="2" t="s">
        <v>143</v>
      </c>
      <c r="U282" s="2" t="s">
        <v>831</v>
      </c>
      <c r="V282" s="2" t="s">
        <v>1583</v>
      </c>
      <c r="W282" s="2" t="s">
        <v>60</v>
      </c>
    </row>
    <row r="283">
      <c r="A283" s="2">
        <v>341.0</v>
      </c>
      <c r="B283" s="2" t="s">
        <v>1496</v>
      </c>
      <c r="C283" s="2" t="s">
        <v>1563</v>
      </c>
      <c r="D283" s="2" t="s">
        <v>1591</v>
      </c>
      <c r="E283" s="2" t="s">
        <v>1592</v>
      </c>
      <c r="F283" s="2" t="s">
        <v>1593</v>
      </c>
      <c r="G283" s="2">
        <v>12.17919</v>
      </c>
      <c r="H283" s="2">
        <v>12.74821</v>
      </c>
      <c r="I283" s="2" t="s">
        <v>38</v>
      </c>
      <c r="J283" s="2" t="s">
        <v>1592</v>
      </c>
      <c r="K283" s="2" t="e">
        <v>#REF!</v>
      </c>
      <c r="L283" s="2" t="e">
        <v>#REF!</v>
      </c>
      <c r="M283" s="2">
        <v>9.0</v>
      </c>
      <c r="N283" s="2">
        <v>6.0</v>
      </c>
      <c r="O283" s="2">
        <v>1.0</v>
      </c>
      <c r="P283" s="2" t="s">
        <v>337</v>
      </c>
      <c r="Q283" s="2" t="s">
        <v>50</v>
      </c>
      <c r="R283" s="2" t="s">
        <v>1590</v>
      </c>
      <c r="S283" s="2" t="s">
        <v>143</v>
      </c>
      <c r="U283" s="2" t="s">
        <v>831</v>
      </c>
      <c r="V283" s="2" t="s">
        <v>1583</v>
      </c>
      <c r="W283" s="2" t="s">
        <v>60</v>
      </c>
    </row>
    <row r="284">
      <c r="A284" s="2">
        <v>342.0</v>
      </c>
      <c r="B284" s="2" t="s">
        <v>1496</v>
      </c>
      <c r="C284" s="2" t="s">
        <v>1563</v>
      </c>
      <c r="D284" s="2" t="s">
        <v>1594</v>
      </c>
      <c r="E284" s="2" t="s">
        <v>1595</v>
      </c>
      <c r="F284" s="2" t="s">
        <v>1596</v>
      </c>
      <c r="G284" s="2">
        <v>12.17593</v>
      </c>
      <c r="H284" s="2">
        <v>12.76817</v>
      </c>
      <c r="I284" s="2" t="s">
        <v>38</v>
      </c>
      <c r="J284" s="2" t="s">
        <v>1595</v>
      </c>
      <c r="K284" s="2" t="e">
        <v>#REF!</v>
      </c>
      <c r="L284" s="2" t="e">
        <v>#REF!</v>
      </c>
      <c r="M284" s="2">
        <v>16.0</v>
      </c>
      <c r="N284" s="2">
        <v>10.0</v>
      </c>
      <c r="O284" s="2">
        <v>1.0</v>
      </c>
      <c r="P284" s="2" t="s">
        <v>337</v>
      </c>
      <c r="Q284" s="2" t="s">
        <v>50</v>
      </c>
      <c r="R284" s="2" t="s">
        <v>1590</v>
      </c>
      <c r="S284" s="2" t="s">
        <v>143</v>
      </c>
      <c r="U284" s="2" t="s">
        <v>831</v>
      </c>
    </row>
    <row r="285">
      <c r="A285" s="2">
        <v>343.0</v>
      </c>
      <c r="B285" s="2" t="s">
        <v>1496</v>
      </c>
      <c r="C285" s="2" t="s">
        <v>1563</v>
      </c>
      <c r="D285" s="2" t="s">
        <v>1597</v>
      </c>
      <c r="E285" s="2" t="s">
        <v>1598</v>
      </c>
      <c r="F285" s="2" t="s">
        <v>1599</v>
      </c>
      <c r="G285" s="2">
        <v>12.178623</v>
      </c>
      <c r="H285" s="2">
        <v>12.767104</v>
      </c>
      <c r="I285" s="2" t="s">
        <v>38</v>
      </c>
      <c r="J285" s="2" t="s">
        <v>1598</v>
      </c>
      <c r="K285" s="2" t="e">
        <v>#REF!</v>
      </c>
      <c r="L285" s="2" t="e">
        <v>#REF!</v>
      </c>
      <c r="M285" s="2">
        <v>24.0</v>
      </c>
      <c r="N285" s="2">
        <v>15.0</v>
      </c>
      <c r="O285" s="2">
        <v>1.0</v>
      </c>
      <c r="P285" s="2" t="s">
        <v>337</v>
      </c>
      <c r="Q285" s="2" t="s">
        <v>50</v>
      </c>
      <c r="R285" s="2" t="s">
        <v>1590</v>
      </c>
      <c r="S285" s="2" t="s">
        <v>143</v>
      </c>
      <c r="U285" s="2" t="s">
        <v>831</v>
      </c>
    </row>
    <row r="286">
      <c r="A286" s="2">
        <v>344.0</v>
      </c>
      <c r="B286" s="2" t="s">
        <v>1496</v>
      </c>
      <c r="C286" s="2" t="s">
        <v>1563</v>
      </c>
      <c r="D286" s="2" t="s">
        <v>1600</v>
      </c>
      <c r="E286" s="2" t="s">
        <v>1601</v>
      </c>
      <c r="F286" s="2" t="s">
        <v>1602</v>
      </c>
      <c r="G286" s="2">
        <v>12.18249</v>
      </c>
      <c r="H286" s="2">
        <v>12.77167</v>
      </c>
      <c r="I286" s="2" t="s">
        <v>38</v>
      </c>
      <c r="J286" s="2" t="s">
        <v>1601</v>
      </c>
      <c r="K286" s="2" t="e">
        <v>#REF!</v>
      </c>
      <c r="L286" s="2" t="e">
        <v>#REF!</v>
      </c>
      <c r="M286" s="2">
        <v>17.0</v>
      </c>
      <c r="N286" s="2">
        <v>11.0</v>
      </c>
      <c r="O286" s="2">
        <v>1.0</v>
      </c>
      <c r="P286" s="2" t="s">
        <v>337</v>
      </c>
      <c r="Q286" s="2" t="s">
        <v>50</v>
      </c>
      <c r="R286" s="2" t="s">
        <v>1590</v>
      </c>
      <c r="S286" s="2" t="s">
        <v>143</v>
      </c>
      <c r="U286" s="2" t="s">
        <v>831</v>
      </c>
    </row>
    <row r="287">
      <c r="A287" s="2">
        <v>345.0</v>
      </c>
      <c r="B287" s="2" t="s">
        <v>1496</v>
      </c>
      <c r="C287" s="2" t="s">
        <v>1563</v>
      </c>
      <c r="D287" s="2" t="s">
        <v>1603</v>
      </c>
      <c r="E287" s="2" t="s">
        <v>1604</v>
      </c>
      <c r="F287" s="2" t="s">
        <v>1605</v>
      </c>
      <c r="G287" s="2">
        <v>12.17232</v>
      </c>
      <c r="H287" s="2">
        <v>12.79718</v>
      </c>
      <c r="I287" s="2" t="s">
        <v>38</v>
      </c>
      <c r="J287" s="2" t="s">
        <v>1604</v>
      </c>
      <c r="K287" s="2" t="e">
        <v>#REF!</v>
      </c>
      <c r="L287" s="2" t="e">
        <v>#REF!</v>
      </c>
      <c r="M287" s="2">
        <v>85.0</v>
      </c>
      <c r="N287" s="2">
        <v>54.0</v>
      </c>
      <c r="O287" s="2">
        <v>1.0</v>
      </c>
      <c r="P287" s="2" t="s">
        <v>337</v>
      </c>
      <c r="Q287" s="2" t="s">
        <v>50</v>
      </c>
      <c r="R287" s="2" t="s">
        <v>1590</v>
      </c>
      <c r="S287" s="2" t="s">
        <v>143</v>
      </c>
      <c r="U287" s="2" t="s">
        <v>831</v>
      </c>
      <c r="W287" s="2" t="s">
        <v>60</v>
      </c>
    </row>
    <row r="288">
      <c r="A288" s="2">
        <v>346.0</v>
      </c>
      <c r="B288" s="2" t="s">
        <v>1496</v>
      </c>
      <c r="C288" s="2" t="s">
        <v>1563</v>
      </c>
      <c r="D288" s="2" t="s">
        <v>1606</v>
      </c>
      <c r="E288" s="2" t="s">
        <v>1607</v>
      </c>
      <c r="F288" s="2" t="s">
        <v>1608</v>
      </c>
      <c r="G288" s="2">
        <v>12.18493</v>
      </c>
      <c r="H288" s="2">
        <v>12.7986</v>
      </c>
      <c r="I288" s="2" t="s">
        <v>38</v>
      </c>
      <c r="J288" s="2" t="s">
        <v>1607</v>
      </c>
      <c r="K288" s="2" t="e">
        <v>#REF!</v>
      </c>
      <c r="L288" s="2" t="e">
        <v>#REF!</v>
      </c>
      <c r="M288" s="2">
        <v>100.0</v>
      </c>
      <c r="N288" s="2">
        <v>63.0</v>
      </c>
      <c r="O288" s="2">
        <v>1.0</v>
      </c>
      <c r="P288" s="2" t="s">
        <v>337</v>
      </c>
      <c r="Q288" s="2" t="s">
        <v>41</v>
      </c>
      <c r="U288" s="2" t="s">
        <v>660</v>
      </c>
    </row>
    <row r="289">
      <c r="A289" s="2">
        <v>347.0</v>
      </c>
      <c r="B289" s="2" t="s">
        <v>1496</v>
      </c>
      <c r="C289" s="2" t="s">
        <v>1563</v>
      </c>
      <c r="D289" s="2" t="s">
        <v>1609</v>
      </c>
      <c r="E289" s="2" t="s">
        <v>1610</v>
      </c>
      <c r="F289" s="2" t="s">
        <v>1611</v>
      </c>
      <c r="G289" s="2">
        <v>12.16933</v>
      </c>
      <c r="H289" s="2">
        <v>12.76688</v>
      </c>
      <c r="I289" s="2" t="s">
        <v>38</v>
      </c>
      <c r="J289" s="2" t="s">
        <v>1610</v>
      </c>
      <c r="K289" s="2" t="e">
        <v>#REF!</v>
      </c>
      <c r="L289" s="2" t="e">
        <v>#REF!</v>
      </c>
      <c r="M289" s="2">
        <v>19.0</v>
      </c>
      <c r="N289" s="2">
        <v>12.0</v>
      </c>
      <c r="O289" s="2">
        <v>1.0</v>
      </c>
      <c r="P289" s="2" t="s">
        <v>337</v>
      </c>
      <c r="Q289" s="2" t="s">
        <v>41</v>
      </c>
      <c r="U289" s="2" t="s">
        <v>660</v>
      </c>
      <c r="V289" s="2" t="s">
        <v>1583</v>
      </c>
      <c r="W289" s="2" t="s">
        <v>60</v>
      </c>
    </row>
    <row r="290">
      <c r="A290" s="2">
        <v>348.0</v>
      </c>
      <c r="B290" s="2" t="s">
        <v>1496</v>
      </c>
      <c r="C290" s="2" t="s">
        <v>1496</v>
      </c>
      <c r="D290" s="2" t="s">
        <v>333</v>
      </c>
      <c r="E290" s="2" t="s">
        <v>1612</v>
      </c>
      <c r="F290" s="2" t="s">
        <v>1613</v>
      </c>
      <c r="G290" s="2">
        <v>12.05854</v>
      </c>
      <c r="H290" s="2">
        <v>12.81609</v>
      </c>
      <c r="I290" s="2" t="s">
        <v>38</v>
      </c>
      <c r="J290" s="2" t="s">
        <v>1612</v>
      </c>
      <c r="K290" s="2" t="e">
        <v>#REF!</v>
      </c>
      <c r="L290" s="2" t="e">
        <v>#REF!</v>
      </c>
      <c r="M290" s="2">
        <v>15.0</v>
      </c>
      <c r="N290" s="2">
        <v>10.0</v>
      </c>
      <c r="O290" s="2">
        <v>1.0</v>
      </c>
      <c r="P290" s="2" t="s">
        <v>337</v>
      </c>
      <c r="Q290" s="2" t="s">
        <v>41</v>
      </c>
      <c r="U290" s="2" t="s">
        <v>660</v>
      </c>
    </row>
    <row r="291">
      <c r="A291" s="2">
        <v>350.0</v>
      </c>
      <c r="B291" s="2" t="s">
        <v>1496</v>
      </c>
      <c r="C291" s="2" t="s">
        <v>1496</v>
      </c>
      <c r="D291" s="2" t="s">
        <v>1614</v>
      </c>
      <c r="E291" s="2" t="s">
        <v>1615</v>
      </c>
      <c r="F291" s="2" t="s">
        <v>1616</v>
      </c>
      <c r="G291" s="2">
        <v>12.08439</v>
      </c>
      <c r="H291" s="2">
        <v>12.83153</v>
      </c>
      <c r="I291" s="2" t="s">
        <v>38</v>
      </c>
      <c r="J291" s="2" t="s">
        <v>1615</v>
      </c>
      <c r="K291" s="2" t="e">
        <v>#REF!</v>
      </c>
      <c r="L291" s="2" t="e">
        <v>#REF!</v>
      </c>
      <c r="M291" s="2">
        <v>23.0</v>
      </c>
      <c r="N291" s="2">
        <v>15.0</v>
      </c>
      <c r="O291" s="2">
        <v>1.0</v>
      </c>
      <c r="P291" s="2" t="s">
        <v>337</v>
      </c>
      <c r="Q291" s="2" t="s">
        <v>50</v>
      </c>
      <c r="R291" s="2" t="s">
        <v>1617</v>
      </c>
      <c r="S291" s="2" t="s">
        <v>172</v>
      </c>
      <c r="U291" s="2" t="s">
        <v>831</v>
      </c>
    </row>
    <row r="292">
      <c r="A292" s="2">
        <v>351.0</v>
      </c>
      <c r="B292" s="2" t="s">
        <v>1496</v>
      </c>
      <c r="C292" s="2" t="s">
        <v>1496</v>
      </c>
      <c r="D292" s="2" t="s">
        <v>1618</v>
      </c>
      <c r="E292" s="2" t="s">
        <v>1619</v>
      </c>
      <c r="F292" s="2" t="s">
        <v>1620</v>
      </c>
      <c r="G292" s="2">
        <v>12.04834</v>
      </c>
      <c r="H292" s="2">
        <v>12.73484</v>
      </c>
      <c r="I292" s="2" t="s">
        <v>38</v>
      </c>
      <c r="J292" s="2" t="s">
        <v>1619</v>
      </c>
      <c r="K292" s="2" t="e">
        <v>#REF!</v>
      </c>
      <c r="L292" s="2" t="e">
        <v>#REF!</v>
      </c>
      <c r="M292" s="2">
        <v>36.0</v>
      </c>
      <c r="N292" s="2">
        <v>23.0</v>
      </c>
      <c r="O292" s="2">
        <v>1.0</v>
      </c>
      <c r="P292" s="2" t="s">
        <v>337</v>
      </c>
      <c r="Q292" s="2" t="s">
        <v>50</v>
      </c>
      <c r="R292" s="2" t="s">
        <v>1617</v>
      </c>
      <c r="S292" s="2" t="s">
        <v>172</v>
      </c>
      <c r="U292" s="2" t="s">
        <v>831</v>
      </c>
    </row>
    <row r="293">
      <c r="A293" s="2">
        <v>352.0</v>
      </c>
      <c r="B293" s="2" t="s">
        <v>1496</v>
      </c>
      <c r="C293" s="2" t="s">
        <v>1496</v>
      </c>
      <c r="D293" s="2" t="s">
        <v>1621</v>
      </c>
      <c r="E293" s="2" t="s">
        <v>1622</v>
      </c>
      <c r="F293" s="2" t="s">
        <v>1623</v>
      </c>
      <c r="G293" s="2">
        <v>12.11907</v>
      </c>
      <c r="H293" s="2">
        <v>12.72913</v>
      </c>
      <c r="I293" s="2" t="s">
        <v>38</v>
      </c>
      <c r="J293" s="2" t="s">
        <v>1622</v>
      </c>
      <c r="K293" s="2" t="e">
        <v>#REF!</v>
      </c>
      <c r="L293" s="2" t="e">
        <v>#REF!</v>
      </c>
      <c r="M293" s="2">
        <v>31.0</v>
      </c>
      <c r="N293" s="2">
        <v>20.0</v>
      </c>
      <c r="O293" s="2">
        <v>1.0</v>
      </c>
      <c r="P293" s="2" t="s">
        <v>337</v>
      </c>
      <c r="Q293" s="2" t="s">
        <v>50</v>
      </c>
      <c r="U293" s="2" t="s">
        <v>831</v>
      </c>
    </row>
    <row r="294">
      <c r="A294" s="2">
        <v>353.0</v>
      </c>
      <c r="B294" s="2" t="s">
        <v>1496</v>
      </c>
      <c r="C294" s="2" t="s">
        <v>1496</v>
      </c>
      <c r="D294" s="2" t="s">
        <v>1624</v>
      </c>
      <c r="E294" s="2" t="s">
        <v>1625</v>
      </c>
      <c r="F294" s="2" t="s">
        <v>1626</v>
      </c>
      <c r="G294" s="2">
        <v>12.08552</v>
      </c>
      <c r="H294" s="2">
        <v>12.83105</v>
      </c>
      <c r="I294" s="2" t="s">
        <v>38</v>
      </c>
      <c r="J294" s="2" t="s">
        <v>1625</v>
      </c>
      <c r="K294" s="2" t="e">
        <v>#REF!</v>
      </c>
      <c r="L294" s="2" t="e">
        <v>#REF!</v>
      </c>
      <c r="M294" s="2">
        <v>34.0</v>
      </c>
      <c r="N294" s="2">
        <v>22.0</v>
      </c>
      <c r="O294" s="2">
        <v>1.0</v>
      </c>
      <c r="P294" s="2" t="s">
        <v>337</v>
      </c>
      <c r="Q294" s="2" t="s">
        <v>50</v>
      </c>
      <c r="U294" s="2" t="s">
        <v>831</v>
      </c>
    </row>
    <row r="295">
      <c r="A295" s="2">
        <v>354.0</v>
      </c>
      <c r="B295" s="2" t="s">
        <v>1496</v>
      </c>
      <c r="C295" s="2" t="s">
        <v>1496</v>
      </c>
      <c r="D295" s="2" t="s">
        <v>1627</v>
      </c>
      <c r="E295" s="2" t="s">
        <v>1628</v>
      </c>
      <c r="F295" s="2" t="s">
        <v>1629</v>
      </c>
      <c r="G295" s="2">
        <v>12.08708</v>
      </c>
      <c r="H295" s="2">
        <v>12.82436</v>
      </c>
      <c r="I295" s="2" t="s">
        <v>38</v>
      </c>
      <c r="J295" s="2" t="s">
        <v>1628</v>
      </c>
      <c r="K295" s="2" t="e">
        <v>#REF!</v>
      </c>
      <c r="L295" s="2" t="e">
        <v>#REF!</v>
      </c>
      <c r="M295" s="2">
        <v>30.0</v>
      </c>
      <c r="N295" s="2">
        <v>19.0</v>
      </c>
      <c r="O295" s="2">
        <v>1.0</v>
      </c>
      <c r="P295" s="2" t="s">
        <v>337</v>
      </c>
      <c r="Q295" s="2" t="s">
        <v>50</v>
      </c>
      <c r="U295" s="2" t="s">
        <v>831</v>
      </c>
    </row>
    <row r="296">
      <c r="A296" s="2">
        <v>355.0</v>
      </c>
      <c r="B296" s="2" t="s">
        <v>1496</v>
      </c>
      <c r="C296" s="2" t="s">
        <v>1496</v>
      </c>
      <c r="D296" s="2" t="s">
        <v>1630</v>
      </c>
      <c r="E296" s="2" t="s">
        <v>1631</v>
      </c>
      <c r="F296" s="2" t="s">
        <v>1632</v>
      </c>
      <c r="G296" s="2">
        <v>12.08261</v>
      </c>
      <c r="H296" s="2">
        <v>12.83182</v>
      </c>
      <c r="I296" s="2" t="s">
        <v>38</v>
      </c>
      <c r="J296" s="2" t="s">
        <v>1631</v>
      </c>
      <c r="K296" s="2" t="e">
        <v>#REF!</v>
      </c>
      <c r="L296" s="2" t="e">
        <v>#REF!</v>
      </c>
      <c r="M296" s="2">
        <v>27.0</v>
      </c>
      <c r="N296" s="2">
        <v>17.0</v>
      </c>
      <c r="O296" s="2">
        <v>1.0</v>
      </c>
      <c r="P296" s="2" t="s">
        <v>337</v>
      </c>
      <c r="Q296" s="2" t="s">
        <v>50</v>
      </c>
      <c r="R296" s="2" t="s">
        <v>1633</v>
      </c>
      <c r="S296" s="2" t="s">
        <v>198</v>
      </c>
      <c r="U296" s="2" t="s">
        <v>831</v>
      </c>
    </row>
    <row r="297">
      <c r="A297" s="2">
        <v>356.0</v>
      </c>
      <c r="B297" s="2" t="s">
        <v>1496</v>
      </c>
      <c r="C297" s="2" t="s">
        <v>1496</v>
      </c>
      <c r="D297" s="2" t="s">
        <v>1634</v>
      </c>
      <c r="E297" s="2" t="s">
        <v>1635</v>
      </c>
      <c r="F297" s="2" t="s">
        <v>1636</v>
      </c>
      <c r="G297" s="2">
        <v>12.13565</v>
      </c>
      <c r="H297" s="2">
        <v>12.74023</v>
      </c>
      <c r="I297" s="2" t="s">
        <v>38</v>
      </c>
      <c r="J297" s="2" t="s">
        <v>1635</v>
      </c>
      <c r="K297" s="2" t="e">
        <v>#REF!</v>
      </c>
      <c r="L297" s="2" t="e">
        <v>#REF!</v>
      </c>
      <c r="M297" s="2">
        <v>25.0</v>
      </c>
      <c r="N297" s="2">
        <v>16.0</v>
      </c>
      <c r="O297" s="2">
        <v>1.0</v>
      </c>
      <c r="P297" s="2" t="s">
        <v>337</v>
      </c>
      <c r="Q297" s="2" t="s">
        <v>50</v>
      </c>
      <c r="R297" s="2" t="s">
        <v>1633</v>
      </c>
      <c r="S297" s="2" t="s">
        <v>198</v>
      </c>
      <c r="U297" s="2" t="s">
        <v>831</v>
      </c>
    </row>
    <row r="298">
      <c r="A298" s="2">
        <v>357.0</v>
      </c>
      <c r="B298" s="2" t="s">
        <v>1496</v>
      </c>
      <c r="C298" s="2" t="s">
        <v>1496</v>
      </c>
      <c r="D298" s="2" t="s">
        <v>1637</v>
      </c>
      <c r="E298" s="2" t="s">
        <v>1638</v>
      </c>
      <c r="F298" s="2" t="s">
        <v>1639</v>
      </c>
      <c r="G298" s="2">
        <v>12.12906573</v>
      </c>
      <c r="H298" s="2">
        <v>12.77092598</v>
      </c>
      <c r="I298" s="2" t="s">
        <v>38</v>
      </c>
      <c r="J298" s="2" t="s">
        <v>1638</v>
      </c>
      <c r="K298" s="2" t="e">
        <v>#REF!</v>
      </c>
      <c r="L298" s="2" t="e">
        <v>#REF!</v>
      </c>
      <c r="M298" s="2">
        <v>9.0</v>
      </c>
      <c r="N298" s="2">
        <v>6.0</v>
      </c>
      <c r="O298" s="2">
        <v>1.0</v>
      </c>
      <c r="P298" s="2" t="s">
        <v>337</v>
      </c>
      <c r="Q298" s="2" t="s">
        <v>50</v>
      </c>
      <c r="R298" s="2" t="s">
        <v>1633</v>
      </c>
      <c r="S298" s="2" t="s">
        <v>198</v>
      </c>
      <c r="U298" s="2" t="s">
        <v>831</v>
      </c>
    </row>
    <row r="299">
      <c r="A299" s="2">
        <v>358.0</v>
      </c>
      <c r="B299" s="2" t="s">
        <v>1496</v>
      </c>
      <c r="C299" s="2" t="s">
        <v>1640</v>
      </c>
      <c r="D299" s="2" t="s">
        <v>1641</v>
      </c>
      <c r="E299" s="2" t="s">
        <v>1642</v>
      </c>
      <c r="F299" s="2" t="s">
        <v>1643</v>
      </c>
      <c r="G299" s="2">
        <v>12.34862</v>
      </c>
      <c r="H299" s="2">
        <v>12.70235</v>
      </c>
      <c r="I299" s="2" t="s">
        <v>38</v>
      </c>
      <c r="J299" s="2" t="s">
        <v>1642</v>
      </c>
      <c r="K299" s="2" t="e">
        <v>#REF!</v>
      </c>
      <c r="L299" s="2" t="e">
        <v>#REF!</v>
      </c>
      <c r="M299" s="2">
        <v>22.0</v>
      </c>
      <c r="N299" s="2">
        <v>14.0</v>
      </c>
      <c r="O299" s="2">
        <v>1.0</v>
      </c>
      <c r="P299" s="2" t="s">
        <v>337</v>
      </c>
      <c r="Q299" s="2" t="s">
        <v>50</v>
      </c>
      <c r="R299" s="2" t="s">
        <v>1644</v>
      </c>
      <c r="S299" s="2" t="s">
        <v>231</v>
      </c>
      <c r="U299" s="2" t="s">
        <v>831</v>
      </c>
    </row>
    <row r="300">
      <c r="A300" s="2">
        <v>359.0</v>
      </c>
      <c r="B300" s="2" t="s">
        <v>1496</v>
      </c>
      <c r="C300" s="2" t="s">
        <v>1640</v>
      </c>
      <c r="D300" s="2" t="s">
        <v>1645</v>
      </c>
      <c r="E300" s="2" t="s">
        <v>1646</v>
      </c>
      <c r="F300" s="2" t="s">
        <v>1647</v>
      </c>
      <c r="G300" s="2">
        <v>12.38918</v>
      </c>
      <c r="H300" s="2">
        <v>12.63139</v>
      </c>
      <c r="I300" s="2" t="s">
        <v>38</v>
      </c>
      <c r="J300" s="2" t="s">
        <v>1646</v>
      </c>
      <c r="K300" s="2" t="e">
        <v>#REF!</v>
      </c>
      <c r="L300" s="2" t="e">
        <v>#REF!</v>
      </c>
      <c r="M300" s="2">
        <v>27.0</v>
      </c>
      <c r="N300" s="2">
        <v>17.0</v>
      </c>
      <c r="O300" s="2">
        <v>1.0</v>
      </c>
      <c r="P300" s="2" t="s">
        <v>337</v>
      </c>
      <c r="Q300" s="2" t="s">
        <v>50</v>
      </c>
      <c r="R300" s="2" t="s">
        <v>1644</v>
      </c>
      <c r="S300" s="2" t="s">
        <v>231</v>
      </c>
      <c r="U300" s="2" t="s">
        <v>831</v>
      </c>
    </row>
    <row r="301">
      <c r="A301" s="2">
        <v>360.0</v>
      </c>
      <c r="B301" s="2" t="s">
        <v>1496</v>
      </c>
      <c r="C301" s="2" t="s">
        <v>1640</v>
      </c>
      <c r="D301" s="2" t="s">
        <v>1648</v>
      </c>
      <c r="E301" s="2" t="s">
        <v>1649</v>
      </c>
      <c r="F301" s="2" t="s">
        <v>1650</v>
      </c>
      <c r="G301" s="2">
        <v>12.3208</v>
      </c>
      <c r="H301" s="2">
        <v>12.67824</v>
      </c>
      <c r="I301" s="2" t="s">
        <v>38</v>
      </c>
      <c r="J301" s="2" t="s">
        <v>1649</v>
      </c>
      <c r="K301" s="2" t="e">
        <v>#REF!</v>
      </c>
      <c r="L301" s="2" t="e">
        <v>#REF!</v>
      </c>
      <c r="M301" s="2">
        <v>13.0</v>
      </c>
      <c r="N301" s="2">
        <v>9.0</v>
      </c>
      <c r="O301" s="2">
        <v>1.0</v>
      </c>
      <c r="P301" s="2" t="s">
        <v>337</v>
      </c>
      <c r="Q301" s="2" t="s">
        <v>50</v>
      </c>
      <c r="R301" s="2" t="s">
        <v>1644</v>
      </c>
      <c r="S301" s="2" t="s">
        <v>231</v>
      </c>
      <c r="U301" s="2" t="s">
        <v>831</v>
      </c>
    </row>
    <row r="302">
      <c r="A302" s="2">
        <v>361.0</v>
      </c>
      <c r="B302" s="2" t="s">
        <v>1496</v>
      </c>
      <c r="C302" s="2" t="s">
        <v>1640</v>
      </c>
      <c r="D302" s="2" t="s">
        <v>1651</v>
      </c>
      <c r="E302" s="2" t="s">
        <v>1652</v>
      </c>
      <c r="F302" s="2" t="s">
        <v>1653</v>
      </c>
      <c r="G302" s="2">
        <v>12.3909</v>
      </c>
      <c r="H302" s="2">
        <v>12.64544</v>
      </c>
      <c r="I302" s="2" t="s">
        <v>38</v>
      </c>
      <c r="J302" s="2" t="s">
        <v>1652</v>
      </c>
      <c r="K302" s="2" t="e">
        <v>#REF!</v>
      </c>
      <c r="L302" s="2" t="e">
        <v>#REF!</v>
      </c>
      <c r="M302" s="2">
        <v>30.0</v>
      </c>
      <c r="N302" s="2">
        <v>19.0</v>
      </c>
      <c r="O302" s="2">
        <v>1.0</v>
      </c>
      <c r="P302" s="2" t="s">
        <v>337</v>
      </c>
      <c r="Q302" s="2" t="s">
        <v>50</v>
      </c>
      <c r="R302" s="2" t="s">
        <v>1644</v>
      </c>
      <c r="S302" s="2" t="s">
        <v>231</v>
      </c>
      <c r="U302" s="2" t="s">
        <v>831</v>
      </c>
    </row>
    <row r="303">
      <c r="A303" s="2">
        <v>362.0</v>
      </c>
      <c r="B303" s="2" t="s">
        <v>1496</v>
      </c>
      <c r="C303" s="2" t="s">
        <v>1640</v>
      </c>
      <c r="D303" s="2" t="s">
        <v>1654</v>
      </c>
      <c r="E303" s="2" t="s">
        <v>1655</v>
      </c>
      <c r="F303" s="2" t="s">
        <v>1656</v>
      </c>
      <c r="G303" s="2">
        <v>12.36929</v>
      </c>
      <c r="H303" s="2">
        <v>12.68316</v>
      </c>
      <c r="I303" s="2" t="s">
        <v>38</v>
      </c>
      <c r="J303" s="2" t="s">
        <v>1655</v>
      </c>
      <c r="K303" s="2" t="e">
        <v>#REF!</v>
      </c>
      <c r="L303" s="2" t="e">
        <v>#REF!</v>
      </c>
      <c r="M303" s="2">
        <v>24.0</v>
      </c>
      <c r="N303" s="2">
        <v>15.0</v>
      </c>
      <c r="O303" s="2">
        <v>2.0</v>
      </c>
      <c r="P303" s="2" t="s">
        <v>337</v>
      </c>
      <c r="Q303" s="2" t="s">
        <v>41</v>
      </c>
      <c r="U303" s="2" t="s">
        <v>660</v>
      </c>
    </row>
    <row r="304">
      <c r="A304" s="2">
        <v>363.0</v>
      </c>
      <c r="B304" s="2" t="s">
        <v>1496</v>
      </c>
      <c r="C304" s="2" t="s">
        <v>1640</v>
      </c>
      <c r="D304" s="2" t="s">
        <v>341</v>
      </c>
      <c r="E304" s="2" t="s">
        <v>1657</v>
      </c>
      <c r="F304" s="2" t="s">
        <v>1658</v>
      </c>
      <c r="G304" s="2">
        <v>12.39762</v>
      </c>
      <c r="H304" s="2">
        <v>12.6501</v>
      </c>
      <c r="I304" s="2" t="s">
        <v>38</v>
      </c>
      <c r="J304" s="2" t="s">
        <v>1657</v>
      </c>
      <c r="K304" s="2" t="e">
        <v>#REF!</v>
      </c>
      <c r="L304" s="2" t="e">
        <v>#REF!</v>
      </c>
      <c r="M304" s="2">
        <v>24.0</v>
      </c>
      <c r="N304" s="2">
        <v>15.0</v>
      </c>
      <c r="O304" s="2">
        <v>1.0</v>
      </c>
      <c r="P304" s="2" t="s">
        <v>337</v>
      </c>
      <c r="Q304" s="2" t="s">
        <v>50</v>
      </c>
      <c r="R304" s="2" t="s">
        <v>1659</v>
      </c>
      <c r="S304" s="2" t="s">
        <v>267</v>
      </c>
      <c r="U304" s="2" t="s">
        <v>831</v>
      </c>
    </row>
    <row r="305">
      <c r="A305" s="2">
        <v>364.0</v>
      </c>
      <c r="B305" s="2" t="s">
        <v>1496</v>
      </c>
      <c r="C305" s="2" t="s">
        <v>1640</v>
      </c>
      <c r="D305" s="2" t="s">
        <v>344</v>
      </c>
      <c r="E305" s="2" t="s">
        <v>1660</v>
      </c>
      <c r="F305" s="2" t="s">
        <v>1661</v>
      </c>
      <c r="G305" s="2">
        <v>12.3241</v>
      </c>
      <c r="H305" s="2">
        <v>12.67664</v>
      </c>
      <c r="I305" s="2" t="s">
        <v>38</v>
      </c>
      <c r="J305" s="2" t="s">
        <v>1660</v>
      </c>
      <c r="K305" s="2" t="e">
        <v>#REF!</v>
      </c>
      <c r="L305" s="2" t="e">
        <v>#REF!</v>
      </c>
      <c r="M305" s="2">
        <v>13.0</v>
      </c>
      <c r="N305" s="2">
        <v>9.0</v>
      </c>
      <c r="O305" s="2">
        <v>1.0</v>
      </c>
      <c r="P305" s="2" t="s">
        <v>337</v>
      </c>
      <c r="Q305" s="2" t="s">
        <v>50</v>
      </c>
      <c r="R305" s="2" t="s">
        <v>1659</v>
      </c>
      <c r="S305" s="2" t="s">
        <v>267</v>
      </c>
      <c r="U305" s="2" t="s">
        <v>831</v>
      </c>
    </row>
    <row r="306">
      <c r="A306" s="2">
        <v>365.0</v>
      </c>
      <c r="B306" s="2" t="s">
        <v>1496</v>
      </c>
      <c r="C306" s="2" t="s">
        <v>1640</v>
      </c>
      <c r="D306" s="2" t="s">
        <v>1662</v>
      </c>
      <c r="E306" s="2" t="s">
        <v>1663</v>
      </c>
      <c r="F306" s="2" t="s">
        <v>1664</v>
      </c>
      <c r="G306" s="2">
        <v>12.2973</v>
      </c>
      <c r="H306" s="2">
        <v>12.6683</v>
      </c>
      <c r="I306" s="2" t="s">
        <v>38</v>
      </c>
      <c r="J306" s="2" t="s">
        <v>1663</v>
      </c>
      <c r="K306" s="2" t="e">
        <v>#REF!</v>
      </c>
      <c r="L306" s="2" t="e">
        <v>#REF!</v>
      </c>
      <c r="M306" s="2">
        <v>27.0</v>
      </c>
      <c r="N306" s="2">
        <v>17.0</v>
      </c>
      <c r="O306" s="2">
        <v>1.0</v>
      </c>
      <c r="P306" s="2" t="s">
        <v>337</v>
      </c>
      <c r="Q306" s="2" t="s">
        <v>50</v>
      </c>
      <c r="R306" s="2" t="s">
        <v>1659</v>
      </c>
      <c r="S306" s="2" t="s">
        <v>267</v>
      </c>
      <c r="U306" s="2" t="s">
        <v>831</v>
      </c>
    </row>
    <row r="307">
      <c r="A307" s="2">
        <v>366.0</v>
      </c>
      <c r="B307" s="2" t="s">
        <v>1496</v>
      </c>
      <c r="C307" s="2" t="s">
        <v>1640</v>
      </c>
      <c r="D307" s="2" t="s">
        <v>1665</v>
      </c>
      <c r="E307" s="2" t="s">
        <v>1666</v>
      </c>
      <c r="F307" s="2" t="s">
        <v>1667</v>
      </c>
      <c r="G307" s="2">
        <v>12.39585</v>
      </c>
      <c r="H307" s="2">
        <v>12.69158</v>
      </c>
      <c r="I307" s="2" t="s">
        <v>38</v>
      </c>
      <c r="J307" s="2" t="s">
        <v>1666</v>
      </c>
      <c r="K307" s="2" t="e">
        <v>#REF!</v>
      </c>
      <c r="L307" s="2" t="e">
        <v>#REF!</v>
      </c>
      <c r="M307" s="2">
        <v>26.0</v>
      </c>
      <c r="N307" s="2">
        <v>17.0</v>
      </c>
      <c r="O307" s="2">
        <v>1.0</v>
      </c>
      <c r="P307" s="2" t="s">
        <v>337</v>
      </c>
      <c r="Q307" s="2" t="s">
        <v>50</v>
      </c>
      <c r="R307" s="2" t="s">
        <v>1659</v>
      </c>
      <c r="S307" s="2" t="s">
        <v>267</v>
      </c>
      <c r="U307" s="2" t="s">
        <v>831</v>
      </c>
    </row>
    <row r="308">
      <c r="A308" s="2">
        <v>367.0</v>
      </c>
      <c r="B308" s="2" t="s">
        <v>1496</v>
      </c>
      <c r="C308" s="2" t="s">
        <v>1640</v>
      </c>
      <c r="D308" s="2" t="s">
        <v>1668</v>
      </c>
      <c r="E308" s="2" t="s">
        <v>1669</v>
      </c>
      <c r="F308" s="2" t="s">
        <v>1670</v>
      </c>
      <c r="G308" s="2">
        <v>12.34496</v>
      </c>
      <c r="H308" s="2">
        <v>12.65947</v>
      </c>
      <c r="I308" s="2" t="s">
        <v>38</v>
      </c>
      <c r="J308" s="2" t="s">
        <v>1669</v>
      </c>
      <c r="K308" s="2" t="e">
        <v>#REF!</v>
      </c>
      <c r="L308" s="2" t="e">
        <v>#REF!</v>
      </c>
      <c r="M308" s="2">
        <v>26.0</v>
      </c>
      <c r="N308" s="2">
        <v>17.0</v>
      </c>
      <c r="O308" s="2">
        <v>1.0</v>
      </c>
      <c r="P308" s="2" t="s">
        <v>337</v>
      </c>
      <c r="Q308" s="2" t="s">
        <v>50</v>
      </c>
      <c r="R308" s="2" t="s">
        <v>1659</v>
      </c>
      <c r="S308" s="2" t="s">
        <v>267</v>
      </c>
      <c r="U308" s="2" t="s">
        <v>831</v>
      </c>
    </row>
    <row r="309">
      <c r="A309" s="2">
        <v>368.0</v>
      </c>
      <c r="B309" s="2" t="s">
        <v>1496</v>
      </c>
      <c r="C309" s="2" t="s">
        <v>1640</v>
      </c>
      <c r="D309" s="2" t="s">
        <v>1671</v>
      </c>
      <c r="E309" s="2" t="s">
        <v>1672</v>
      </c>
      <c r="F309" s="2" t="s">
        <v>1673</v>
      </c>
      <c r="G309" s="2">
        <v>12.29526</v>
      </c>
      <c r="H309" s="2">
        <v>12.6795</v>
      </c>
      <c r="I309" s="2" t="s">
        <v>38</v>
      </c>
      <c r="J309" s="2" t="s">
        <v>1672</v>
      </c>
      <c r="K309" s="2" t="e">
        <v>#REF!</v>
      </c>
      <c r="L309" s="2" t="e">
        <v>#REF!</v>
      </c>
      <c r="M309" s="2">
        <v>39.0</v>
      </c>
      <c r="N309" s="2">
        <v>25.0</v>
      </c>
      <c r="O309" s="2">
        <v>2.0</v>
      </c>
      <c r="P309" s="2" t="s">
        <v>337</v>
      </c>
      <c r="Q309" s="2" t="s">
        <v>41</v>
      </c>
      <c r="U309" s="2" t="s">
        <v>660</v>
      </c>
    </row>
    <row r="310">
      <c r="A310" s="2">
        <v>369.0</v>
      </c>
      <c r="B310" s="2" t="s">
        <v>1496</v>
      </c>
      <c r="C310" s="2" t="s">
        <v>1640</v>
      </c>
      <c r="D310" s="2" t="s">
        <v>1674</v>
      </c>
      <c r="E310" s="2" t="s">
        <v>1675</v>
      </c>
      <c r="F310" s="2" t="s">
        <v>1676</v>
      </c>
      <c r="G310" s="2">
        <v>12.37251</v>
      </c>
      <c r="H310" s="2">
        <v>12.6205</v>
      </c>
      <c r="I310" s="2" t="s">
        <v>38</v>
      </c>
      <c r="J310" s="2" t="s">
        <v>1675</v>
      </c>
      <c r="K310" s="2" t="e">
        <v>#REF!</v>
      </c>
      <c r="L310" s="2" t="e">
        <v>#REF!</v>
      </c>
      <c r="M310" s="2">
        <v>39.0</v>
      </c>
      <c r="N310" s="2">
        <v>25.0</v>
      </c>
      <c r="O310" s="2">
        <v>2.0</v>
      </c>
      <c r="P310" s="2" t="s">
        <v>337</v>
      </c>
      <c r="Q310" s="2" t="s">
        <v>41</v>
      </c>
      <c r="U310" s="2" t="s">
        <v>660</v>
      </c>
    </row>
    <row r="311">
      <c r="A311" s="2">
        <v>370.0</v>
      </c>
      <c r="B311" s="2" t="s">
        <v>1496</v>
      </c>
      <c r="C311" s="2" t="s">
        <v>1640</v>
      </c>
      <c r="D311" s="2" t="s">
        <v>1677</v>
      </c>
      <c r="E311" s="2" t="s">
        <v>1678</v>
      </c>
      <c r="F311" s="2" t="s">
        <v>1679</v>
      </c>
      <c r="G311" s="2">
        <v>12.37664</v>
      </c>
      <c r="H311" s="2">
        <v>12.68437</v>
      </c>
      <c r="I311" s="2" t="s">
        <v>38</v>
      </c>
      <c r="J311" s="2" t="s">
        <v>1678</v>
      </c>
      <c r="K311" s="2" t="e">
        <v>#REF!</v>
      </c>
      <c r="L311" s="2" t="e">
        <v>#REF!</v>
      </c>
      <c r="M311" s="2">
        <v>24.0</v>
      </c>
      <c r="N311" s="2">
        <v>15.0</v>
      </c>
      <c r="O311" s="2">
        <v>2.0</v>
      </c>
      <c r="P311" s="2" t="s">
        <v>337</v>
      </c>
      <c r="Q311" s="2" t="s">
        <v>41</v>
      </c>
      <c r="U311" s="2" t="s">
        <v>660</v>
      </c>
    </row>
    <row r="312">
      <c r="A312" s="2">
        <v>371.0</v>
      </c>
      <c r="B312" s="2" t="s">
        <v>1496</v>
      </c>
      <c r="C312" s="2" t="s">
        <v>1640</v>
      </c>
      <c r="D312" s="2" t="s">
        <v>1680</v>
      </c>
      <c r="E312" s="2" t="s">
        <v>1681</v>
      </c>
      <c r="F312" s="2" t="s">
        <v>1682</v>
      </c>
      <c r="G312" s="2">
        <v>12.321</v>
      </c>
      <c r="H312" s="2">
        <v>12.72289</v>
      </c>
      <c r="I312" s="2" t="s">
        <v>38</v>
      </c>
      <c r="J312" s="2" t="s">
        <v>1681</v>
      </c>
      <c r="K312" s="2" t="e">
        <v>#REF!</v>
      </c>
      <c r="L312" s="2" t="e">
        <v>#REF!</v>
      </c>
      <c r="M312" s="2">
        <v>16.0</v>
      </c>
      <c r="N312" s="2">
        <v>10.0</v>
      </c>
      <c r="O312" s="2">
        <v>2.0</v>
      </c>
      <c r="P312" s="2" t="s">
        <v>337</v>
      </c>
      <c r="Q312" s="2" t="s">
        <v>41</v>
      </c>
      <c r="U312" s="2" t="s">
        <v>660</v>
      </c>
    </row>
    <row r="313">
      <c r="A313" s="2">
        <v>372.0</v>
      </c>
      <c r="B313" s="2" t="s">
        <v>1496</v>
      </c>
      <c r="C313" s="2" t="s">
        <v>1640</v>
      </c>
      <c r="D313" s="2" t="s">
        <v>576</v>
      </c>
      <c r="E313" s="2" t="s">
        <v>1683</v>
      </c>
      <c r="F313" s="2" t="s">
        <v>1684</v>
      </c>
      <c r="G313" s="2">
        <v>12.3979</v>
      </c>
      <c r="H313" s="2">
        <v>12.63033</v>
      </c>
      <c r="I313" s="2" t="s">
        <v>38</v>
      </c>
      <c r="J313" s="2" t="s">
        <v>1683</v>
      </c>
      <c r="K313" s="2" t="e">
        <v>#REF!</v>
      </c>
      <c r="L313" s="2" t="e">
        <v>#REF!</v>
      </c>
      <c r="M313" s="2">
        <v>33.0</v>
      </c>
      <c r="N313" s="2">
        <v>21.0</v>
      </c>
      <c r="O313" s="2">
        <v>2.0</v>
      </c>
      <c r="P313" s="2" t="s">
        <v>337</v>
      </c>
      <c r="Q313" s="2" t="s">
        <v>41</v>
      </c>
      <c r="U313" s="2" t="s">
        <v>660</v>
      </c>
    </row>
    <row r="314">
      <c r="A314" s="2">
        <v>373.0</v>
      </c>
      <c r="B314" s="2" t="s">
        <v>1496</v>
      </c>
      <c r="C314" s="2" t="s">
        <v>1640</v>
      </c>
      <c r="D314" s="2" t="s">
        <v>1685</v>
      </c>
      <c r="E314" s="2" t="s">
        <v>1686</v>
      </c>
      <c r="F314" s="2" t="s">
        <v>1687</v>
      </c>
      <c r="G314" s="2">
        <v>12.28926</v>
      </c>
      <c r="H314" s="2">
        <v>12.6783</v>
      </c>
      <c r="I314" s="2" t="s">
        <v>38</v>
      </c>
      <c r="J314" s="2" t="s">
        <v>1686</v>
      </c>
      <c r="K314" s="2" t="e">
        <v>#REF!</v>
      </c>
      <c r="L314" s="2" t="e">
        <v>#REF!</v>
      </c>
      <c r="M314" s="2">
        <v>28.0</v>
      </c>
      <c r="N314" s="2">
        <v>18.0</v>
      </c>
      <c r="O314" s="2">
        <v>2.0</v>
      </c>
      <c r="P314" s="2" t="s">
        <v>337</v>
      </c>
      <c r="Q314" s="2" t="s">
        <v>41</v>
      </c>
      <c r="U314" s="2" t="s">
        <v>660</v>
      </c>
    </row>
    <row r="315">
      <c r="A315" s="2">
        <v>374.0</v>
      </c>
      <c r="B315" s="2" t="s">
        <v>1496</v>
      </c>
      <c r="C315" s="2" t="s">
        <v>1640</v>
      </c>
      <c r="D315" s="2" t="s">
        <v>1688</v>
      </c>
      <c r="E315" s="2" t="s">
        <v>1689</v>
      </c>
      <c r="F315" s="2" t="s">
        <v>1690</v>
      </c>
      <c r="G315" s="2">
        <v>12.36707</v>
      </c>
      <c r="H315" s="2">
        <v>12.62275</v>
      </c>
      <c r="I315" s="2" t="s">
        <v>38</v>
      </c>
      <c r="J315" s="2" t="s">
        <v>1689</v>
      </c>
      <c r="K315" s="2" t="e">
        <v>#REF!</v>
      </c>
      <c r="L315" s="2" t="e">
        <v>#REF!</v>
      </c>
      <c r="M315" s="2">
        <v>29.0</v>
      </c>
      <c r="N315" s="2">
        <v>19.0</v>
      </c>
      <c r="O315" s="2">
        <v>2.0</v>
      </c>
      <c r="P315" s="2" t="s">
        <v>337</v>
      </c>
      <c r="Q315" s="2" t="s">
        <v>41</v>
      </c>
      <c r="U315" s="2" t="s">
        <v>660</v>
      </c>
    </row>
    <row r="316">
      <c r="A316" s="2">
        <v>375.0</v>
      </c>
      <c r="B316" s="2" t="s">
        <v>1496</v>
      </c>
      <c r="C316" s="2" t="s">
        <v>1508</v>
      </c>
      <c r="D316" s="2" t="s">
        <v>1691</v>
      </c>
      <c r="E316" s="2" t="s">
        <v>1692</v>
      </c>
      <c r="F316" s="2" t="s">
        <v>1693</v>
      </c>
      <c r="G316" s="2">
        <v>12.31484513</v>
      </c>
      <c r="H316" s="2">
        <v>12.78276978</v>
      </c>
      <c r="I316" s="2" t="s">
        <v>38</v>
      </c>
      <c r="J316" s="2" t="s">
        <v>1692</v>
      </c>
      <c r="K316" s="2" t="e">
        <v>#REF!</v>
      </c>
      <c r="L316" s="2" t="e">
        <v>#REF!</v>
      </c>
      <c r="N316" s="2">
        <v>0.0</v>
      </c>
      <c r="O316" s="2">
        <v>1.0</v>
      </c>
      <c r="P316" s="2" t="s">
        <v>337</v>
      </c>
      <c r="Q316" s="2" t="s">
        <v>41</v>
      </c>
      <c r="U316" s="2" t="s">
        <v>660</v>
      </c>
    </row>
    <row r="317">
      <c r="A317" s="2">
        <v>378.0</v>
      </c>
      <c r="B317" s="2" t="s">
        <v>1496</v>
      </c>
      <c r="C317" s="2" t="s">
        <v>1563</v>
      </c>
      <c r="D317" s="2" t="s">
        <v>1694</v>
      </c>
      <c r="E317" s="2" t="s">
        <v>1695</v>
      </c>
      <c r="F317" s="2" t="s">
        <v>1696</v>
      </c>
      <c r="G317" s="2">
        <v>12.18921</v>
      </c>
      <c r="H317" s="2">
        <v>12.79472</v>
      </c>
      <c r="I317" s="2" t="s">
        <v>38</v>
      </c>
      <c r="J317" s="2" t="s">
        <v>1695</v>
      </c>
      <c r="K317" s="2" t="e">
        <v>#REF!</v>
      </c>
      <c r="L317" s="2" t="e">
        <v>#REF!</v>
      </c>
      <c r="N317" s="2">
        <v>0.0</v>
      </c>
      <c r="O317" s="2">
        <v>1.0</v>
      </c>
      <c r="P317" s="2" t="s">
        <v>337</v>
      </c>
      <c r="Q317" s="2" t="s">
        <v>41</v>
      </c>
      <c r="U317" s="2" t="s">
        <v>660</v>
      </c>
    </row>
    <row r="318">
      <c r="A318" s="2">
        <v>379.0</v>
      </c>
      <c r="B318" s="2" t="s">
        <v>1496</v>
      </c>
      <c r="C318" s="2" t="s">
        <v>1496</v>
      </c>
      <c r="D318" s="2" t="s">
        <v>1697</v>
      </c>
      <c r="E318" s="2" t="s">
        <v>1698</v>
      </c>
      <c r="F318" s="2" t="s">
        <v>1699</v>
      </c>
      <c r="G318" s="2">
        <v>12.13063679</v>
      </c>
      <c r="H318" s="2">
        <v>12.7714642</v>
      </c>
      <c r="I318" s="2" t="s">
        <v>38</v>
      </c>
      <c r="J318" s="2" t="s">
        <v>1698</v>
      </c>
      <c r="K318" s="2" t="e">
        <v>#REF!</v>
      </c>
      <c r="L318" s="2" t="e">
        <v>#REF!</v>
      </c>
      <c r="N318" s="2">
        <v>0.0</v>
      </c>
      <c r="O318" s="2">
        <v>1.0</v>
      </c>
      <c r="P318" s="2" t="s">
        <v>337</v>
      </c>
      <c r="Q318" s="2" t="s">
        <v>41</v>
      </c>
      <c r="U318" s="2" t="s">
        <v>660</v>
      </c>
    </row>
    <row r="319">
      <c r="A319" s="2">
        <v>381.0</v>
      </c>
      <c r="B319" s="2" t="s">
        <v>1496</v>
      </c>
      <c r="C319" s="2" t="s">
        <v>1640</v>
      </c>
      <c r="D319" s="2" t="s">
        <v>1700</v>
      </c>
      <c r="E319" s="2" t="s">
        <v>1701</v>
      </c>
      <c r="F319" s="2" t="s">
        <v>1702</v>
      </c>
      <c r="G319" s="2">
        <v>12.288649</v>
      </c>
      <c r="H319" s="2">
        <v>12.68151</v>
      </c>
      <c r="I319" s="2" t="s">
        <v>38</v>
      </c>
      <c r="J319" s="2" t="s">
        <v>1701</v>
      </c>
      <c r="K319" s="2" t="e">
        <v>#REF!</v>
      </c>
      <c r="L319" s="2" t="e">
        <v>#REF!</v>
      </c>
      <c r="N319" s="2">
        <v>0.0</v>
      </c>
      <c r="O319" s="2">
        <v>1.0</v>
      </c>
      <c r="P319" s="2" t="s">
        <v>337</v>
      </c>
      <c r="Q319" s="2" t="s">
        <v>50</v>
      </c>
      <c r="R319" s="2" t="s">
        <v>1703</v>
      </c>
      <c r="S319" s="2" t="s">
        <v>281</v>
      </c>
      <c r="U319" s="2" t="s">
        <v>831</v>
      </c>
    </row>
    <row r="320">
      <c r="A320" s="2">
        <v>382.0</v>
      </c>
      <c r="B320" s="2" t="s">
        <v>1496</v>
      </c>
      <c r="C320" s="2" t="s">
        <v>1640</v>
      </c>
      <c r="D320" s="2" t="s">
        <v>1704</v>
      </c>
      <c r="E320" s="2" t="s">
        <v>1705</v>
      </c>
      <c r="F320" s="2" t="s">
        <v>1706</v>
      </c>
      <c r="G320" s="2">
        <v>12.31281</v>
      </c>
      <c r="H320" s="2">
        <v>12.71159</v>
      </c>
      <c r="I320" s="2" t="s">
        <v>38</v>
      </c>
      <c r="J320" s="2" t="s">
        <v>1705</v>
      </c>
      <c r="K320" s="2" t="e">
        <v>#REF!</v>
      </c>
      <c r="L320" s="2" t="e">
        <v>#REF!</v>
      </c>
      <c r="N320" s="2">
        <v>0.0</v>
      </c>
      <c r="O320" s="2">
        <v>1.0</v>
      </c>
      <c r="P320" s="2" t="s">
        <v>337</v>
      </c>
      <c r="Q320" s="2" t="s">
        <v>50</v>
      </c>
      <c r="R320" s="2" t="s">
        <v>1703</v>
      </c>
      <c r="S320" s="2" t="s">
        <v>281</v>
      </c>
      <c r="U320" s="2" t="s">
        <v>831</v>
      </c>
    </row>
    <row r="321">
      <c r="A321" s="2">
        <v>383.0</v>
      </c>
      <c r="B321" s="2" t="s">
        <v>1707</v>
      </c>
      <c r="C321" s="2" t="s">
        <v>1707</v>
      </c>
      <c r="D321" s="2" t="s">
        <v>1708</v>
      </c>
      <c r="E321" s="2" t="s">
        <v>1709</v>
      </c>
      <c r="F321" s="2" t="s">
        <v>1710</v>
      </c>
      <c r="G321" s="2">
        <v>12.71989</v>
      </c>
      <c r="H321" s="2">
        <v>13.56616</v>
      </c>
      <c r="I321" s="2" t="s">
        <v>38</v>
      </c>
      <c r="J321" s="2" t="s">
        <v>1709</v>
      </c>
      <c r="K321" s="2" t="e">
        <v>#REF!</v>
      </c>
      <c r="L321" s="2" t="e">
        <v>#REF!</v>
      </c>
      <c r="M321" s="2">
        <v>43.0</v>
      </c>
      <c r="N321" s="2">
        <v>27.0</v>
      </c>
      <c r="O321" s="2">
        <v>20.0</v>
      </c>
      <c r="P321" s="2" t="s">
        <v>231</v>
      </c>
      <c r="Q321" s="2" t="s">
        <v>41</v>
      </c>
      <c r="U321" s="2" t="s">
        <v>660</v>
      </c>
    </row>
    <row r="322">
      <c r="A322" s="2">
        <v>384.0</v>
      </c>
      <c r="B322" s="2" t="s">
        <v>34</v>
      </c>
      <c r="C322" s="2" t="s">
        <v>35</v>
      </c>
      <c r="D322" s="2" t="s">
        <v>36</v>
      </c>
      <c r="E322" s="2" t="s">
        <v>39</v>
      </c>
      <c r="F322" s="2" t="s">
        <v>37</v>
      </c>
      <c r="G322" s="2">
        <v>12.74226</v>
      </c>
      <c r="H322" s="2">
        <v>13.19336</v>
      </c>
      <c r="I322" s="2" t="s">
        <v>38</v>
      </c>
      <c r="J322" s="2" t="s">
        <v>39</v>
      </c>
      <c r="K322" s="2" t="e">
        <v>#REF!</v>
      </c>
      <c r="L322" s="2" t="e">
        <v>#REF!</v>
      </c>
      <c r="M322" s="2">
        <v>2.0</v>
      </c>
      <c r="N322" s="2">
        <v>2.0</v>
      </c>
      <c r="O322" s="2">
        <v>3.0</v>
      </c>
      <c r="P322" s="2" t="s">
        <v>40</v>
      </c>
      <c r="Q322" s="2" t="s">
        <v>41</v>
      </c>
      <c r="U322" s="2" t="s">
        <v>660</v>
      </c>
    </row>
    <row r="323">
      <c r="A323" s="2">
        <v>385.0</v>
      </c>
      <c r="B323" s="2" t="s">
        <v>34</v>
      </c>
      <c r="C323" s="2" t="s">
        <v>35</v>
      </c>
      <c r="D323" s="2" t="s">
        <v>44</v>
      </c>
      <c r="E323" s="2" t="s">
        <v>46</v>
      </c>
      <c r="F323" s="2" t="s">
        <v>45</v>
      </c>
      <c r="G323" s="2">
        <v>12.72791</v>
      </c>
      <c r="H323" s="2">
        <v>13.18303</v>
      </c>
      <c r="I323" s="2" t="s">
        <v>38</v>
      </c>
      <c r="J323" s="2" t="s">
        <v>46</v>
      </c>
      <c r="K323" s="2" t="e">
        <v>#REF!</v>
      </c>
      <c r="L323" s="2" t="e">
        <v>#REF!</v>
      </c>
      <c r="M323" s="2">
        <v>14.0</v>
      </c>
      <c r="N323" s="2">
        <v>9.0</v>
      </c>
      <c r="O323" s="2">
        <v>3.0</v>
      </c>
      <c r="P323" s="2" t="s">
        <v>40</v>
      </c>
      <c r="Q323" s="2" t="s">
        <v>41</v>
      </c>
      <c r="U323" s="2" t="s">
        <v>660</v>
      </c>
    </row>
    <row r="324">
      <c r="A324" s="2">
        <v>386.0</v>
      </c>
      <c r="B324" s="2" t="s">
        <v>34</v>
      </c>
      <c r="C324" s="2" t="s">
        <v>35</v>
      </c>
      <c r="D324" s="2" t="s">
        <v>47</v>
      </c>
      <c r="E324" s="2" t="s">
        <v>49</v>
      </c>
      <c r="F324" s="2" t="s">
        <v>48</v>
      </c>
      <c r="G324" s="2">
        <v>12.63301</v>
      </c>
      <c r="H324" s="2">
        <v>13.19676</v>
      </c>
      <c r="I324" s="2" t="s">
        <v>38</v>
      </c>
      <c r="J324" s="2" t="s">
        <v>49</v>
      </c>
      <c r="K324" s="2" t="e">
        <v>#REF!</v>
      </c>
      <c r="L324" s="2" t="e">
        <v>#REF!</v>
      </c>
      <c r="M324" s="2">
        <v>10.0</v>
      </c>
      <c r="N324" s="2">
        <v>7.0</v>
      </c>
      <c r="O324" s="2">
        <v>3.0</v>
      </c>
      <c r="P324" s="2" t="s">
        <v>40</v>
      </c>
      <c r="Q324" s="2" t="s">
        <v>50</v>
      </c>
      <c r="R324" s="2" t="s">
        <v>51</v>
      </c>
      <c r="S324" s="2" t="s">
        <v>52</v>
      </c>
      <c r="U324" s="2" t="s">
        <v>831</v>
      </c>
    </row>
    <row r="325">
      <c r="A325" s="2">
        <v>387.0</v>
      </c>
      <c r="B325" s="2" t="s">
        <v>34</v>
      </c>
      <c r="C325" s="2" t="s">
        <v>35</v>
      </c>
      <c r="D325" s="2" t="s">
        <v>54</v>
      </c>
      <c r="E325" s="2" t="s">
        <v>56</v>
      </c>
      <c r="F325" s="2" t="s">
        <v>55</v>
      </c>
      <c r="G325" s="2">
        <v>12.67845</v>
      </c>
      <c r="H325" s="2">
        <v>13.14859</v>
      </c>
      <c r="I325" s="2" t="s">
        <v>38</v>
      </c>
      <c r="J325" s="2" t="s">
        <v>56</v>
      </c>
      <c r="K325" s="2" t="e">
        <v>#REF!</v>
      </c>
      <c r="L325" s="2" t="e">
        <v>#REF!</v>
      </c>
      <c r="M325" s="2">
        <v>15.0</v>
      </c>
      <c r="N325" s="2">
        <v>10.0</v>
      </c>
      <c r="O325" s="2">
        <v>3.0</v>
      </c>
      <c r="P325" s="2" t="s">
        <v>40</v>
      </c>
      <c r="Q325" s="2" t="s">
        <v>50</v>
      </c>
      <c r="R325" s="2" t="s">
        <v>51</v>
      </c>
      <c r="S325" s="2" t="s">
        <v>52</v>
      </c>
      <c r="U325" s="2" t="s">
        <v>831</v>
      </c>
    </row>
    <row r="326">
      <c r="A326" s="2">
        <v>388.0</v>
      </c>
      <c r="B326" s="2" t="s">
        <v>34</v>
      </c>
      <c r="C326" s="2" t="s">
        <v>35</v>
      </c>
      <c r="D326" s="2" t="s">
        <v>57</v>
      </c>
      <c r="E326" s="2" t="s">
        <v>59</v>
      </c>
      <c r="F326" s="2" t="s">
        <v>58</v>
      </c>
      <c r="G326" s="2">
        <v>12.70782</v>
      </c>
      <c r="H326" s="2">
        <v>13.21679</v>
      </c>
      <c r="I326" s="2" t="s">
        <v>38</v>
      </c>
      <c r="J326" s="2" t="s">
        <v>59</v>
      </c>
      <c r="K326" s="2" t="e">
        <v>#REF!</v>
      </c>
      <c r="L326" s="2" t="e">
        <v>#REF!</v>
      </c>
      <c r="M326" s="2">
        <v>16.0</v>
      </c>
      <c r="N326" s="2">
        <v>10.0</v>
      </c>
      <c r="O326" s="2">
        <v>3.0</v>
      </c>
      <c r="P326" s="2" t="s">
        <v>40</v>
      </c>
      <c r="Q326" s="2" t="s">
        <v>50</v>
      </c>
      <c r="R326" s="2" t="s">
        <v>51</v>
      </c>
      <c r="S326" s="2" t="s">
        <v>52</v>
      </c>
      <c r="U326" s="2" t="s">
        <v>831</v>
      </c>
      <c r="W326" s="2" t="s">
        <v>60</v>
      </c>
    </row>
    <row r="327">
      <c r="A327" s="2">
        <v>389.0</v>
      </c>
      <c r="B327" s="2" t="s">
        <v>34</v>
      </c>
      <c r="C327" s="2" t="s">
        <v>35</v>
      </c>
      <c r="D327" s="2" t="s">
        <v>61</v>
      </c>
      <c r="E327" s="2" t="s">
        <v>63</v>
      </c>
      <c r="F327" s="2" t="s">
        <v>62</v>
      </c>
      <c r="G327" s="2">
        <v>12.65612</v>
      </c>
      <c r="H327" s="2">
        <v>13.19439</v>
      </c>
      <c r="I327" s="2" t="s">
        <v>38</v>
      </c>
      <c r="J327" s="2" t="s">
        <v>63</v>
      </c>
      <c r="K327" s="2" t="e">
        <v>#REF!</v>
      </c>
      <c r="L327" s="2" t="e">
        <v>#REF!</v>
      </c>
      <c r="M327" s="2">
        <v>26.0</v>
      </c>
      <c r="N327" s="2">
        <v>17.0</v>
      </c>
      <c r="O327" s="2">
        <v>3.0</v>
      </c>
      <c r="P327" s="2" t="s">
        <v>40</v>
      </c>
      <c r="Q327" s="2" t="s">
        <v>50</v>
      </c>
      <c r="R327" s="2" t="s">
        <v>51</v>
      </c>
      <c r="S327" s="2" t="s">
        <v>52</v>
      </c>
      <c r="U327" s="2" t="s">
        <v>831</v>
      </c>
      <c r="W327" s="2" t="s">
        <v>60</v>
      </c>
    </row>
    <row r="328">
      <c r="A328" s="2">
        <v>390.0</v>
      </c>
      <c r="B328" s="2" t="s">
        <v>34</v>
      </c>
      <c r="C328" s="2" t="s">
        <v>35</v>
      </c>
      <c r="D328" s="2" t="s">
        <v>64</v>
      </c>
      <c r="E328" s="2" t="s">
        <v>66</v>
      </c>
      <c r="F328" s="2" t="s">
        <v>65</v>
      </c>
      <c r="G328" s="2">
        <v>12.70299</v>
      </c>
      <c r="H328" s="2">
        <v>13.21874</v>
      </c>
      <c r="I328" s="2" t="s">
        <v>38</v>
      </c>
      <c r="J328" s="2" t="s">
        <v>66</v>
      </c>
      <c r="K328" s="2" t="e">
        <v>#REF!</v>
      </c>
      <c r="L328" s="2" t="e">
        <v>#REF!</v>
      </c>
      <c r="M328" s="2">
        <v>16.0</v>
      </c>
      <c r="N328" s="2">
        <v>10.0</v>
      </c>
      <c r="O328" s="2">
        <v>3.0</v>
      </c>
      <c r="P328" s="2" t="s">
        <v>40</v>
      </c>
      <c r="Q328" s="2" t="s">
        <v>50</v>
      </c>
      <c r="R328" s="2" t="s">
        <v>51</v>
      </c>
      <c r="S328" s="2" t="s">
        <v>52</v>
      </c>
      <c r="U328" s="2" t="s">
        <v>831</v>
      </c>
      <c r="W328" s="2" t="s">
        <v>60</v>
      </c>
    </row>
    <row r="329">
      <c r="A329" s="2">
        <v>391.0</v>
      </c>
      <c r="B329" s="2" t="s">
        <v>34</v>
      </c>
      <c r="C329" s="2" t="s">
        <v>35</v>
      </c>
      <c r="D329" s="2" t="s">
        <v>67</v>
      </c>
      <c r="E329" s="2" t="s">
        <v>69</v>
      </c>
      <c r="F329" s="2" t="s">
        <v>68</v>
      </c>
      <c r="G329" s="2">
        <v>12.71584</v>
      </c>
      <c r="H329" s="2">
        <v>13.2164</v>
      </c>
      <c r="I329" s="2" t="s">
        <v>38</v>
      </c>
      <c r="J329" s="2" t="s">
        <v>69</v>
      </c>
      <c r="K329" s="2" t="e">
        <v>#REF!</v>
      </c>
      <c r="L329" s="2" t="e">
        <v>#REF!</v>
      </c>
      <c r="M329" s="2">
        <v>9.0</v>
      </c>
      <c r="N329" s="2">
        <v>6.0</v>
      </c>
      <c r="O329" s="2">
        <v>3.0</v>
      </c>
      <c r="P329" s="2" t="s">
        <v>40</v>
      </c>
      <c r="Q329" s="2" t="s">
        <v>50</v>
      </c>
      <c r="R329" s="2" t="s">
        <v>51</v>
      </c>
      <c r="S329" s="2" t="s">
        <v>52</v>
      </c>
      <c r="U329" s="2" t="s">
        <v>831</v>
      </c>
      <c r="W329" s="2" t="s">
        <v>60</v>
      </c>
    </row>
    <row r="330">
      <c r="A330" s="2">
        <v>392.0</v>
      </c>
      <c r="B330" s="2" t="s">
        <v>34</v>
      </c>
      <c r="C330" s="2" t="s">
        <v>35</v>
      </c>
      <c r="D330" s="2" t="s">
        <v>70</v>
      </c>
      <c r="E330" s="2" t="s">
        <v>72</v>
      </c>
      <c r="F330" s="2" t="s">
        <v>71</v>
      </c>
      <c r="G330" s="2">
        <v>12.64732</v>
      </c>
      <c r="H330" s="2">
        <v>13.16482</v>
      </c>
      <c r="I330" s="2" t="s">
        <v>38</v>
      </c>
      <c r="J330" s="2" t="s">
        <v>72</v>
      </c>
      <c r="K330" s="2" t="e">
        <v>#REF!</v>
      </c>
      <c r="L330" s="2" t="e">
        <v>#REF!</v>
      </c>
      <c r="M330" s="2">
        <v>12.0</v>
      </c>
      <c r="N330" s="2">
        <v>8.0</v>
      </c>
      <c r="O330" s="2">
        <v>3.0</v>
      </c>
      <c r="P330" s="2" t="s">
        <v>40</v>
      </c>
      <c r="Q330" s="2" t="s">
        <v>50</v>
      </c>
      <c r="R330" s="2" t="s">
        <v>73</v>
      </c>
      <c r="S330" s="2" t="s">
        <v>74</v>
      </c>
      <c r="U330" s="2" t="s">
        <v>831</v>
      </c>
    </row>
    <row r="331">
      <c r="A331" s="2">
        <v>393.0</v>
      </c>
      <c r="B331" s="2" t="s">
        <v>34</v>
      </c>
      <c r="C331" s="2" t="s">
        <v>35</v>
      </c>
      <c r="D331" s="2" t="s">
        <v>75</v>
      </c>
      <c r="E331" s="2" t="s">
        <v>77</v>
      </c>
      <c r="F331" s="2" t="s">
        <v>76</v>
      </c>
      <c r="G331" s="2">
        <v>12.66521</v>
      </c>
      <c r="H331" s="2">
        <v>13.13774</v>
      </c>
      <c r="I331" s="2" t="s">
        <v>38</v>
      </c>
      <c r="J331" s="2" t="s">
        <v>77</v>
      </c>
      <c r="K331" s="2" t="e">
        <v>#REF!</v>
      </c>
      <c r="L331" s="2" t="e">
        <v>#REF!</v>
      </c>
      <c r="M331" s="2">
        <v>1.0</v>
      </c>
      <c r="N331" s="2">
        <v>1.0</v>
      </c>
      <c r="O331" s="2">
        <v>3.0</v>
      </c>
      <c r="P331" s="2" t="s">
        <v>40</v>
      </c>
      <c r="Q331" s="2" t="s">
        <v>50</v>
      </c>
      <c r="R331" s="2" t="s">
        <v>73</v>
      </c>
      <c r="S331" s="2" t="s">
        <v>74</v>
      </c>
      <c r="U331" s="2" t="s">
        <v>831</v>
      </c>
    </row>
    <row r="332">
      <c r="A332" s="2">
        <v>394.0</v>
      </c>
      <c r="B332" s="2" t="s">
        <v>34</v>
      </c>
      <c r="C332" s="2" t="s">
        <v>35</v>
      </c>
      <c r="D332" s="2" t="s">
        <v>78</v>
      </c>
      <c r="E332" s="2" t="s">
        <v>80</v>
      </c>
      <c r="F332" s="2" t="s">
        <v>79</v>
      </c>
      <c r="G332" s="2">
        <v>12.67446</v>
      </c>
      <c r="H332" s="2">
        <v>13.11279</v>
      </c>
      <c r="I332" s="2" t="s">
        <v>38</v>
      </c>
      <c r="J332" s="2" t="s">
        <v>80</v>
      </c>
      <c r="K332" s="2" t="e">
        <v>#REF!</v>
      </c>
      <c r="L332" s="2" t="e">
        <v>#REF!</v>
      </c>
      <c r="M332" s="2">
        <v>30.0</v>
      </c>
      <c r="N332" s="2">
        <v>19.0</v>
      </c>
      <c r="O332" s="2">
        <v>3.0</v>
      </c>
      <c r="P332" s="2" t="s">
        <v>40</v>
      </c>
      <c r="Q332" s="2" t="s">
        <v>50</v>
      </c>
      <c r="R332" s="2" t="s">
        <v>73</v>
      </c>
      <c r="S332" s="2" t="s">
        <v>74</v>
      </c>
      <c r="U332" s="2" t="s">
        <v>831</v>
      </c>
    </row>
    <row r="333">
      <c r="A333" s="2">
        <v>395.0</v>
      </c>
      <c r="B333" s="2" t="s">
        <v>34</v>
      </c>
      <c r="C333" s="2" t="s">
        <v>35</v>
      </c>
      <c r="D333" s="2" t="s">
        <v>81</v>
      </c>
      <c r="E333" s="2" t="s">
        <v>83</v>
      </c>
      <c r="F333" s="2" t="s">
        <v>82</v>
      </c>
      <c r="G333" s="2">
        <v>12.68149</v>
      </c>
      <c r="H333" s="2">
        <v>13.19598</v>
      </c>
      <c r="I333" s="2" t="s">
        <v>38</v>
      </c>
      <c r="J333" s="2" t="s">
        <v>83</v>
      </c>
      <c r="K333" s="2" t="e">
        <v>#REF!</v>
      </c>
      <c r="L333" s="2" t="e">
        <v>#REF!</v>
      </c>
      <c r="M333" s="2">
        <v>30.0</v>
      </c>
      <c r="N333" s="2">
        <v>19.0</v>
      </c>
      <c r="O333" s="2">
        <v>3.0</v>
      </c>
      <c r="P333" s="2" t="s">
        <v>40</v>
      </c>
      <c r="Q333" s="2" t="s">
        <v>50</v>
      </c>
      <c r="R333" s="2" t="s">
        <v>73</v>
      </c>
      <c r="S333" s="2" t="s">
        <v>74</v>
      </c>
      <c r="U333" s="2" t="s">
        <v>831</v>
      </c>
      <c r="W333" s="2" t="s">
        <v>60</v>
      </c>
    </row>
    <row r="334">
      <c r="A334" s="2">
        <v>396.0</v>
      </c>
      <c r="B334" s="2" t="s">
        <v>34</v>
      </c>
      <c r="C334" s="2" t="s">
        <v>35</v>
      </c>
      <c r="D334" s="2" t="s">
        <v>84</v>
      </c>
      <c r="E334" s="2" t="s">
        <v>86</v>
      </c>
      <c r="F334" s="2" t="s">
        <v>85</v>
      </c>
      <c r="G334" s="2">
        <v>12.7165698</v>
      </c>
      <c r="H334" s="2">
        <v>13.2240233</v>
      </c>
      <c r="I334" s="2" t="s">
        <v>38</v>
      </c>
      <c r="J334" s="2" t="s">
        <v>86</v>
      </c>
      <c r="K334" s="2" t="e">
        <v>#REF!</v>
      </c>
      <c r="L334" s="2" t="e">
        <v>#REF!</v>
      </c>
      <c r="M334" s="2">
        <v>18.0</v>
      </c>
      <c r="N334" s="2">
        <v>12.0</v>
      </c>
      <c r="O334" s="2">
        <v>3.0</v>
      </c>
      <c r="P334" s="2" t="s">
        <v>40</v>
      </c>
      <c r="Q334" s="2" t="s">
        <v>50</v>
      </c>
      <c r="R334" s="2" t="s">
        <v>73</v>
      </c>
      <c r="S334" s="2" t="s">
        <v>74</v>
      </c>
      <c r="U334" s="2" t="s">
        <v>831</v>
      </c>
    </row>
    <row r="335">
      <c r="A335" s="2">
        <v>397.0</v>
      </c>
      <c r="B335" s="2" t="s">
        <v>34</v>
      </c>
      <c r="C335" s="2" t="s">
        <v>35</v>
      </c>
      <c r="D335" s="2" t="s">
        <v>87</v>
      </c>
      <c r="E335" s="2" t="s">
        <v>89</v>
      </c>
      <c r="F335" s="2" t="s">
        <v>88</v>
      </c>
      <c r="G335" s="2">
        <v>12.69327</v>
      </c>
      <c r="H335" s="2">
        <v>13.11425</v>
      </c>
      <c r="I335" s="2" t="s">
        <v>38</v>
      </c>
      <c r="J335" s="2" t="s">
        <v>89</v>
      </c>
      <c r="K335" s="2" t="e">
        <v>#REF!</v>
      </c>
      <c r="L335" s="2" t="e">
        <v>#REF!</v>
      </c>
      <c r="M335" s="2">
        <v>8.0</v>
      </c>
      <c r="N335" s="2">
        <v>5.0</v>
      </c>
      <c r="O335" s="2">
        <v>3.0</v>
      </c>
      <c r="P335" s="2" t="s">
        <v>40</v>
      </c>
      <c r="Q335" s="2" t="s">
        <v>41</v>
      </c>
      <c r="U335" s="2" t="s">
        <v>660</v>
      </c>
    </row>
    <row r="336">
      <c r="A336" s="2">
        <v>398.0</v>
      </c>
      <c r="B336" s="2" t="s">
        <v>34</v>
      </c>
      <c r="C336" s="2" t="s">
        <v>35</v>
      </c>
      <c r="D336" s="2" t="s">
        <v>90</v>
      </c>
      <c r="E336" s="2" t="s">
        <v>92</v>
      </c>
      <c r="F336" s="2" t="s">
        <v>91</v>
      </c>
      <c r="G336" s="2">
        <v>12.70412</v>
      </c>
      <c r="H336" s="2">
        <v>13.2428</v>
      </c>
      <c r="I336" s="2" t="s">
        <v>38</v>
      </c>
      <c r="J336" s="2" t="s">
        <v>92</v>
      </c>
      <c r="K336" s="2" t="e">
        <v>#REF!</v>
      </c>
      <c r="L336" s="2" t="e">
        <v>#REF!</v>
      </c>
      <c r="M336" s="2">
        <v>20.0</v>
      </c>
      <c r="N336" s="2">
        <v>13.0</v>
      </c>
      <c r="O336" s="2">
        <v>3.0</v>
      </c>
      <c r="P336" s="2" t="s">
        <v>40</v>
      </c>
      <c r="Q336" s="2" t="s">
        <v>41</v>
      </c>
      <c r="U336" s="2" t="s">
        <v>660</v>
      </c>
    </row>
    <row r="337">
      <c r="A337" s="2">
        <v>399.0</v>
      </c>
      <c r="B337" s="2" t="s">
        <v>34</v>
      </c>
      <c r="C337" s="2" t="s">
        <v>35</v>
      </c>
      <c r="D337" s="2" t="s">
        <v>93</v>
      </c>
      <c r="E337" s="2" t="s">
        <v>95</v>
      </c>
      <c r="F337" s="2" t="s">
        <v>94</v>
      </c>
      <c r="G337" s="2">
        <v>12.716804</v>
      </c>
      <c r="H337" s="2">
        <v>13.194299</v>
      </c>
      <c r="I337" s="2" t="s">
        <v>38</v>
      </c>
      <c r="J337" s="2" t="s">
        <v>95</v>
      </c>
      <c r="K337" s="2" t="e">
        <v>#REF!</v>
      </c>
      <c r="L337" s="2" t="e">
        <v>#REF!</v>
      </c>
      <c r="M337" s="2">
        <v>12.0</v>
      </c>
      <c r="N337" s="2">
        <v>8.0</v>
      </c>
      <c r="O337" s="2">
        <v>3.0</v>
      </c>
      <c r="P337" s="2" t="s">
        <v>40</v>
      </c>
      <c r="Q337" s="2" t="s">
        <v>50</v>
      </c>
      <c r="R337" s="2" t="s">
        <v>96</v>
      </c>
      <c r="S337" s="2" t="s">
        <v>97</v>
      </c>
      <c r="U337" s="2" t="s">
        <v>831</v>
      </c>
    </row>
    <row r="338">
      <c r="A338" s="2">
        <v>400.0</v>
      </c>
      <c r="B338" s="2" t="s">
        <v>34</v>
      </c>
      <c r="C338" s="2" t="s">
        <v>35</v>
      </c>
      <c r="D338" s="2" t="s">
        <v>98</v>
      </c>
      <c r="E338" s="2" t="s">
        <v>100</v>
      </c>
      <c r="F338" s="2" t="s">
        <v>99</v>
      </c>
      <c r="G338" s="2">
        <v>12.72243</v>
      </c>
      <c r="H338" s="2">
        <v>13.21577</v>
      </c>
      <c r="I338" s="2" t="s">
        <v>38</v>
      </c>
      <c r="J338" s="2" t="s">
        <v>100</v>
      </c>
      <c r="K338" s="2" t="e">
        <v>#REF!</v>
      </c>
      <c r="L338" s="2" t="e">
        <v>#REF!</v>
      </c>
      <c r="M338" s="2">
        <v>24.0</v>
      </c>
      <c r="N338" s="2">
        <v>15.0</v>
      </c>
      <c r="O338" s="2">
        <v>3.0</v>
      </c>
      <c r="P338" s="2" t="s">
        <v>40</v>
      </c>
      <c r="Q338" s="2" t="s">
        <v>50</v>
      </c>
      <c r="R338" s="2" t="s">
        <v>96</v>
      </c>
      <c r="S338" s="2" t="s">
        <v>97</v>
      </c>
      <c r="U338" s="2" t="s">
        <v>831</v>
      </c>
      <c r="V338" s="2" t="s">
        <v>671</v>
      </c>
      <c r="W338" s="2" t="s">
        <v>60</v>
      </c>
    </row>
    <row r="339">
      <c r="A339" s="2">
        <v>401.0</v>
      </c>
      <c r="B339" s="2" t="s">
        <v>34</v>
      </c>
      <c r="C339" s="2" t="s">
        <v>35</v>
      </c>
      <c r="D339" s="2" t="s">
        <v>101</v>
      </c>
      <c r="E339" s="2" t="s">
        <v>103</v>
      </c>
      <c r="F339" s="2" t="s">
        <v>102</v>
      </c>
      <c r="G339" s="2">
        <v>12.66769</v>
      </c>
      <c r="H339" s="2">
        <v>13.20109</v>
      </c>
      <c r="I339" s="2" t="s">
        <v>38</v>
      </c>
      <c r="J339" s="2" t="s">
        <v>103</v>
      </c>
      <c r="K339" s="2" t="e">
        <v>#REF!</v>
      </c>
      <c r="L339" s="2" t="e">
        <v>#REF!</v>
      </c>
      <c r="M339" s="2">
        <v>16.0</v>
      </c>
      <c r="N339" s="2">
        <v>10.0</v>
      </c>
      <c r="O339" s="2">
        <v>3.0</v>
      </c>
      <c r="P339" s="2" t="s">
        <v>40</v>
      </c>
      <c r="Q339" s="2" t="s">
        <v>50</v>
      </c>
      <c r="R339" s="2" t="s">
        <v>96</v>
      </c>
      <c r="S339" s="2" t="s">
        <v>97</v>
      </c>
      <c r="U339" s="2" t="s">
        <v>831</v>
      </c>
      <c r="V339" s="2" t="s">
        <v>832</v>
      </c>
      <c r="W339" s="2" t="s">
        <v>60</v>
      </c>
    </row>
    <row r="340">
      <c r="A340" s="2">
        <v>402.0</v>
      </c>
      <c r="B340" s="2" t="s">
        <v>34</v>
      </c>
      <c r="C340" s="2" t="s">
        <v>35</v>
      </c>
      <c r="D340" s="2" t="s">
        <v>104</v>
      </c>
      <c r="E340" s="2" t="s">
        <v>106</v>
      </c>
      <c r="F340" s="2" t="s">
        <v>105</v>
      </c>
      <c r="G340" s="2">
        <v>12.72145</v>
      </c>
      <c r="H340" s="2">
        <v>13.23636</v>
      </c>
      <c r="I340" s="2" t="s">
        <v>38</v>
      </c>
      <c r="J340" s="2" t="s">
        <v>106</v>
      </c>
      <c r="K340" s="2" t="e">
        <v>#REF!</v>
      </c>
      <c r="L340" s="2" t="e">
        <v>#REF!</v>
      </c>
      <c r="M340" s="2">
        <v>19.0</v>
      </c>
      <c r="N340" s="2">
        <v>12.0</v>
      </c>
      <c r="O340" s="2">
        <v>3.0</v>
      </c>
      <c r="P340" s="2" t="s">
        <v>40</v>
      </c>
      <c r="Q340" s="2" t="s">
        <v>50</v>
      </c>
      <c r="R340" s="2" t="s">
        <v>96</v>
      </c>
      <c r="S340" s="2" t="s">
        <v>97</v>
      </c>
      <c r="U340" s="2" t="s">
        <v>831</v>
      </c>
    </row>
    <row r="341">
      <c r="A341" s="2">
        <v>403.0</v>
      </c>
      <c r="B341" s="2" t="s">
        <v>34</v>
      </c>
      <c r="C341" s="2" t="s">
        <v>35</v>
      </c>
      <c r="D341" s="2" t="s">
        <v>107</v>
      </c>
      <c r="E341" s="2" t="s">
        <v>109</v>
      </c>
      <c r="F341" s="2" t="s">
        <v>108</v>
      </c>
      <c r="G341" s="2">
        <v>12.65788</v>
      </c>
      <c r="H341" s="2">
        <v>13.12919</v>
      </c>
      <c r="I341" s="2" t="s">
        <v>38</v>
      </c>
      <c r="J341" s="2" t="s">
        <v>109</v>
      </c>
      <c r="K341" s="2" t="e">
        <v>#REF!</v>
      </c>
      <c r="L341" s="2" t="e">
        <v>#REF!</v>
      </c>
      <c r="M341" s="2">
        <v>12.0</v>
      </c>
      <c r="N341" s="2">
        <v>8.0</v>
      </c>
      <c r="O341" s="2">
        <v>3.0</v>
      </c>
      <c r="P341" s="2" t="s">
        <v>40</v>
      </c>
      <c r="Q341" s="2" t="s">
        <v>50</v>
      </c>
      <c r="R341" s="2" t="s">
        <v>96</v>
      </c>
      <c r="S341" s="2" t="s">
        <v>97</v>
      </c>
      <c r="U341" s="2" t="s">
        <v>831</v>
      </c>
    </row>
    <row r="342">
      <c r="A342" s="2">
        <v>404.0</v>
      </c>
      <c r="B342" s="2" t="s">
        <v>34</v>
      </c>
      <c r="C342" s="2" t="s">
        <v>35</v>
      </c>
      <c r="D342" s="2" t="s">
        <v>110</v>
      </c>
      <c r="E342" s="2" t="s">
        <v>112</v>
      </c>
      <c r="F342" s="2" t="s">
        <v>111</v>
      </c>
      <c r="G342" s="2">
        <v>12.77054</v>
      </c>
      <c r="H342" s="2">
        <v>13.1204</v>
      </c>
      <c r="I342" s="2" t="s">
        <v>38</v>
      </c>
      <c r="J342" s="2" t="s">
        <v>112</v>
      </c>
      <c r="K342" s="2" t="e">
        <v>#REF!</v>
      </c>
      <c r="L342" s="2" t="e">
        <v>#REF!</v>
      </c>
      <c r="M342" s="2">
        <v>13.0</v>
      </c>
      <c r="N342" s="2">
        <v>9.0</v>
      </c>
      <c r="O342" s="2">
        <v>3.0</v>
      </c>
      <c r="P342" s="2" t="s">
        <v>40</v>
      </c>
      <c r="Q342" s="2" t="s">
        <v>41</v>
      </c>
      <c r="U342" s="2" t="s">
        <v>660</v>
      </c>
    </row>
    <row r="343">
      <c r="A343" s="2">
        <v>405.0</v>
      </c>
      <c r="B343" s="2" t="s">
        <v>34</v>
      </c>
      <c r="C343" s="2" t="s">
        <v>35</v>
      </c>
      <c r="D343" s="2" t="s">
        <v>113</v>
      </c>
      <c r="E343" s="2" t="s">
        <v>115</v>
      </c>
      <c r="F343" s="2" t="s">
        <v>114</v>
      </c>
      <c r="G343" s="2">
        <v>12.70912</v>
      </c>
      <c r="H343" s="2">
        <v>13.13249</v>
      </c>
      <c r="I343" s="2" t="s">
        <v>38</v>
      </c>
      <c r="J343" s="2" t="s">
        <v>115</v>
      </c>
      <c r="K343" s="2" t="e">
        <v>#REF!</v>
      </c>
      <c r="L343" s="2" t="e">
        <v>#REF!</v>
      </c>
      <c r="M343" s="2">
        <v>15.0</v>
      </c>
      <c r="N343" s="2">
        <v>10.0</v>
      </c>
      <c r="O343" s="2">
        <v>3.0</v>
      </c>
      <c r="P343" s="2" t="s">
        <v>40</v>
      </c>
      <c r="Q343" s="2" t="s">
        <v>41</v>
      </c>
      <c r="U343" s="2" t="s">
        <v>660</v>
      </c>
    </row>
    <row r="344">
      <c r="A344" s="2">
        <v>406.0</v>
      </c>
      <c r="B344" s="2" t="s">
        <v>34</v>
      </c>
      <c r="C344" s="2" t="s">
        <v>35</v>
      </c>
      <c r="D344" s="2" t="s">
        <v>116</v>
      </c>
      <c r="E344" s="2" t="s">
        <v>118</v>
      </c>
      <c r="F344" s="2" t="s">
        <v>117</v>
      </c>
      <c r="G344" s="2">
        <v>12.70822</v>
      </c>
      <c r="H344" s="2">
        <v>13.1823</v>
      </c>
      <c r="I344" s="2" t="s">
        <v>38</v>
      </c>
      <c r="J344" s="2" t="s">
        <v>118</v>
      </c>
      <c r="K344" s="2" t="e">
        <v>#REF!</v>
      </c>
      <c r="L344" s="2" t="e">
        <v>#REF!</v>
      </c>
      <c r="M344" s="2">
        <v>16.0</v>
      </c>
      <c r="N344" s="2">
        <v>10.0</v>
      </c>
      <c r="O344" s="2">
        <v>4.0</v>
      </c>
      <c r="P344" s="2" t="s">
        <v>40</v>
      </c>
      <c r="Q344" s="2" t="s">
        <v>41</v>
      </c>
      <c r="U344" s="2" t="s">
        <v>660</v>
      </c>
    </row>
    <row r="345">
      <c r="A345" s="2">
        <v>407.0</v>
      </c>
      <c r="B345" s="2" t="s">
        <v>34</v>
      </c>
      <c r="C345" s="2" t="s">
        <v>35</v>
      </c>
      <c r="D345" s="2" t="s">
        <v>119</v>
      </c>
      <c r="E345" s="2" t="s">
        <v>121</v>
      </c>
      <c r="F345" s="2" t="s">
        <v>120</v>
      </c>
      <c r="G345" s="2">
        <v>12.69662</v>
      </c>
      <c r="H345" s="2">
        <v>13.22325</v>
      </c>
      <c r="I345" s="2" t="s">
        <v>38</v>
      </c>
      <c r="J345" s="2" t="s">
        <v>121</v>
      </c>
      <c r="K345" s="2" t="e">
        <v>#REF!</v>
      </c>
      <c r="L345" s="2" t="e">
        <v>#REF!</v>
      </c>
      <c r="M345" s="2">
        <v>13.0</v>
      </c>
      <c r="N345" s="2">
        <v>9.0</v>
      </c>
      <c r="O345" s="2">
        <v>4.0</v>
      </c>
      <c r="P345" s="2" t="s">
        <v>40</v>
      </c>
      <c r="Q345" s="2" t="s">
        <v>41</v>
      </c>
      <c r="U345" s="2" t="s">
        <v>660</v>
      </c>
    </row>
    <row r="346">
      <c r="A346" s="2">
        <v>408.0</v>
      </c>
      <c r="B346" s="2" t="s">
        <v>34</v>
      </c>
      <c r="C346" s="2" t="s">
        <v>35</v>
      </c>
      <c r="D346" s="2" t="s">
        <v>122</v>
      </c>
      <c r="E346" s="2" t="s">
        <v>124</v>
      </c>
      <c r="F346" s="2" t="s">
        <v>123</v>
      </c>
      <c r="G346" s="2">
        <v>12.71959</v>
      </c>
      <c r="H346" s="2">
        <v>13.18117667</v>
      </c>
      <c r="I346" s="2" t="s">
        <v>38</v>
      </c>
      <c r="J346" s="2" t="s">
        <v>124</v>
      </c>
      <c r="K346" s="2" t="e">
        <v>#REF!</v>
      </c>
      <c r="L346" s="2" t="e">
        <v>#REF!</v>
      </c>
      <c r="M346" s="2">
        <v>3.0</v>
      </c>
      <c r="N346" s="2">
        <v>2.0</v>
      </c>
      <c r="O346" s="2">
        <v>4.0</v>
      </c>
      <c r="P346" s="2" t="s">
        <v>40</v>
      </c>
      <c r="Q346" s="2" t="s">
        <v>41</v>
      </c>
      <c r="U346" s="2" t="s">
        <v>660</v>
      </c>
    </row>
    <row r="347">
      <c r="A347" s="2">
        <v>409.0</v>
      </c>
      <c r="B347" s="2" t="s">
        <v>34</v>
      </c>
      <c r="C347" s="2" t="s">
        <v>35</v>
      </c>
      <c r="D347" s="2" t="s">
        <v>125</v>
      </c>
      <c r="E347" s="2" t="s">
        <v>127</v>
      </c>
      <c r="F347" s="2" t="s">
        <v>126</v>
      </c>
      <c r="G347" s="2">
        <v>12.67647975</v>
      </c>
      <c r="H347" s="2">
        <v>13.13956</v>
      </c>
      <c r="I347" s="2" t="s">
        <v>38</v>
      </c>
      <c r="J347" s="2" t="s">
        <v>127</v>
      </c>
      <c r="K347" s="2" t="e">
        <v>#REF!</v>
      </c>
      <c r="L347" s="2" t="e">
        <v>#REF!</v>
      </c>
      <c r="M347" s="2">
        <v>8.0</v>
      </c>
      <c r="N347" s="2">
        <v>5.0</v>
      </c>
      <c r="O347" s="2">
        <v>4.0</v>
      </c>
      <c r="P347" s="2" t="s">
        <v>40</v>
      </c>
      <c r="Q347" s="2" t="s">
        <v>41</v>
      </c>
      <c r="U347" s="2" t="s">
        <v>660</v>
      </c>
    </row>
    <row r="348">
      <c r="A348" s="2">
        <v>410.0</v>
      </c>
      <c r="B348" s="2" t="s">
        <v>34</v>
      </c>
      <c r="C348" s="2" t="s">
        <v>35</v>
      </c>
      <c r="D348" s="2" t="s">
        <v>128</v>
      </c>
      <c r="E348" s="2" t="s">
        <v>130</v>
      </c>
      <c r="F348" s="2" t="s">
        <v>129</v>
      </c>
      <c r="G348" s="2">
        <v>12.67521897</v>
      </c>
      <c r="H348" s="2">
        <v>13.14008937</v>
      </c>
      <c r="I348" s="2" t="s">
        <v>38</v>
      </c>
      <c r="J348" s="2" t="s">
        <v>130</v>
      </c>
      <c r="K348" s="2" t="e">
        <v>#REF!</v>
      </c>
      <c r="L348" s="2" t="e">
        <v>#REF!</v>
      </c>
      <c r="M348" s="2">
        <v>8.0</v>
      </c>
      <c r="N348" s="2">
        <v>5.0</v>
      </c>
      <c r="O348" s="2">
        <v>4.0</v>
      </c>
      <c r="P348" s="2" t="s">
        <v>40</v>
      </c>
      <c r="Q348" s="2" t="s">
        <v>50</v>
      </c>
      <c r="R348" s="2" t="s">
        <v>131</v>
      </c>
      <c r="S348" s="2" t="s">
        <v>132</v>
      </c>
      <c r="U348" s="2" t="s">
        <v>831</v>
      </c>
    </row>
    <row r="349">
      <c r="A349" s="2">
        <v>411.0</v>
      </c>
      <c r="B349" s="2" t="s">
        <v>34</v>
      </c>
      <c r="C349" s="2" t="s">
        <v>35</v>
      </c>
      <c r="D349" s="2" t="s">
        <v>133</v>
      </c>
      <c r="E349" s="2" t="s">
        <v>135</v>
      </c>
      <c r="F349" s="2" t="s">
        <v>134</v>
      </c>
      <c r="G349" s="2">
        <v>12.62737</v>
      </c>
      <c r="H349" s="2">
        <v>13.15893</v>
      </c>
      <c r="I349" s="2" t="s">
        <v>38</v>
      </c>
      <c r="J349" s="2" t="s">
        <v>135</v>
      </c>
      <c r="K349" s="2" t="e">
        <v>#REF!</v>
      </c>
      <c r="L349" s="2" t="e">
        <v>#REF!</v>
      </c>
      <c r="M349" s="2">
        <v>10.0</v>
      </c>
      <c r="N349" s="2">
        <v>7.0</v>
      </c>
      <c r="O349" s="2">
        <v>4.0</v>
      </c>
      <c r="P349" s="2" t="s">
        <v>40</v>
      </c>
      <c r="Q349" s="2" t="s">
        <v>50</v>
      </c>
      <c r="R349" s="2" t="s">
        <v>131</v>
      </c>
      <c r="S349" s="2" t="s">
        <v>132</v>
      </c>
      <c r="U349" s="2" t="s">
        <v>831</v>
      </c>
    </row>
    <row r="350">
      <c r="A350" s="2">
        <v>412.0</v>
      </c>
      <c r="B350" s="2" t="s">
        <v>34</v>
      </c>
      <c r="C350" s="2" t="s">
        <v>35</v>
      </c>
      <c r="D350" s="2" t="s">
        <v>136</v>
      </c>
      <c r="E350" s="2" t="s">
        <v>138</v>
      </c>
      <c r="F350" s="2" t="s">
        <v>137</v>
      </c>
      <c r="G350" s="2">
        <v>12.72944</v>
      </c>
      <c r="H350" s="2">
        <v>13.20733</v>
      </c>
      <c r="I350" s="2" t="s">
        <v>38</v>
      </c>
      <c r="J350" s="2" t="s">
        <v>138</v>
      </c>
      <c r="K350" s="2" t="e">
        <v>#REF!</v>
      </c>
      <c r="L350" s="2" t="e">
        <v>#REF!</v>
      </c>
      <c r="M350" s="2">
        <v>5.0</v>
      </c>
      <c r="N350" s="2">
        <v>4.0</v>
      </c>
      <c r="O350" s="2">
        <v>5.0</v>
      </c>
      <c r="P350" s="2" t="s">
        <v>40</v>
      </c>
      <c r="Q350" s="2" t="s">
        <v>50</v>
      </c>
      <c r="R350" s="2" t="s">
        <v>131</v>
      </c>
      <c r="S350" s="2" t="s">
        <v>132</v>
      </c>
      <c r="U350" s="2" t="s">
        <v>831</v>
      </c>
      <c r="V350" s="2" t="s">
        <v>832</v>
      </c>
      <c r="W350" s="2" t="s">
        <v>60</v>
      </c>
    </row>
    <row r="351">
      <c r="A351" s="2">
        <v>413.0</v>
      </c>
      <c r="B351" s="2" t="s">
        <v>34</v>
      </c>
      <c r="C351" s="2" t="s">
        <v>35</v>
      </c>
      <c r="D351" s="2" t="s">
        <v>139</v>
      </c>
      <c r="E351" s="2" t="s">
        <v>141</v>
      </c>
      <c r="F351" s="2" t="s">
        <v>140</v>
      </c>
      <c r="G351" s="2">
        <v>12.79004</v>
      </c>
      <c r="H351" s="2">
        <v>13.15352</v>
      </c>
      <c r="I351" s="2" t="s">
        <v>38</v>
      </c>
      <c r="J351" s="2" t="s">
        <v>141</v>
      </c>
      <c r="K351" s="2" t="e">
        <v>#REF!</v>
      </c>
      <c r="L351" s="2" t="e">
        <v>#REF!</v>
      </c>
      <c r="M351" s="2">
        <v>15.0</v>
      </c>
      <c r="N351" s="2">
        <v>10.0</v>
      </c>
      <c r="O351" s="2">
        <v>5.0</v>
      </c>
      <c r="P351" s="2" t="s">
        <v>40</v>
      </c>
      <c r="Q351" s="2" t="s">
        <v>41</v>
      </c>
      <c r="R351" s="2" t="s">
        <v>142</v>
      </c>
      <c r="S351" s="2" t="s">
        <v>143</v>
      </c>
      <c r="U351" s="2" t="s">
        <v>660</v>
      </c>
    </row>
    <row r="352">
      <c r="A352" s="2">
        <v>414.0</v>
      </c>
      <c r="B352" s="2" t="s">
        <v>34</v>
      </c>
      <c r="C352" s="2" t="s">
        <v>35</v>
      </c>
      <c r="D352" s="2" t="s">
        <v>144</v>
      </c>
      <c r="E352" s="2" t="s">
        <v>146</v>
      </c>
      <c r="F352" s="2" t="s">
        <v>145</v>
      </c>
      <c r="G352" s="2">
        <v>12.736572</v>
      </c>
      <c r="H352" s="2">
        <v>13.202587</v>
      </c>
      <c r="I352" s="2" t="s">
        <v>38</v>
      </c>
      <c r="J352" s="2" t="s">
        <v>146</v>
      </c>
      <c r="K352" s="2" t="e">
        <v>#REF!</v>
      </c>
      <c r="L352" s="2" t="e">
        <v>#REF!</v>
      </c>
      <c r="M352" s="2">
        <v>2.0</v>
      </c>
      <c r="N352" s="2">
        <v>2.0</v>
      </c>
      <c r="O352" s="2">
        <v>5.0</v>
      </c>
      <c r="P352" s="2" t="s">
        <v>40</v>
      </c>
      <c r="Q352" s="2" t="s">
        <v>41</v>
      </c>
      <c r="R352" s="2" t="s">
        <v>142</v>
      </c>
      <c r="S352" s="2" t="s">
        <v>143</v>
      </c>
      <c r="U352" s="2" t="s">
        <v>660</v>
      </c>
    </row>
    <row r="353">
      <c r="A353" s="2">
        <v>415.0</v>
      </c>
      <c r="B353" s="2" t="s">
        <v>34</v>
      </c>
      <c r="C353" s="2" t="s">
        <v>35</v>
      </c>
      <c r="D353" s="2" t="s">
        <v>147</v>
      </c>
      <c r="E353" s="2" t="s">
        <v>149</v>
      </c>
      <c r="F353" s="2" t="s">
        <v>148</v>
      </c>
      <c r="G353" s="2">
        <v>12.73094</v>
      </c>
      <c r="H353" s="2">
        <v>13.20016</v>
      </c>
      <c r="I353" s="2" t="s">
        <v>38</v>
      </c>
      <c r="J353" s="2" t="s">
        <v>149</v>
      </c>
      <c r="K353" s="2" t="e">
        <v>#REF!</v>
      </c>
      <c r="L353" s="2" t="e">
        <v>#REF!</v>
      </c>
      <c r="M353" s="2">
        <v>20.0</v>
      </c>
      <c r="N353" s="2">
        <v>13.0</v>
      </c>
      <c r="O353" s="2">
        <v>5.0</v>
      </c>
      <c r="P353" s="2" t="s">
        <v>40</v>
      </c>
      <c r="Q353" s="2" t="s">
        <v>50</v>
      </c>
      <c r="R353" s="2" t="s">
        <v>142</v>
      </c>
      <c r="S353" s="2" t="s">
        <v>143</v>
      </c>
      <c r="U353" s="2" t="s">
        <v>831</v>
      </c>
      <c r="V353" s="2" t="s">
        <v>832</v>
      </c>
      <c r="W353" s="2" t="s">
        <v>60</v>
      </c>
    </row>
    <row r="354">
      <c r="A354" s="2">
        <v>416.0</v>
      </c>
      <c r="B354" s="2" t="s">
        <v>34</v>
      </c>
      <c r="C354" s="2" t="s">
        <v>35</v>
      </c>
      <c r="D354" s="2" t="s">
        <v>150</v>
      </c>
      <c r="E354" s="2" t="s">
        <v>152</v>
      </c>
      <c r="F354" s="2" t="s">
        <v>151</v>
      </c>
      <c r="G354" s="2">
        <v>12.63954</v>
      </c>
      <c r="H354" s="2">
        <v>13.161552</v>
      </c>
      <c r="I354" s="2" t="s">
        <v>38</v>
      </c>
      <c r="J354" s="2" t="s">
        <v>152</v>
      </c>
      <c r="K354" s="2" t="e">
        <v>#REF!</v>
      </c>
      <c r="L354" s="2" t="e">
        <v>#REF!</v>
      </c>
      <c r="M354" s="2">
        <v>21.0</v>
      </c>
      <c r="N354" s="2">
        <v>14.0</v>
      </c>
      <c r="O354" s="2">
        <v>5.0</v>
      </c>
      <c r="P354" s="2" t="s">
        <v>40</v>
      </c>
      <c r="Q354" s="2" t="s">
        <v>50</v>
      </c>
      <c r="R354" s="2" t="s">
        <v>142</v>
      </c>
      <c r="S354" s="2" t="s">
        <v>143</v>
      </c>
      <c r="U354" s="2" t="s">
        <v>831</v>
      </c>
    </row>
    <row r="355">
      <c r="A355" s="2">
        <v>417.0</v>
      </c>
      <c r="B355" s="2" t="s">
        <v>34</v>
      </c>
      <c r="C355" s="2" t="s">
        <v>153</v>
      </c>
      <c r="D355" s="2" t="s">
        <v>154</v>
      </c>
      <c r="E355" s="2" t="s">
        <v>156</v>
      </c>
      <c r="F355" s="2" t="s">
        <v>155</v>
      </c>
      <c r="G355" s="2">
        <v>12.58162806</v>
      </c>
      <c r="H355" s="2">
        <v>13.21240179</v>
      </c>
      <c r="I355" s="2" t="s">
        <v>38</v>
      </c>
      <c r="J355" s="2" t="s">
        <v>156</v>
      </c>
      <c r="K355" s="2" t="e">
        <v>#REF!</v>
      </c>
      <c r="L355" s="2" t="e">
        <v>#REF!</v>
      </c>
      <c r="M355" s="2">
        <v>7.0</v>
      </c>
      <c r="N355" s="2">
        <v>5.0</v>
      </c>
      <c r="O355" s="2">
        <v>5.0</v>
      </c>
      <c r="P355" s="2" t="s">
        <v>40</v>
      </c>
      <c r="Q355" s="2" t="s">
        <v>41</v>
      </c>
      <c r="U355" s="2" t="s">
        <v>660</v>
      </c>
    </row>
    <row r="356">
      <c r="A356" s="2">
        <v>418.0</v>
      </c>
      <c r="B356" s="2" t="s">
        <v>34</v>
      </c>
      <c r="C356" s="2" t="s">
        <v>153</v>
      </c>
      <c r="D356" s="2" t="s">
        <v>160</v>
      </c>
      <c r="E356" s="2" t="s">
        <v>162</v>
      </c>
      <c r="F356" s="2" t="s">
        <v>161</v>
      </c>
      <c r="G356" s="2">
        <v>12.570973</v>
      </c>
      <c r="H356" s="2">
        <v>13.19976</v>
      </c>
      <c r="I356" s="2" t="s">
        <v>38</v>
      </c>
      <c r="J356" s="2" t="s">
        <v>162</v>
      </c>
      <c r="K356" s="2" t="e">
        <v>#REF!</v>
      </c>
      <c r="L356" s="2" t="e">
        <v>#REF!</v>
      </c>
      <c r="M356" s="2">
        <v>7.0</v>
      </c>
      <c r="N356" s="2">
        <v>5.0</v>
      </c>
      <c r="O356" s="2">
        <v>5.0</v>
      </c>
      <c r="P356" s="2" t="s">
        <v>40</v>
      </c>
      <c r="Q356" s="2" t="s">
        <v>41</v>
      </c>
      <c r="U356" s="2" t="s">
        <v>660</v>
      </c>
      <c r="V356" s="2" t="s">
        <v>671</v>
      </c>
      <c r="W356" s="2" t="s">
        <v>60</v>
      </c>
    </row>
    <row r="357">
      <c r="A357" s="2">
        <v>419.0</v>
      </c>
      <c r="B357" s="2" t="s">
        <v>34</v>
      </c>
      <c r="C357" s="2" t="s">
        <v>153</v>
      </c>
      <c r="D357" s="2" t="s">
        <v>165</v>
      </c>
      <c r="E357" s="2" t="s">
        <v>167</v>
      </c>
      <c r="F357" s="2" t="s">
        <v>166</v>
      </c>
      <c r="G357" s="2">
        <v>12.56637</v>
      </c>
      <c r="H357" s="2">
        <v>13.21133</v>
      </c>
      <c r="I357" s="2" t="s">
        <v>38</v>
      </c>
      <c r="J357" s="2" t="s">
        <v>167</v>
      </c>
      <c r="K357" s="2" t="e">
        <v>#REF!</v>
      </c>
      <c r="L357" s="2" t="e">
        <v>#REF!</v>
      </c>
      <c r="M357" s="2">
        <v>24.0</v>
      </c>
      <c r="N357" s="2">
        <v>15.0</v>
      </c>
      <c r="O357" s="2">
        <v>5.0</v>
      </c>
      <c r="P357" s="2" t="s">
        <v>40</v>
      </c>
      <c r="Q357" s="2" t="s">
        <v>41</v>
      </c>
      <c r="U357" s="2" t="s">
        <v>660</v>
      </c>
      <c r="V357" s="2" t="s">
        <v>832</v>
      </c>
      <c r="W357" s="2" t="s">
        <v>60</v>
      </c>
    </row>
    <row r="358">
      <c r="A358" s="2">
        <v>420.0</v>
      </c>
      <c r="B358" s="2" t="s">
        <v>34</v>
      </c>
      <c r="C358" s="2" t="s">
        <v>153</v>
      </c>
      <c r="D358" s="2" t="s">
        <v>168</v>
      </c>
      <c r="E358" s="2" t="s">
        <v>170</v>
      </c>
      <c r="F358" s="2" t="s">
        <v>169</v>
      </c>
      <c r="G358" s="2">
        <v>12.55741</v>
      </c>
      <c r="H358" s="2">
        <v>13.22394</v>
      </c>
      <c r="I358" s="2" t="s">
        <v>38</v>
      </c>
      <c r="J358" s="2" t="s">
        <v>170</v>
      </c>
      <c r="K358" s="2" t="e">
        <v>#REF!</v>
      </c>
      <c r="L358" s="2" t="e">
        <v>#REF!</v>
      </c>
      <c r="M358" s="2">
        <v>24.0</v>
      </c>
      <c r="N358" s="2">
        <v>15.0</v>
      </c>
      <c r="O358" s="2">
        <v>5.0</v>
      </c>
      <c r="P358" s="2" t="s">
        <v>40</v>
      </c>
      <c r="Q358" s="2" t="s">
        <v>50</v>
      </c>
      <c r="R358" s="2" t="s">
        <v>171</v>
      </c>
      <c r="S358" s="2" t="s">
        <v>172</v>
      </c>
      <c r="U358" s="2" t="s">
        <v>831</v>
      </c>
    </row>
    <row r="359">
      <c r="A359" s="2">
        <v>421.0</v>
      </c>
      <c r="B359" s="2" t="s">
        <v>34</v>
      </c>
      <c r="C359" s="2" t="s">
        <v>153</v>
      </c>
      <c r="D359" s="2" t="s">
        <v>173</v>
      </c>
      <c r="E359" s="2" t="s">
        <v>175</v>
      </c>
      <c r="F359" s="2" t="s">
        <v>174</v>
      </c>
      <c r="G359" s="2">
        <v>12.56309</v>
      </c>
      <c r="H359" s="2">
        <v>13.18715</v>
      </c>
      <c r="I359" s="2" t="s">
        <v>38</v>
      </c>
      <c r="J359" s="2" t="s">
        <v>175</v>
      </c>
      <c r="K359" s="2" t="e">
        <v>#REF!</v>
      </c>
      <c r="L359" s="2" t="e">
        <v>#REF!</v>
      </c>
      <c r="M359" s="2">
        <v>4.0</v>
      </c>
      <c r="N359" s="2">
        <v>3.0</v>
      </c>
      <c r="O359" s="2">
        <v>5.0</v>
      </c>
      <c r="P359" s="2" t="s">
        <v>40</v>
      </c>
      <c r="Q359" s="2" t="s">
        <v>50</v>
      </c>
      <c r="R359" s="2" t="s">
        <v>171</v>
      </c>
      <c r="S359" s="2" t="s">
        <v>172</v>
      </c>
      <c r="U359" s="2" t="s">
        <v>831</v>
      </c>
    </row>
    <row r="360">
      <c r="A360" s="2">
        <v>422.0</v>
      </c>
      <c r="B360" s="2" t="s">
        <v>34</v>
      </c>
      <c r="C360" s="2" t="s">
        <v>153</v>
      </c>
      <c r="D360" s="2" t="s">
        <v>176</v>
      </c>
      <c r="E360" s="2" t="s">
        <v>178</v>
      </c>
      <c r="F360" s="2" t="s">
        <v>177</v>
      </c>
      <c r="G360" s="2">
        <v>12.55042</v>
      </c>
      <c r="H360" s="2">
        <v>13.16824</v>
      </c>
      <c r="I360" s="2" t="s">
        <v>38</v>
      </c>
      <c r="J360" s="2" t="s">
        <v>178</v>
      </c>
      <c r="K360" s="2" t="e">
        <v>#REF!</v>
      </c>
      <c r="L360" s="2" t="e">
        <v>#REF!</v>
      </c>
      <c r="M360" s="2">
        <v>23.0</v>
      </c>
      <c r="N360" s="2">
        <v>15.0</v>
      </c>
      <c r="O360" s="2">
        <v>5.0</v>
      </c>
      <c r="P360" s="2" t="s">
        <v>40</v>
      </c>
      <c r="Q360" s="2" t="s">
        <v>50</v>
      </c>
      <c r="R360" s="2" t="s">
        <v>171</v>
      </c>
      <c r="S360" s="2" t="s">
        <v>172</v>
      </c>
      <c r="U360" s="2" t="s">
        <v>831</v>
      </c>
    </row>
    <row r="361">
      <c r="A361" s="2">
        <v>423.0</v>
      </c>
      <c r="B361" s="2" t="s">
        <v>34</v>
      </c>
      <c r="C361" s="2" t="s">
        <v>153</v>
      </c>
      <c r="D361" s="2" t="s">
        <v>179</v>
      </c>
      <c r="E361" s="2" t="s">
        <v>181</v>
      </c>
      <c r="F361" s="2" t="s">
        <v>180</v>
      </c>
      <c r="G361" s="2">
        <v>12.57451</v>
      </c>
      <c r="H361" s="2">
        <v>13.19959</v>
      </c>
      <c r="I361" s="2" t="s">
        <v>38</v>
      </c>
      <c r="J361" s="2" t="s">
        <v>181</v>
      </c>
      <c r="K361" s="2" t="e">
        <v>#REF!</v>
      </c>
      <c r="L361" s="2" t="e">
        <v>#REF!</v>
      </c>
      <c r="M361" s="2">
        <v>7.0</v>
      </c>
      <c r="N361" s="2">
        <v>5.0</v>
      </c>
      <c r="O361" s="2">
        <v>5.0</v>
      </c>
      <c r="P361" s="2" t="s">
        <v>40</v>
      </c>
      <c r="Q361" s="2" t="s">
        <v>50</v>
      </c>
      <c r="R361" s="2" t="s">
        <v>171</v>
      </c>
      <c r="S361" s="2" t="s">
        <v>172</v>
      </c>
      <c r="U361" s="2" t="s">
        <v>831</v>
      </c>
      <c r="V361" s="2" t="s">
        <v>671</v>
      </c>
      <c r="W361" s="2" t="s">
        <v>60</v>
      </c>
    </row>
    <row r="362">
      <c r="A362" s="2">
        <v>424.0</v>
      </c>
      <c r="B362" s="2" t="s">
        <v>34</v>
      </c>
      <c r="C362" s="2" t="s">
        <v>153</v>
      </c>
      <c r="D362" s="2" t="s">
        <v>182</v>
      </c>
      <c r="E362" s="2" t="s">
        <v>184</v>
      </c>
      <c r="F362" s="2" t="s">
        <v>183</v>
      </c>
      <c r="G362" s="2">
        <v>12.58264</v>
      </c>
      <c r="H362" s="2">
        <v>13.17468</v>
      </c>
      <c r="I362" s="2" t="s">
        <v>38</v>
      </c>
      <c r="J362" s="2" t="s">
        <v>184</v>
      </c>
      <c r="K362" s="2" t="e">
        <v>#REF!</v>
      </c>
      <c r="L362" s="2" t="e">
        <v>#REF!</v>
      </c>
      <c r="M362" s="2">
        <v>7.0</v>
      </c>
      <c r="N362" s="2">
        <v>5.0</v>
      </c>
      <c r="O362" s="2">
        <v>5.0</v>
      </c>
      <c r="P362" s="2" t="s">
        <v>40</v>
      </c>
      <c r="Q362" s="2" t="s">
        <v>41</v>
      </c>
      <c r="U362" s="2" t="s">
        <v>660</v>
      </c>
    </row>
    <row r="363">
      <c r="A363" s="2">
        <v>425.0</v>
      </c>
      <c r="B363" s="2" t="s">
        <v>34</v>
      </c>
      <c r="C363" s="2" t="s">
        <v>153</v>
      </c>
      <c r="D363" s="2" t="s">
        <v>188</v>
      </c>
      <c r="E363" s="2" t="s">
        <v>190</v>
      </c>
      <c r="F363" s="2" t="s">
        <v>189</v>
      </c>
      <c r="G363" s="2">
        <v>12.585</v>
      </c>
      <c r="H363" s="2">
        <v>13.24876</v>
      </c>
      <c r="I363" s="2" t="s">
        <v>38</v>
      </c>
      <c r="J363" s="2" t="s">
        <v>190</v>
      </c>
      <c r="K363" s="2" t="e">
        <v>#REF!</v>
      </c>
      <c r="L363" s="2" t="e">
        <v>#REF!</v>
      </c>
      <c r="M363" s="2">
        <v>23.0</v>
      </c>
      <c r="N363" s="2">
        <v>15.0</v>
      </c>
      <c r="O363" s="2">
        <v>5.0</v>
      </c>
      <c r="P363" s="2" t="s">
        <v>40</v>
      </c>
      <c r="Q363" s="2" t="s">
        <v>41</v>
      </c>
      <c r="U363" s="2" t="s">
        <v>660</v>
      </c>
    </row>
    <row r="364">
      <c r="A364" s="2">
        <v>426.0</v>
      </c>
      <c r="B364" s="2" t="s">
        <v>34</v>
      </c>
      <c r="C364" s="2" t="s">
        <v>153</v>
      </c>
      <c r="D364" s="2" t="s">
        <v>191</v>
      </c>
      <c r="E364" s="2" t="s">
        <v>193</v>
      </c>
      <c r="F364" s="2" t="s">
        <v>192</v>
      </c>
      <c r="G364" s="2">
        <v>12.57223</v>
      </c>
      <c r="H364" s="2">
        <v>13.18233</v>
      </c>
      <c r="I364" s="2" t="s">
        <v>38</v>
      </c>
      <c r="J364" s="2" t="s">
        <v>193</v>
      </c>
      <c r="K364" s="2" t="e">
        <v>#REF!</v>
      </c>
      <c r="L364" s="2" t="e">
        <v>#REF!</v>
      </c>
      <c r="M364" s="2">
        <v>8.0</v>
      </c>
      <c r="N364" s="2">
        <v>5.0</v>
      </c>
      <c r="O364" s="2">
        <v>5.0</v>
      </c>
      <c r="P364" s="2" t="s">
        <v>40</v>
      </c>
      <c r="Q364" s="2" t="s">
        <v>41</v>
      </c>
      <c r="U364" s="2" t="s">
        <v>660</v>
      </c>
    </row>
    <row r="365">
      <c r="A365" s="2">
        <v>427.0</v>
      </c>
      <c r="B365" s="2" t="s">
        <v>34</v>
      </c>
      <c r="C365" s="2" t="s">
        <v>153</v>
      </c>
      <c r="D365" s="2" t="s">
        <v>194</v>
      </c>
      <c r="E365" s="2" t="s">
        <v>196</v>
      </c>
      <c r="F365" s="2" t="s">
        <v>195</v>
      </c>
      <c r="G365" s="2">
        <v>12.58211</v>
      </c>
      <c r="H365" s="2">
        <v>13.18743</v>
      </c>
      <c r="I365" s="2" t="s">
        <v>38</v>
      </c>
      <c r="J365" s="2" t="s">
        <v>196</v>
      </c>
      <c r="K365" s="2" t="e">
        <v>#REF!</v>
      </c>
      <c r="L365" s="2" t="e">
        <v>#REF!</v>
      </c>
      <c r="M365" s="2">
        <v>14.0</v>
      </c>
      <c r="N365" s="2">
        <v>9.0</v>
      </c>
      <c r="O365" s="2">
        <v>3.0</v>
      </c>
      <c r="P365" s="2" t="s">
        <v>40</v>
      </c>
      <c r="Q365" s="2" t="s">
        <v>50</v>
      </c>
      <c r="R365" s="2" t="s">
        <v>197</v>
      </c>
      <c r="S365" s="2" t="s">
        <v>198</v>
      </c>
      <c r="U365" s="2" t="s">
        <v>831</v>
      </c>
    </row>
    <row r="366">
      <c r="A366" s="2">
        <v>428.0</v>
      </c>
      <c r="B366" s="2" t="s">
        <v>34</v>
      </c>
      <c r="C366" s="2" t="s">
        <v>153</v>
      </c>
      <c r="D366" s="2" t="s">
        <v>199</v>
      </c>
      <c r="E366" s="2" t="s">
        <v>201</v>
      </c>
      <c r="F366" s="2" t="s">
        <v>200</v>
      </c>
      <c r="G366" s="2">
        <v>12.565221</v>
      </c>
      <c r="H366" s="2">
        <v>13.202025</v>
      </c>
      <c r="I366" s="2" t="s">
        <v>38</v>
      </c>
      <c r="J366" s="2" t="s">
        <v>201</v>
      </c>
      <c r="K366" s="2" t="e">
        <v>#REF!</v>
      </c>
      <c r="L366" s="2" t="e">
        <v>#REF!</v>
      </c>
      <c r="M366" s="2">
        <v>16.0</v>
      </c>
      <c r="N366" s="2">
        <v>10.0</v>
      </c>
      <c r="O366" s="2">
        <v>3.0</v>
      </c>
      <c r="P366" s="2" t="s">
        <v>40</v>
      </c>
      <c r="Q366" s="2" t="s">
        <v>50</v>
      </c>
      <c r="R366" s="2" t="s">
        <v>197</v>
      </c>
      <c r="S366" s="2" t="s">
        <v>198</v>
      </c>
      <c r="U366" s="2" t="s">
        <v>831</v>
      </c>
      <c r="V366" s="2" t="s">
        <v>671</v>
      </c>
      <c r="W366" s="2" t="s">
        <v>60</v>
      </c>
    </row>
    <row r="367">
      <c r="A367" s="2">
        <v>429.0</v>
      </c>
      <c r="B367" s="2" t="s">
        <v>34</v>
      </c>
      <c r="C367" s="2" t="s">
        <v>153</v>
      </c>
      <c r="D367" s="2" t="s">
        <v>202</v>
      </c>
      <c r="E367" s="2" t="s">
        <v>204</v>
      </c>
      <c r="F367" s="2" t="s">
        <v>203</v>
      </c>
      <c r="G367" s="2">
        <v>12.59629</v>
      </c>
      <c r="H367" s="2">
        <v>13.20591</v>
      </c>
      <c r="I367" s="2" t="s">
        <v>38</v>
      </c>
      <c r="J367" s="2" t="s">
        <v>204</v>
      </c>
      <c r="K367" s="2" t="e">
        <v>#REF!</v>
      </c>
      <c r="L367" s="2" t="e">
        <v>#REF!</v>
      </c>
      <c r="M367" s="2">
        <v>22.0</v>
      </c>
      <c r="N367" s="2">
        <v>14.0</v>
      </c>
      <c r="O367" s="2">
        <v>3.0</v>
      </c>
      <c r="P367" s="2" t="s">
        <v>40</v>
      </c>
      <c r="Q367" s="2" t="s">
        <v>50</v>
      </c>
      <c r="R367" s="2" t="s">
        <v>197</v>
      </c>
      <c r="S367" s="2" t="s">
        <v>198</v>
      </c>
      <c r="U367" s="2" t="s">
        <v>831</v>
      </c>
      <c r="V367" s="2" t="s">
        <v>671</v>
      </c>
      <c r="W367" s="2" t="s">
        <v>60</v>
      </c>
    </row>
    <row r="368">
      <c r="A368" s="2">
        <v>430.0</v>
      </c>
      <c r="B368" s="2" t="s">
        <v>34</v>
      </c>
      <c r="C368" s="2" t="s">
        <v>153</v>
      </c>
      <c r="D368" s="2" t="s">
        <v>205</v>
      </c>
      <c r="E368" s="2" t="s">
        <v>207</v>
      </c>
      <c r="F368" s="2" t="s">
        <v>206</v>
      </c>
      <c r="G368" s="2">
        <v>12.58658</v>
      </c>
      <c r="H368" s="2">
        <v>13.20723</v>
      </c>
      <c r="I368" s="2" t="s">
        <v>38</v>
      </c>
      <c r="J368" s="2" t="s">
        <v>207</v>
      </c>
      <c r="K368" s="2" t="e">
        <v>#REF!</v>
      </c>
      <c r="L368" s="2" t="e">
        <v>#REF!</v>
      </c>
      <c r="M368" s="2">
        <v>22.0</v>
      </c>
      <c r="N368" s="2">
        <v>14.0</v>
      </c>
      <c r="O368" s="2">
        <v>3.0</v>
      </c>
      <c r="P368" s="2" t="s">
        <v>40</v>
      </c>
      <c r="Q368" s="2" t="s">
        <v>50</v>
      </c>
      <c r="R368" s="2" t="s">
        <v>197</v>
      </c>
      <c r="S368" s="2" t="s">
        <v>198</v>
      </c>
      <c r="U368" s="2" t="s">
        <v>831</v>
      </c>
      <c r="V368" s="2" t="s">
        <v>832</v>
      </c>
      <c r="W368" s="2" t="s">
        <v>60</v>
      </c>
    </row>
    <row r="369">
      <c r="A369" s="2">
        <v>431.0</v>
      </c>
      <c r="B369" s="2" t="s">
        <v>34</v>
      </c>
      <c r="C369" s="2" t="s">
        <v>153</v>
      </c>
      <c r="D369" s="2" t="s">
        <v>208</v>
      </c>
      <c r="E369" s="2" t="s">
        <v>210</v>
      </c>
      <c r="F369" s="2" t="s">
        <v>209</v>
      </c>
      <c r="G369" s="2">
        <v>12.5966</v>
      </c>
      <c r="H369" s="2">
        <v>13.1773</v>
      </c>
      <c r="I369" s="2" t="s">
        <v>38</v>
      </c>
      <c r="J369" s="2" t="s">
        <v>210</v>
      </c>
      <c r="K369" s="2" t="e">
        <v>#REF!</v>
      </c>
      <c r="L369" s="2" t="e">
        <v>#REF!</v>
      </c>
      <c r="M369" s="2">
        <v>3.0</v>
      </c>
      <c r="N369" s="2">
        <v>2.0</v>
      </c>
      <c r="O369" s="2">
        <v>5.0</v>
      </c>
      <c r="P369" s="2" t="s">
        <v>40</v>
      </c>
      <c r="Q369" s="2" t="s">
        <v>50</v>
      </c>
      <c r="R369" s="2" t="s">
        <v>197</v>
      </c>
      <c r="S369" s="2" t="s">
        <v>198</v>
      </c>
      <c r="U369" s="2" t="s">
        <v>831</v>
      </c>
    </row>
    <row r="370">
      <c r="A370" s="2">
        <v>432.0</v>
      </c>
      <c r="B370" s="2" t="s">
        <v>34</v>
      </c>
      <c r="C370" s="2" t="s">
        <v>153</v>
      </c>
      <c r="D370" s="2" t="s">
        <v>157</v>
      </c>
      <c r="E370" s="2" t="s">
        <v>159</v>
      </c>
      <c r="F370" s="2" t="s">
        <v>158</v>
      </c>
      <c r="G370" s="2">
        <v>12.57921</v>
      </c>
      <c r="H370" s="2">
        <v>13.17507</v>
      </c>
      <c r="I370" s="2" t="s">
        <v>38</v>
      </c>
      <c r="J370" s="2" t="s">
        <v>159</v>
      </c>
      <c r="K370" s="2" t="e">
        <v>#REF!</v>
      </c>
      <c r="L370" s="2" t="e">
        <v>#REF!</v>
      </c>
      <c r="M370" s="2">
        <v>20.0</v>
      </c>
      <c r="N370" s="2">
        <v>13.0</v>
      </c>
      <c r="O370" s="2">
        <v>5.0</v>
      </c>
      <c r="P370" s="2" t="s">
        <v>40</v>
      </c>
      <c r="Q370" s="2" t="s">
        <v>41</v>
      </c>
      <c r="U370" s="2" t="s">
        <v>660</v>
      </c>
    </row>
    <row r="371">
      <c r="A371" s="2">
        <v>434.0</v>
      </c>
      <c r="B371" s="2" t="s">
        <v>34</v>
      </c>
      <c r="C371" s="2" t="s">
        <v>153</v>
      </c>
      <c r="D371" s="2" t="s">
        <v>211</v>
      </c>
      <c r="E371" s="2" t="s">
        <v>213</v>
      </c>
      <c r="F371" s="2" t="s">
        <v>212</v>
      </c>
      <c r="G371" s="2">
        <v>12.53465</v>
      </c>
      <c r="H371" s="2">
        <v>13.17048</v>
      </c>
      <c r="I371" s="2" t="s">
        <v>38</v>
      </c>
      <c r="J371" s="2" t="s">
        <v>213</v>
      </c>
      <c r="K371" s="2" t="e">
        <v>#REF!</v>
      </c>
      <c r="L371" s="2" t="e">
        <v>#REF!</v>
      </c>
      <c r="M371" s="2">
        <v>20.0</v>
      </c>
      <c r="N371" s="2">
        <v>13.0</v>
      </c>
      <c r="O371" s="2">
        <v>5.0</v>
      </c>
      <c r="P371" s="2" t="s">
        <v>40</v>
      </c>
      <c r="Q371" s="2" t="s">
        <v>41</v>
      </c>
      <c r="U371" s="2" t="s">
        <v>660</v>
      </c>
    </row>
    <row r="372">
      <c r="A372" s="2">
        <v>435.0</v>
      </c>
      <c r="B372" s="2" t="s">
        <v>34</v>
      </c>
      <c r="C372" s="2" t="s">
        <v>153</v>
      </c>
      <c r="D372" s="2" t="s">
        <v>214</v>
      </c>
      <c r="E372" s="2" t="s">
        <v>216</v>
      </c>
      <c r="F372" s="2" t="s">
        <v>215</v>
      </c>
      <c r="G372" s="2">
        <v>12.59864</v>
      </c>
      <c r="H372" s="2">
        <v>13.21627</v>
      </c>
      <c r="I372" s="2" t="s">
        <v>38</v>
      </c>
      <c r="J372" s="2" t="s">
        <v>216</v>
      </c>
      <c r="K372" s="2" t="e">
        <v>#REF!</v>
      </c>
      <c r="L372" s="2" t="e">
        <v>#REF!</v>
      </c>
      <c r="M372" s="2">
        <v>23.0</v>
      </c>
      <c r="N372" s="2">
        <v>15.0</v>
      </c>
      <c r="O372" s="2">
        <v>5.0</v>
      </c>
      <c r="P372" s="2" t="s">
        <v>40</v>
      </c>
      <c r="Q372" s="2" t="s">
        <v>41</v>
      </c>
      <c r="U372" s="2" t="s">
        <v>660</v>
      </c>
    </row>
    <row r="373">
      <c r="A373" s="2">
        <v>436.0</v>
      </c>
      <c r="B373" s="2" t="s">
        <v>34</v>
      </c>
      <c r="C373" s="2" t="s">
        <v>153</v>
      </c>
      <c r="D373" s="2" t="s">
        <v>217</v>
      </c>
      <c r="E373" s="2" t="s">
        <v>219</v>
      </c>
      <c r="F373" s="2" t="s">
        <v>218</v>
      </c>
      <c r="G373" s="2">
        <v>12.60972</v>
      </c>
      <c r="H373" s="2">
        <v>13.1778</v>
      </c>
      <c r="I373" s="2" t="s">
        <v>38</v>
      </c>
      <c r="J373" s="2" t="s">
        <v>219</v>
      </c>
      <c r="K373" s="2" t="e">
        <v>#REF!</v>
      </c>
      <c r="L373" s="2" t="e">
        <v>#REF!</v>
      </c>
      <c r="M373" s="2">
        <v>18.0</v>
      </c>
      <c r="N373" s="2">
        <v>12.0</v>
      </c>
      <c r="O373" s="2">
        <v>5.0</v>
      </c>
      <c r="P373" s="2" t="s">
        <v>40</v>
      </c>
      <c r="Q373" s="2" t="s">
        <v>41</v>
      </c>
      <c r="U373" s="2" t="s">
        <v>660</v>
      </c>
    </row>
    <row r="374">
      <c r="A374" s="2">
        <v>437.0</v>
      </c>
      <c r="B374" s="2" t="s">
        <v>34</v>
      </c>
      <c r="C374" s="2" t="s">
        <v>220</v>
      </c>
      <c r="D374" s="2" t="s">
        <v>221</v>
      </c>
      <c r="E374" s="2" t="s">
        <v>223</v>
      </c>
      <c r="F374" s="2" t="s">
        <v>222</v>
      </c>
      <c r="G374" s="2">
        <v>12.42681</v>
      </c>
      <c r="H374" s="2">
        <v>12.91355</v>
      </c>
      <c r="I374" s="2" t="s">
        <v>38</v>
      </c>
      <c r="J374" s="2" t="s">
        <v>223</v>
      </c>
      <c r="K374" s="2" t="e">
        <v>#REF!</v>
      </c>
      <c r="L374" s="2" t="e">
        <v>#REF!</v>
      </c>
      <c r="M374" s="2">
        <v>9.0</v>
      </c>
      <c r="N374" s="2">
        <v>6.0</v>
      </c>
      <c r="O374" s="2">
        <v>5.0</v>
      </c>
      <c r="P374" s="2" t="s">
        <v>40</v>
      </c>
      <c r="Q374" s="2" t="s">
        <v>41</v>
      </c>
      <c r="U374" s="2" t="s">
        <v>660</v>
      </c>
    </row>
    <row r="375">
      <c r="A375" s="2">
        <v>438.0</v>
      </c>
      <c r="B375" s="2" t="s">
        <v>34</v>
      </c>
      <c r="C375" s="2" t="s">
        <v>220</v>
      </c>
      <c r="D375" s="2" t="s">
        <v>224</v>
      </c>
      <c r="E375" s="2" t="s">
        <v>226</v>
      </c>
      <c r="F375" s="2" t="s">
        <v>225</v>
      </c>
      <c r="G375" s="2">
        <v>12.36314</v>
      </c>
      <c r="H375" s="2">
        <v>12.93643</v>
      </c>
      <c r="I375" s="2" t="s">
        <v>38</v>
      </c>
      <c r="J375" s="2" t="s">
        <v>226</v>
      </c>
      <c r="K375" s="2" t="e">
        <v>#REF!</v>
      </c>
      <c r="L375" s="2" t="e">
        <v>#REF!</v>
      </c>
      <c r="M375" s="2">
        <v>3.0</v>
      </c>
      <c r="N375" s="2">
        <v>2.0</v>
      </c>
      <c r="O375" s="2">
        <v>5.0</v>
      </c>
      <c r="P375" s="2" t="s">
        <v>40</v>
      </c>
      <c r="Q375" s="2" t="s">
        <v>41</v>
      </c>
      <c r="U375" s="2" t="s">
        <v>660</v>
      </c>
      <c r="V375" s="2" t="s">
        <v>671</v>
      </c>
      <c r="W375" s="2" t="s">
        <v>60</v>
      </c>
    </row>
    <row r="376">
      <c r="A376" s="2">
        <v>439.0</v>
      </c>
      <c r="B376" s="2" t="s">
        <v>34</v>
      </c>
      <c r="C376" s="2" t="s">
        <v>220</v>
      </c>
      <c r="D376" s="2" t="s">
        <v>227</v>
      </c>
      <c r="E376" s="2" t="s">
        <v>229</v>
      </c>
      <c r="F376" s="2" t="s">
        <v>228</v>
      </c>
      <c r="G376" s="2">
        <v>12.35639323</v>
      </c>
      <c r="H376" s="2">
        <v>12.97775644</v>
      </c>
      <c r="I376" s="2" t="s">
        <v>38</v>
      </c>
      <c r="J376" s="2" t="s">
        <v>229</v>
      </c>
      <c r="K376" s="2" t="e">
        <v>#REF!</v>
      </c>
      <c r="L376" s="2" t="e">
        <v>#REF!</v>
      </c>
      <c r="M376" s="2">
        <v>13.0</v>
      </c>
      <c r="N376" s="2">
        <v>9.0</v>
      </c>
      <c r="O376" s="2">
        <v>5.0</v>
      </c>
      <c r="P376" s="2" t="s">
        <v>40</v>
      </c>
      <c r="Q376" s="2" t="s">
        <v>50</v>
      </c>
      <c r="R376" s="2" t="s">
        <v>230</v>
      </c>
      <c r="S376" s="2" t="s">
        <v>231</v>
      </c>
      <c r="U376" s="2" t="s">
        <v>831</v>
      </c>
    </row>
    <row r="377">
      <c r="A377" s="2">
        <v>440.0</v>
      </c>
      <c r="B377" s="2" t="s">
        <v>34</v>
      </c>
      <c r="C377" s="2" t="s">
        <v>220</v>
      </c>
      <c r="D377" s="2" t="s">
        <v>232</v>
      </c>
      <c r="E377" s="2" t="s">
        <v>234</v>
      </c>
      <c r="F377" s="2" t="s">
        <v>233</v>
      </c>
      <c r="G377" s="2">
        <v>12.4665</v>
      </c>
      <c r="H377" s="2">
        <v>12.95012</v>
      </c>
      <c r="I377" s="2" t="s">
        <v>38</v>
      </c>
      <c r="J377" s="2" t="s">
        <v>234</v>
      </c>
      <c r="K377" s="2" t="e">
        <v>#REF!</v>
      </c>
      <c r="L377" s="2" t="e">
        <v>#REF!</v>
      </c>
      <c r="M377" s="2">
        <v>14.0</v>
      </c>
      <c r="N377" s="2">
        <v>9.0</v>
      </c>
      <c r="O377" s="2">
        <v>5.0</v>
      </c>
      <c r="P377" s="2" t="s">
        <v>40</v>
      </c>
      <c r="Q377" s="2" t="s">
        <v>50</v>
      </c>
      <c r="R377" s="2" t="s">
        <v>230</v>
      </c>
      <c r="S377" s="2" t="s">
        <v>231</v>
      </c>
      <c r="U377" s="2" t="s">
        <v>831</v>
      </c>
      <c r="W377" s="2" t="s">
        <v>60</v>
      </c>
    </row>
    <row r="378">
      <c r="A378" s="2">
        <v>441.0</v>
      </c>
      <c r="B378" s="2" t="s">
        <v>34</v>
      </c>
      <c r="C378" s="2" t="s">
        <v>220</v>
      </c>
      <c r="D378" s="2" t="s">
        <v>235</v>
      </c>
      <c r="E378" s="2" t="s">
        <v>237</v>
      </c>
      <c r="F378" s="2" t="s">
        <v>236</v>
      </c>
      <c r="G378" s="2">
        <v>12.39691833</v>
      </c>
      <c r="H378" s="2">
        <v>12.947205</v>
      </c>
      <c r="I378" s="2" t="s">
        <v>38</v>
      </c>
      <c r="J378" s="2" t="s">
        <v>237</v>
      </c>
      <c r="K378" s="2" t="e">
        <v>#REF!</v>
      </c>
      <c r="L378" s="2" t="e">
        <v>#REF!</v>
      </c>
      <c r="M378" s="2">
        <v>2.0</v>
      </c>
      <c r="N378" s="2">
        <v>2.0</v>
      </c>
      <c r="O378" s="2">
        <v>5.0</v>
      </c>
      <c r="P378" s="2" t="s">
        <v>40</v>
      </c>
      <c r="Q378" s="2" t="s">
        <v>50</v>
      </c>
      <c r="R378" s="2" t="s">
        <v>230</v>
      </c>
      <c r="S378" s="2" t="s">
        <v>231</v>
      </c>
      <c r="U378" s="2" t="s">
        <v>831</v>
      </c>
    </row>
    <row r="379">
      <c r="A379" s="2">
        <v>442.0</v>
      </c>
      <c r="B379" s="2" t="s">
        <v>34</v>
      </c>
      <c r="C379" s="2" t="s">
        <v>220</v>
      </c>
      <c r="D379" s="2" t="s">
        <v>240</v>
      </c>
      <c r="E379" s="2" t="s">
        <v>242</v>
      </c>
      <c r="F379" s="2" t="s">
        <v>241</v>
      </c>
      <c r="G379" s="2">
        <v>12.38432</v>
      </c>
      <c r="H379" s="2">
        <v>12.90104</v>
      </c>
      <c r="I379" s="2" t="s">
        <v>38</v>
      </c>
      <c r="J379" s="2" t="s">
        <v>242</v>
      </c>
      <c r="K379" s="2" t="e">
        <v>#REF!</v>
      </c>
      <c r="L379" s="2" t="e">
        <v>#REF!</v>
      </c>
      <c r="M379" s="2">
        <v>27.0</v>
      </c>
      <c r="N379" s="2">
        <v>17.0</v>
      </c>
      <c r="O379" s="2">
        <v>5.0</v>
      </c>
      <c r="P379" s="2" t="s">
        <v>40</v>
      </c>
      <c r="Q379" s="2" t="s">
        <v>50</v>
      </c>
      <c r="R379" s="2" t="s">
        <v>230</v>
      </c>
      <c r="S379" s="2" t="s">
        <v>231</v>
      </c>
      <c r="U379" s="2" t="s">
        <v>831</v>
      </c>
      <c r="W379" s="2" t="s">
        <v>60</v>
      </c>
    </row>
    <row r="380">
      <c r="A380" s="2">
        <v>443.0</v>
      </c>
      <c r="B380" s="2" t="s">
        <v>34</v>
      </c>
      <c r="C380" s="2" t="s">
        <v>220</v>
      </c>
      <c r="D380" s="2" t="s">
        <v>246</v>
      </c>
      <c r="E380" s="2" t="s">
        <v>248</v>
      </c>
      <c r="F380" s="2" t="s">
        <v>247</v>
      </c>
      <c r="G380" s="2">
        <v>12.36723</v>
      </c>
      <c r="H380" s="2">
        <v>12.87945</v>
      </c>
      <c r="I380" s="2" t="s">
        <v>38</v>
      </c>
      <c r="J380" s="2" t="s">
        <v>248</v>
      </c>
      <c r="K380" s="2" t="e">
        <v>#REF!</v>
      </c>
      <c r="L380" s="2" t="e">
        <v>#REF!</v>
      </c>
      <c r="M380" s="2">
        <v>21.0</v>
      </c>
      <c r="N380" s="2">
        <v>14.0</v>
      </c>
      <c r="O380" s="2">
        <v>5.0</v>
      </c>
      <c r="P380" s="2" t="s">
        <v>40</v>
      </c>
      <c r="Q380" s="2" t="s">
        <v>50</v>
      </c>
      <c r="R380" s="2" t="s">
        <v>230</v>
      </c>
      <c r="S380" s="2" t="s">
        <v>231</v>
      </c>
      <c r="U380" s="2" t="s">
        <v>831</v>
      </c>
      <c r="V380" s="2" t="s">
        <v>832</v>
      </c>
      <c r="W380" s="2" t="s">
        <v>60</v>
      </c>
    </row>
    <row r="381">
      <c r="A381" s="2">
        <v>444.0</v>
      </c>
      <c r="B381" s="2" t="s">
        <v>34</v>
      </c>
      <c r="C381" s="2" t="s">
        <v>220</v>
      </c>
      <c r="D381" s="2" t="s">
        <v>249</v>
      </c>
      <c r="E381" s="2" t="s">
        <v>251</v>
      </c>
      <c r="F381" s="2" t="s">
        <v>250</v>
      </c>
      <c r="G381" s="2">
        <v>12.32984</v>
      </c>
      <c r="H381" s="2">
        <v>12.91816</v>
      </c>
      <c r="I381" s="2" t="s">
        <v>38</v>
      </c>
      <c r="J381" s="2" t="s">
        <v>251</v>
      </c>
      <c r="K381" s="2" t="e">
        <v>#REF!</v>
      </c>
      <c r="L381" s="2" t="e">
        <v>#REF!</v>
      </c>
      <c r="M381" s="2">
        <v>13.0</v>
      </c>
      <c r="N381" s="2">
        <v>9.0</v>
      </c>
      <c r="O381" s="2">
        <v>5.0</v>
      </c>
      <c r="P381" s="2" t="s">
        <v>40</v>
      </c>
      <c r="Q381" s="2" t="s">
        <v>50</v>
      </c>
      <c r="R381" s="2" t="s">
        <v>230</v>
      </c>
      <c r="S381" s="2" t="s">
        <v>231</v>
      </c>
      <c r="U381" s="2" t="s">
        <v>831</v>
      </c>
    </row>
    <row r="382">
      <c r="A382" s="2">
        <v>445.0</v>
      </c>
      <c r="B382" s="2" t="s">
        <v>34</v>
      </c>
      <c r="C382" s="2" t="s">
        <v>220</v>
      </c>
      <c r="D382" s="2" t="s">
        <v>252</v>
      </c>
      <c r="E382" s="2" t="s">
        <v>254</v>
      </c>
      <c r="F382" s="2" t="s">
        <v>253</v>
      </c>
      <c r="G382" s="2">
        <v>12.39036</v>
      </c>
      <c r="H382" s="2">
        <v>12.90784</v>
      </c>
      <c r="I382" s="2" t="s">
        <v>38</v>
      </c>
      <c r="J382" s="2" t="s">
        <v>254</v>
      </c>
      <c r="K382" s="2" t="e">
        <v>#REF!</v>
      </c>
      <c r="L382" s="2" t="e">
        <v>#REF!</v>
      </c>
      <c r="M382" s="2">
        <v>10.0</v>
      </c>
      <c r="N382" s="2">
        <v>7.0</v>
      </c>
      <c r="O382" s="2">
        <v>5.0</v>
      </c>
      <c r="P382" s="2" t="s">
        <v>40</v>
      </c>
      <c r="Q382" s="2" t="s">
        <v>50</v>
      </c>
      <c r="R382" s="2" t="s">
        <v>230</v>
      </c>
      <c r="S382" s="2" t="s">
        <v>231</v>
      </c>
      <c r="U382" s="2" t="s">
        <v>831</v>
      </c>
    </row>
    <row r="383">
      <c r="A383" s="2">
        <v>446.0</v>
      </c>
      <c r="B383" s="2" t="s">
        <v>34</v>
      </c>
      <c r="C383" s="2" t="s">
        <v>220</v>
      </c>
      <c r="D383" s="2" t="s">
        <v>139</v>
      </c>
      <c r="E383" s="2" t="s">
        <v>256</v>
      </c>
      <c r="F383" s="2" t="s">
        <v>255</v>
      </c>
      <c r="G383" s="2">
        <v>12.3817</v>
      </c>
      <c r="H383" s="2">
        <v>12.88891</v>
      </c>
      <c r="I383" s="2" t="s">
        <v>38</v>
      </c>
      <c r="J383" s="2" t="s">
        <v>256</v>
      </c>
      <c r="K383" s="2" t="e">
        <v>#REF!</v>
      </c>
      <c r="L383" s="2" t="e">
        <v>#REF!</v>
      </c>
      <c r="M383" s="2">
        <v>12.0</v>
      </c>
      <c r="N383" s="2">
        <v>8.0</v>
      </c>
      <c r="O383" s="2">
        <v>5.0</v>
      </c>
      <c r="P383" s="2" t="s">
        <v>40</v>
      </c>
      <c r="Q383" s="2" t="s">
        <v>41</v>
      </c>
      <c r="U383" s="2" t="s">
        <v>660</v>
      </c>
      <c r="V383" s="2" t="s">
        <v>671</v>
      </c>
      <c r="W383" s="2" t="s">
        <v>60</v>
      </c>
    </row>
    <row r="384">
      <c r="A384" s="2">
        <v>447.0</v>
      </c>
      <c r="B384" s="2" t="s">
        <v>34</v>
      </c>
      <c r="C384" s="2" t="s">
        <v>220</v>
      </c>
      <c r="D384" s="2" t="s">
        <v>257</v>
      </c>
      <c r="E384" s="2" t="s">
        <v>259</v>
      </c>
      <c r="F384" s="2" t="s">
        <v>258</v>
      </c>
      <c r="G384" s="2">
        <v>12.50691</v>
      </c>
      <c r="H384" s="2">
        <v>12.97781</v>
      </c>
      <c r="I384" s="2" t="s">
        <v>38</v>
      </c>
      <c r="J384" s="2" t="s">
        <v>259</v>
      </c>
      <c r="K384" s="2" t="e">
        <v>#REF!</v>
      </c>
      <c r="L384" s="2" t="e">
        <v>#REF!</v>
      </c>
      <c r="M384" s="2">
        <v>4.0</v>
      </c>
      <c r="N384" s="2">
        <v>3.0</v>
      </c>
      <c r="O384" s="2">
        <v>5.0</v>
      </c>
      <c r="P384" s="2" t="s">
        <v>40</v>
      </c>
      <c r="Q384" s="2" t="s">
        <v>41</v>
      </c>
      <c r="U384" s="2" t="s">
        <v>660</v>
      </c>
      <c r="V384" s="2" t="s">
        <v>671</v>
      </c>
      <c r="W384" s="2" t="s">
        <v>60</v>
      </c>
    </row>
    <row r="385">
      <c r="A385" s="2">
        <v>448.0</v>
      </c>
      <c r="B385" s="2" t="s">
        <v>34</v>
      </c>
      <c r="C385" s="2" t="s">
        <v>220</v>
      </c>
      <c r="D385" s="2" t="s">
        <v>260</v>
      </c>
      <c r="E385" s="2" t="s">
        <v>262</v>
      </c>
      <c r="F385" s="2" t="s">
        <v>261</v>
      </c>
      <c r="G385" s="2">
        <v>12.49994</v>
      </c>
      <c r="H385" s="2">
        <v>12.95647</v>
      </c>
      <c r="I385" s="2" t="s">
        <v>38</v>
      </c>
      <c r="J385" s="2" t="s">
        <v>262</v>
      </c>
      <c r="K385" s="2" t="e">
        <v>#REF!</v>
      </c>
      <c r="L385" s="2" t="e">
        <v>#REF!</v>
      </c>
      <c r="M385" s="2">
        <v>7.0</v>
      </c>
      <c r="N385" s="2">
        <v>5.0</v>
      </c>
      <c r="O385" s="2">
        <v>3.0</v>
      </c>
      <c r="P385" s="2" t="s">
        <v>40</v>
      </c>
      <c r="Q385" s="2" t="s">
        <v>41</v>
      </c>
      <c r="U385" s="2" t="s">
        <v>660</v>
      </c>
      <c r="V385" s="2" t="s">
        <v>671</v>
      </c>
      <c r="W385" s="2" t="s">
        <v>60</v>
      </c>
    </row>
    <row r="386">
      <c r="A386" s="2">
        <v>449.0</v>
      </c>
      <c r="B386" s="2" t="s">
        <v>34</v>
      </c>
      <c r="C386" s="2" t="s">
        <v>220</v>
      </c>
      <c r="D386" s="2" t="s">
        <v>263</v>
      </c>
      <c r="E386" s="2" t="s">
        <v>265</v>
      </c>
      <c r="F386" s="2" t="s">
        <v>264</v>
      </c>
      <c r="G386" s="2">
        <v>12.50569</v>
      </c>
      <c r="H386" s="2">
        <v>12.96961</v>
      </c>
      <c r="I386" s="2" t="s">
        <v>38</v>
      </c>
      <c r="J386" s="2" t="s">
        <v>265</v>
      </c>
      <c r="K386" s="2" t="e">
        <v>#REF!</v>
      </c>
      <c r="L386" s="2" t="e">
        <v>#REF!</v>
      </c>
      <c r="M386" s="2">
        <v>2.0</v>
      </c>
      <c r="N386" s="2">
        <v>2.0</v>
      </c>
      <c r="O386" s="2">
        <v>3.0</v>
      </c>
      <c r="P386" s="2" t="s">
        <v>40</v>
      </c>
      <c r="Q386" s="2" t="s">
        <v>50</v>
      </c>
      <c r="R386" s="2" t="s">
        <v>266</v>
      </c>
      <c r="S386" s="2" t="s">
        <v>267</v>
      </c>
      <c r="U386" s="2" t="s">
        <v>831</v>
      </c>
      <c r="V386" s="2" t="s">
        <v>832</v>
      </c>
      <c r="W386" s="2" t="s">
        <v>60</v>
      </c>
    </row>
    <row r="387">
      <c r="A387" s="2">
        <v>450.0</v>
      </c>
      <c r="B387" s="2" t="s">
        <v>34</v>
      </c>
      <c r="C387" s="2" t="s">
        <v>220</v>
      </c>
      <c r="D387" s="2" t="s">
        <v>268</v>
      </c>
      <c r="E387" s="2" t="s">
        <v>270</v>
      </c>
      <c r="F387" s="2" t="s">
        <v>269</v>
      </c>
      <c r="G387" s="2">
        <v>12.35757</v>
      </c>
      <c r="H387" s="2">
        <v>12.99525</v>
      </c>
      <c r="I387" s="2" t="s">
        <v>38</v>
      </c>
      <c r="J387" s="2" t="s">
        <v>270</v>
      </c>
      <c r="K387" s="2" t="e">
        <v>#REF!</v>
      </c>
      <c r="L387" s="2" t="e">
        <v>#REF!</v>
      </c>
      <c r="M387" s="2">
        <v>6.0</v>
      </c>
      <c r="N387" s="2">
        <v>4.0</v>
      </c>
      <c r="O387" s="2">
        <v>3.0</v>
      </c>
      <c r="P387" s="2" t="s">
        <v>40</v>
      </c>
      <c r="Q387" s="2" t="s">
        <v>50</v>
      </c>
      <c r="R387" s="2" t="s">
        <v>266</v>
      </c>
      <c r="S387" s="2" t="s">
        <v>267</v>
      </c>
      <c r="U387" s="2" t="s">
        <v>831</v>
      </c>
    </row>
    <row r="388">
      <c r="A388" s="2">
        <v>451.0</v>
      </c>
      <c r="B388" s="2" t="s">
        <v>34</v>
      </c>
      <c r="C388" s="2" t="s">
        <v>220</v>
      </c>
      <c r="D388" s="2" t="s">
        <v>271</v>
      </c>
      <c r="E388" s="2" t="s">
        <v>273</v>
      </c>
      <c r="F388" s="2" t="s">
        <v>272</v>
      </c>
      <c r="G388" s="2">
        <v>12.370058</v>
      </c>
      <c r="H388" s="2">
        <v>12.886165</v>
      </c>
      <c r="I388" s="2" t="s">
        <v>38</v>
      </c>
      <c r="J388" s="2" t="s">
        <v>273</v>
      </c>
      <c r="K388" s="2" t="e">
        <v>#REF!</v>
      </c>
      <c r="L388" s="2" t="e">
        <v>#REF!</v>
      </c>
      <c r="M388" s="2">
        <v>7.0</v>
      </c>
      <c r="N388" s="2">
        <v>5.0</v>
      </c>
      <c r="O388" s="2">
        <v>3.0</v>
      </c>
      <c r="P388" s="2" t="s">
        <v>40</v>
      </c>
      <c r="Q388" s="2" t="s">
        <v>50</v>
      </c>
      <c r="R388" s="2" t="s">
        <v>266</v>
      </c>
      <c r="S388" s="2" t="s">
        <v>267</v>
      </c>
      <c r="U388" s="2" t="s">
        <v>831</v>
      </c>
      <c r="W388" s="2" t="s">
        <v>60</v>
      </c>
    </row>
    <row r="389">
      <c r="A389" s="2">
        <v>452.0</v>
      </c>
      <c r="B389" s="2" t="s">
        <v>34</v>
      </c>
      <c r="C389" s="2" t="s">
        <v>220</v>
      </c>
      <c r="D389" s="2" t="s">
        <v>274</v>
      </c>
      <c r="E389" s="2" t="s">
        <v>276</v>
      </c>
      <c r="F389" s="2" t="s">
        <v>275</v>
      </c>
      <c r="G389" s="2">
        <v>12.46247</v>
      </c>
      <c r="H389" s="2">
        <v>13.04033</v>
      </c>
      <c r="I389" s="2" t="s">
        <v>38</v>
      </c>
      <c r="J389" s="2" t="s">
        <v>276</v>
      </c>
      <c r="K389" s="2" t="e">
        <v>#REF!</v>
      </c>
      <c r="L389" s="2" t="e">
        <v>#REF!</v>
      </c>
      <c r="M389" s="2">
        <v>20.0</v>
      </c>
      <c r="N389" s="2">
        <v>13.0</v>
      </c>
      <c r="O389" s="2">
        <v>3.0</v>
      </c>
      <c r="P389" s="2" t="s">
        <v>40</v>
      </c>
      <c r="Q389" s="2" t="s">
        <v>50</v>
      </c>
      <c r="R389" s="2" t="s">
        <v>266</v>
      </c>
      <c r="S389" s="2" t="s">
        <v>267</v>
      </c>
      <c r="U389" s="2" t="s">
        <v>831</v>
      </c>
      <c r="W389" s="2" t="s">
        <v>60</v>
      </c>
    </row>
    <row r="390">
      <c r="A390" s="2">
        <v>453.0</v>
      </c>
      <c r="B390" s="2" t="s">
        <v>34</v>
      </c>
      <c r="C390" s="2" t="s">
        <v>153</v>
      </c>
      <c r="D390" s="2" t="s">
        <v>185</v>
      </c>
      <c r="E390" s="2" t="s">
        <v>187</v>
      </c>
      <c r="F390" s="2" t="s">
        <v>186</v>
      </c>
      <c r="G390" s="2">
        <v>12.572923</v>
      </c>
      <c r="H390" s="2">
        <v>13.246635</v>
      </c>
      <c r="I390" s="2" t="s">
        <v>38</v>
      </c>
      <c r="J390" s="2" t="s">
        <v>187</v>
      </c>
      <c r="K390" s="2" t="e">
        <v>#REF!</v>
      </c>
      <c r="L390" s="2" t="e">
        <v>#REF!</v>
      </c>
      <c r="M390" s="2">
        <v>27.0</v>
      </c>
      <c r="N390" s="2">
        <v>17.0</v>
      </c>
      <c r="O390" s="2">
        <v>3.0</v>
      </c>
      <c r="P390" s="2" t="s">
        <v>40</v>
      </c>
      <c r="Q390" s="2" t="s">
        <v>41</v>
      </c>
      <c r="U390" s="2" t="s">
        <v>660</v>
      </c>
    </row>
    <row r="391">
      <c r="A391" s="2">
        <v>455.0</v>
      </c>
      <c r="B391" s="2" t="s">
        <v>34</v>
      </c>
      <c r="C391" s="2" t="s">
        <v>220</v>
      </c>
      <c r="D391" s="2" t="s">
        <v>243</v>
      </c>
      <c r="E391" s="2" t="s">
        <v>245</v>
      </c>
      <c r="F391" s="2" t="s">
        <v>244</v>
      </c>
      <c r="G391" s="2">
        <v>12.36832</v>
      </c>
      <c r="H391" s="2">
        <v>12.879996</v>
      </c>
      <c r="I391" s="2" t="s">
        <v>38</v>
      </c>
      <c r="J391" s="2" t="s">
        <v>245</v>
      </c>
      <c r="K391" s="2" t="e">
        <v>#REF!</v>
      </c>
      <c r="L391" s="2" t="e">
        <v>#REF!</v>
      </c>
      <c r="M391" s="2">
        <v>15.0</v>
      </c>
      <c r="N391" s="2">
        <v>10.0</v>
      </c>
      <c r="O391" s="2">
        <v>3.0</v>
      </c>
      <c r="P391" s="2" t="s">
        <v>40</v>
      </c>
      <c r="Q391" s="2" t="s">
        <v>41</v>
      </c>
      <c r="U391" s="2" t="s">
        <v>660</v>
      </c>
      <c r="V391" s="2" t="s">
        <v>832</v>
      </c>
      <c r="W391" s="2" t="s">
        <v>60</v>
      </c>
    </row>
    <row r="392">
      <c r="A392" s="2">
        <v>456.0</v>
      </c>
      <c r="B392" s="2" t="s">
        <v>34</v>
      </c>
      <c r="C392" s="2" t="s">
        <v>220</v>
      </c>
      <c r="D392" s="2" t="s">
        <v>277</v>
      </c>
      <c r="E392" s="2" t="s">
        <v>279</v>
      </c>
      <c r="F392" s="2" t="s">
        <v>278</v>
      </c>
      <c r="G392" s="2">
        <v>12.38388</v>
      </c>
      <c r="H392" s="2">
        <v>12.96028</v>
      </c>
      <c r="I392" s="2" t="s">
        <v>38</v>
      </c>
      <c r="J392" s="2" t="s">
        <v>279</v>
      </c>
      <c r="K392" s="2" t="e">
        <v>#REF!</v>
      </c>
      <c r="L392" s="2" t="e">
        <v>#REF!</v>
      </c>
      <c r="M392" s="2">
        <v>6.0</v>
      </c>
      <c r="N392" s="2">
        <v>4.0</v>
      </c>
      <c r="O392" s="2">
        <v>3.0</v>
      </c>
      <c r="P392" s="2" t="s">
        <v>40</v>
      </c>
      <c r="Q392" s="2" t="s">
        <v>50</v>
      </c>
      <c r="R392" s="2" t="s">
        <v>280</v>
      </c>
      <c r="S392" s="2" t="s">
        <v>281</v>
      </c>
      <c r="U392" s="2" t="s">
        <v>831</v>
      </c>
    </row>
    <row r="393">
      <c r="A393" s="2">
        <v>457.0</v>
      </c>
      <c r="B393" s="2" t="s">
        <v>34</v>
      </c>
      <c r="C393" s="2" t="s">
        <v>282</v>
      </c>
      <c r="D393" s="2" t="s">
        <v>283</v>
      </c>
      <c r="E393" s="2" t="s">
        <v>285</v>
      </c>
      <c r="F393" s="2" t="s">
        <v>284</v>
      </c>
      <c r="G393" s="2">
        <v>12.40637</v>
      </c>
      <c r="H393" s="2">
        <v>13.14289</v>
      </c>
      <c r="I393" s="2" t="s">
        <v>38</v>
      </c>
      <c r="J393" s="2" t="s">
        <v>285</v>
      </c>
      <c r="K393" s="2" t="e">
        <v>#REF!</v>
      </c>
      <c r="L393" s="2" t="e">
        <v>#REF!</v>
      </c>
      <c r="M393" s="2">
        <v>26.0</v>
      </c>
      <c r="N393" s="2">
        <v>17.0</v>
      </c>
      <c r="O393" s="2">
        <v>3.0</v>
      </c>
      <c r="P393" s="2" t="s">
        <v>40</v>
      </c>
      <c r="Q393" s="2" t="s">
        <v>50</v>
      </c>
      <c r="R393" s="2" t="s">
        <v>280</v>
      </c>
      <c r="S393" s="2" t="s">
        <v>281</v>
      </c>
      <c r="U393" s="2" t="s">
        <v>831</v>
      </c>
    </row>
    <row r="394">
      <c r="A394" s="2">
        <v>458.0</v>
      </c>
      <c r="B394" s="2" t="s">
        <v>34</v>
      </c>
      <c r="C394" s="2" t="s">
        <v>282</v>
      </c>
      <c r="D394" s="2" t="s">
        <v>286</v>
      </c>
      <c r="E394" s="2" t="s">
        <v>288</v>
      </c>
      <c r="F394" s="2" t="s">
        <v>287</v>
      </c>
      <c r="G394" s="2">
        <v>12.39012</v>
      </c>
      <c r="H394" s="2">
        <v>13.14233</v>
      </c>
      <c r="I394" s="2" t="s">
        <v>38</v>
      </c>
      <c r="J394" s="2" t="s">
        <v>288</v>
      </c>
      <c r="K394" s="2" t="e">
        <v>#REF!</v>
      </c>
      <c r="L394" s="2" t="e">
        <v>#REF!</v>
      </c>
      <c r="M394" s="2">
        <v>7.0</v>
      </c>
      <c r="N394" s="2">
        <v>5.0</v>
      </c>
      <c r="O394" s="2">
        <v>3.0</v>
      </c>
      <c r="P394" s="2" t="s">
        <v>40</v>
      </c>
      <c r="Q394" s="2" t="s">
        <v>50</v>
      </c>
      <c r="R394" s="2" t="s">
        <v>280</v>
      </c>
      <c r="S394" s="2" t="s">
        <v>281</v>
      </c>
      <c r="U394" s="2" t="s">
        <v>831</v>
      </c>
    </row>
    <row r="395">
      <c r="A395" s="2">
        <v>459.0</v>
      </c>
      <c r="B395" s="2" t="s">
        <v>34</v>
      </c>
      <c r="C395" s="2" t="s">
        <v>282</v>
      </c>
      <c r="D395" s="2" t="s">
        <v>289</v>
      </c>
      <c r="E395" s="2" t="s">
        <v>291</v>
      </c>
      <c r="F395" s="2" t="s">
        <v>290</v>
      </c>
      <c r="G395" s="2">
        <v>12.43872</v>
      </c>
      <c r="H395" s="2">
        <v>13.13296</v>
      </c>
      <c r="I395" s="2" t="s">
        <v>38</v>
      </c>
      <c r="J395" s="2" t="s">
        <v>291</v>
      </c>
      <c r="K395" s="2" t="e">
        <v>#REF!</v>
      </c>
      <c r="L395" s="2" t="e">
        <v>#REF!</v>
      </c>
      <c r="M395" s="2">
        <v>31.0</v>
      </c>
      <c r="N395" s="2">
        <v>20.0</v>
      </c>
      <c r="O395" s="2">
        <v>3.0</v>
      </c>
      <c r="P395" s="2" t="s">
        <v>40</v>
      </c>
      <c r="Q395" s="2" t="s">
        <v>50</v>
      </c>
      <c r="R395" s="2" t="s">
        <v>280</v>
      </c>
      <c r="S395" s="2" t="s">
        <v>281</v>
      </c>
      <c r="U395" s="2" t="s">
        <v>831</v>
      </c>
    </row>
    <row r="396">
      <c r="A396" s="2">
        <v>460.0</v>
      </c>
      <c r="B396" s="2" t="s">
        <v>34</v>
      </c>
      <c r="C396" s="2" t="s">
        <v>282</v>
      </c>
      <c r="D396" s="2" t="s">
        <v>292</v>
      </c>
      <c r="E396" s="2" t="s">
        <v>294</v>
      </c>
      <c r="F396" s="2" t="s">
        <v>293</v>
      </c>
      <c r="G396" s="2">
        <v>12.4219</v>
      </c>
      <c r="H396" s="2">
        <v>13.1347</v>
      </c>
      <c r="I396" s="2" t="s">
        <v>38</v>
      </c>
      <c r="J396" s="2" t="s">
        <v>294</v>
      </c>
      <c r="K396" s="2" t="e">
        <v>#REF!</v>
      </c>
      <c r="L396" s="2" t="e">
        <v>#REF!</v>
      </c>
      <c r="M396" s="2">
        <v>21.0</v>
      </c>
      <c r="N396" s="2">
        <v>14.0</v>
      </c>
      <c r="O396" s="2">
        <v>3.0</v>
      </c>
      <c r="P396" s="2" t="s">
        <v>40</v>
      </c>
      <c r="Q396" s="2" t="s">
        <v>50</v>
      </c>
      <c r="R396" s="2" t="s">
        <v>280</v>
      </c>
      <c r="S396" s="2" t="s">
        <v>281</v>
      </c>
      <c r="U396" s="2" t="s">
        <v>831</v>
      </c>
      <c r="V396" s="2" t="s">
        <v>832</v>
      </c>
      <c r="W396" s="2" t="s">
        <v>60</v>
      </c>
    </row>
    <row r="397">
      <c r="A397" s="2">
        <v>462.0</v>
      </c>
      <c r="B397" s="2" t="s">
        <v>34</v>
      </c>
      <c r="C397" s="2" t="s">
        <v>282</v>
      </c>
      <c r="D397" s="2" t="s">
        <v>297</v>
      </c>
      <c r="E397" s="2" t="s">
        <v>299</v>
      </c>
      <c r="F397" s="2" t="s">
        <v>298</v>
      </c>
      <c r="G397" s="2">
        <v>12.428603</v>
      </c>
      <c r="H397" s="2">
        <v>13.134499</v>
      </c>
      <c r="I397" s="2" t="s">
        <v>38</v>
      </c>
      <c r="J397" s="2" t="s">
        <v>299</v>
      </c>
      <c r="K397" s="2" t="e">
        <v>#REF!</v>
      </c>
      <c r="L397" s="2" t="e">
        <v>#REF!</v>
      </c>
      <c r="M397" s="2">
        <v>46.0</v>
      </c>
      <c r="N397" s="2">
        <v>29.0</v>
      </c>
      <c r="O397" s="2">
        <v>3.0</v>
      </c>
      <c r="P397" s="2" t="s">
        <v>40</v>
      </c>
      <c r="Q397" s="2" t="s">
        <v>50</v>
      </c>
      <c r="R397" s="2" t="s">
        <v>280</v>
      </c>
      <c r="S397" s="2" t="s">
        <v>281</v>
      </c>
      <c r="U397" s="2" t="s">
        <v>831</v>
      </c>
      <c r="V397" s="2" t="s">
        <v>832</v>
      </c>
      <c r="W397" s="2" t="s">
        <v>60</v>
      </c>
    </row>
    <row r="398">
      <c r="A398" s="2">
        <v>463.0</v>
      </c>
      <c r="B398" s="2" t="s">
        <v>34</v>
      </c>
      <c r="C398" s="2" t="s">
        <v>282</v>
      </c>
      <c r="D398" s="2" t="s">
        <v>300</v>
      </c>
      <c r="E398" s="2" t="s">
        <v>302</v>
      </c>
      <c r="F398" s="2" t="s">
        <v>301</v>
      </c>
      <c r="G398" s="2">
        <v>12.45556</v>
      </c>
      <c r="H398" s="2">
        <v>13.16385</v>
      </c>
      <c r="I398" s="2" t="s">
        <v>38</v>
      </c>
      <c r="J398" s="2" t="s">
        <v>302</v>
      </c>
      <c r="K398" s="2" t="e">
        <v>#REF!</v>
      </c>
      <c r="L398" s="2" t="e">
        <v>#REF!</v>
      </c>
      <c r="M398" s="2">
        <v>48.0</v>
      </c>
      <c r="N398" s="2">
        <v>30.0</v>
      </c>
      <c r="O398" s="2">
        <v>3.0</v>
      </c>
      <c r="P398" s="2" t="s">
        <v>40</v>
      </c>
      <c r="Q398" s="2" t="s">
        <v>50</v>
      </c>
      <c r="R398" s="2" t="s">
        <v>280</v>
      </c>
      <c r="S398" s="2" t="s">
        <v>281</v>
      </c>
      <c r="U398" s="2" t="s">
        <v>831</v>
      </c>
    </row>
    <row r="399">
      <c r="A399" s="2">
        <v>464.0</v>
      </c>
      <c r="B399" s="2" t="s">
        <v>34</v>
      </c>
      <c r="C399" s="2" t="s">
        <v>282</v>
      </c>
      <c r="D399" s="2" t="s">
        <v>303</v>
      </c>
      <c r="E399" s="2" t="s">
        <v>305</v>
      </c>
      <c r="F399" s="2" t="s">
        <v>304</v>
      </c>
      <c r="G399" s="2">
        <v>12.42522</v>
      </c>
      <c r="H399" s="2">
        <v>13.18104</v>
      </c>
      <c r="I399" s="2" t="s">
        <v>38</v>
      </c>
      <c r="J399" s="2" t="s">
        <v>305</v>
      </c>
      <c r="K399" s="2" t="e">
        <v>#REF!</v>
      </c>
      <c r="L399" s="2" t="e">
        <v>#REF!</v>
      </c>
      <c r="M399" s="2">
        <v>32.0</v>
      </c>
      <c r="N399" s="2">
        <v>20.0</v>
      </c>
      <c r="O399" s="2">
        <v>3.0</v>
      </c>
      <c r="P399" s="2" t="s">
        <v>40</v>
      </c>
      <c r="Q399" s="2" t="s">
        <v>50</v>
      </c>
      <c r="R399" s="2" t="s">
        <v>280</v>
      </c>
      <c r="S399" s="2" t="s">
        <v>281</v>
      </c>
      <c r="U399" s="2" t="s">
        <v>831</v>
      </c>
    </row>
    <row r="400">
      <c r="A400" s="2">
        <v>465.0</v>
      </c>
      <c r="B400" s="2" t="s">
        <v>34</v>
      </c>
      <c r="C400" s="2" t="s">
        <v>282</v>
      </c>
      <c r="D400" s="2" t="s">
        <v>306</v>
      </c>
      <c r="E400" s="2" t="s">
        <v>308</v>
      </c>
      <c r="F400" s="2" t="s">
        <v>307</v>
      </c>
      <c r="G400" s="2">
        <v>12.38709705</v>
      </c>
      <c r="H400" s="2">
        <v>13.14172223</v>
      </c>
      <c r="I400" s="2" t="s">
        <v>38</v>
      </c>
      <c r="J400" s="2" t="s">
        <v>308</v>
      </c>
      <c r="K400" s="2" t="e">
        <v>#REF!</v>
      </c>
      <c r="L400" s="2" t="e">
        <v>#REF!</v>
      </c>
      <c r="M400" s="2">
        <v>23.0</v>
      </c>
      <c r="N400" s="2">
        <v>15.0</v>
      </c>
      <c r="O400" s="2">
        <v>3.0</v>
      </c>
      <c r="P400" s="2" t="s">
        <v>40</v>
      </c>
      <c r="Q400" s="2" t="s">
        <v>50</v>
      </c>
      <c r="R400" s="2" t="s">
        <v>280</v>
      </c>
      <c r="S400" s="2" t="s">
        <v>281</v>
      </c>
      <c r="U400" s="2" t="s">
        <v>831</v>
      </c>
    </row>
    <row r="401">
      <c r="A401" s="2">
        <v>466.0</v>
      </c>
      <c r="B401" s="2" t="s">
        <v>34</v>
      </c>
      <c r="C401" s="2" t="s">
        <v>282</v>
      </c>
      <c r="D401" s="2" t="s">
        <v>309</v>
      </c>
      <c r="E401" s="2" t="s">
        <v>311</v>
      </c>
      <c r="F401" s="2" t="s">
        <v>310</v>
      </c>
      <c r="G401" s="2">
        <v>12.40795</v>
      </c>
      <c r="H401" s="2">
        <v>13.14276</v>
      </c>
      <c r="I401" s="2" t="s">
        <v>38</v>
      </c>
      <c r="J401" s="2" t="s">
        <v>311</v>
      </c>
      <c r="K401" s="2" t="e">
        <v>#REF!</v>
      </c>
      <c r="L401" s="2" t="e">
        <v>#REF!</v>
      </c>
      <c r="M401" s="2">
        <v>41.0</v>
      </c>
      <c r="N401" s="2">
        <v>26.0</v>
      </c>
      <c r="O401" s="2">
        <v>4.0</v>
      </c>
      <c r="P401" s="2" t="s">
        <v>40</v>
      </c>
      <c r="Q401" s="2" t="s">
        <v>50</v>
      </c>
      <c r="R401" s="2" t="s">
        <v>312</v>
      </c>
      <c r="S401" s="2" t="s">
        <v>313</v>
      </c>
      <c r="U401" s="2" t="s">
        <v>831</v>
      </c>
    </row>
    <row r="402">
      <c r="A402" s="2">
        <v>467.0</v>
      </c>
      <c r="B402" s="2" t="s">
        <v>34</v>
      </c>
      <c r="C402" s="2" t="s">
        <v>282</v>
      </c>
      <c r="D402" s="2" t="s">
        <v>314</v>
      </c>
      <c r="E402" s="2" t="s">
        <v>316</v>
      </c>
      <c r="F402" s="2" t="s">
        <v>315</v>
      </c>
      <c r="G402" s="2">
        <v>12.40553</v>
      </c>
      <c r="H402" s="2">
        <v>13.14297</v>
      </c>
      <c r="I402" s="2" t="s">
        <v>38</v>
      </c>
      <c r="J402" s="2" t="s">
        <v>316</v>
      </c>
      <c r="K402" s="2" t="e">
        <v>#REF!</v>
      </c>
      <c r="L402" s="2" t="e">
        <v>#REF!</v>
      </c>
      <c r="M402" s="2">
        <v>48.0</v>
      </c>
      <c r="N402" s="2">
        <v>30.0</v>
      </c>
      <c r="O402" s="2">
        <v>4.0</v>
      </c>
      <c r="P402" s="2" t="s">
        <v>40</v>
      </c>
      <c r="Q402" s="2" t="s">
        <v>50</v>
      </c>
      <c r="R402" s="2" t="s">
        <v>312</v>
      </c>
      <c r="S402" s="2" t="s">
        <v>313</v>
      </c>
      <c r="U402" s="2" t="s">
        <v>831</v>
      </c>
    </row>
    <row r="403">
      <c r="A403" s="2">
        <v>468.0</v>
      </c>
      <c r="B403" s="2" t="s">
        <v>34</v>
      </c>
      <c r="C403" s="2" t="s">
        <v>317</v>
      </c>
      <c r="D403" s="2" t="s">
        <v>318</v>
      </c>
      <c r="E403" s="2" t="s">
        <v>320</v>
      </c>
      <c r="F403" s="2" t="s">
        <v>319</v>
      </c>
      <c r="G403" s="2">
        <v>12.64954</v>
      </c>
      <c r="H403" s="2">
        <v>13.35368</v>
      </c>
      <c r="I403" s="2" t="s">
        <v>38</v>
      </c>
      <c r="J403" s="2" t="s">
        <v>320</v>
      </c>
      <c r="K403" s="2" t="e">
        <v>#REF!</v>
      </c>
      <c r="L403" s="2" t="e">
        <v>#REF!</v>
      </c>
      <c r="M403" s="2">
        <v>12.0</v>
      </c>
      <c r="N403" s="2">
        <v>8.0</v>
      </c>
      <c r="O403" s="2">
        <v>4.0</v>
      </c>
      <c r="P403" s="2" t="s">
        <v>40</v>
      </c>
      <c r="Q403" s="2" t="s">
        <v>50</v>
      </c>
      <c r="R403" s="2" t="s">
        <v>312</v>
      </c>
      <c r="S403" s="2" t="s">
        <v>313</v>
      </c>
      <c r="U403" s="2" t="s">
        <v>831</v>
      </c>
    </row>
    <row r="404">
      <c r="A404" s="2">
        <v>469.0</v>
      </c>
      <c r="B404" s="2" t="s">
        <v>34</v>
      </c>
      <c r="C404" s="2" t="s">
        <v>317</v>
      </c>
      <c r="D404" s="2" t="s">
        <v>321</v>
      </c>
      <c r="E404" s="2" t="s">
        <v>323</v>
      </c>
      <c r="F404" s="2" t="s">
        <v>322</v>
      </c>
      <c r="G404" s="2">
        <v>12.63791</v>
      </c>
      <c r="H404" s="2">
        <v>13.32208</v>
      </c>
      <c r="I404" s="2" t="s">
        <v>38</v>
      </c>
      <c r="J404" s="2" t="s">
        <v>323</v>
      </c>
      <c r="K404" s="2" t="e">
        <v>#REF!</v>
      </c>
      <c r="L404" s="2" t="e">
        <v>#REF!</v>
      </c>
      <c r="M404" s="2">
        <v>11.0</v>
      </c>
      <c r="N404" s="2">
        <v>7.0</v>
      </c>
      <c r="O404" s="2">
        <v>4.0</v>
      </c>
      <c r="P404" s="2" t="s">
        <v>40</v>
      </c>
      <c r="Q404" s="2" t="s">
        <v>50</v>
      </c>
      <c r="R404" s="2" t="s">
        <v>312</v>
      </c>
      <c r="S404" s="2" t="s">
        <v>313</v>
      </c>
      <c r="U404" s="2" t="s">
        <v>831</v>
      </c>
      <c r="V404" s="2" t="s">
        <v>832</v>
      </c>
      <c r="W404" s="2" t="s">
        <v>60</v>
      </c>
    </row>
    <row r="405">
      <c r="A405" s="2">
        <v>470.0</v>
      </c>
      <c r="B405" s="2" t="s">
        <v>34</v>
      </c>
      <c r="C405" s="2" t="s">
        <v>317</v>
      </c>
      <c r="D405" s="2" t="s">
        <v>324</v>
      </c>
      <c r="E405" s="2" t="s">
        <v>326</v>
      </c>
      <c r="F405" s="2" t="s">
        <v>325</v>
      </c>
      <c r="G405" s="2">
        <v>12.5729</v>
      </c>
      <c r="H405" s="2">
        <v>13.25361</v>
      </c>
      <c r="I405" s="2" t="s">
        <v>38</v>
      </c>
      <c r="J405" s="2" t="s">
        <v>326</v>
      </c>
      <c r="K405" s="2" t="e">
        <v>#REF!</v>
      </c>
      <c r="L405" s="2" t="e">
        <v>#REF!</v>
      </c>
      <c r="M405" s="2">
        <v>11.0</v>
      </c>
      <c r="N405" s="2">
        <v>7.0</v>
      </c>
      <c r="O405" s="2">
        <v>4.0</v>
      </c>
      <c r="P405" s="2" t="s">
        <v>40</v>
      </c>
      <c r="Q405" s="2" t="s">
        <v>50</v>
      </c>
      <c r="R405" s="2" t="s">
        <v>312</v>
      </c>
      <c r="S405" s="2" t="s">
        <v>313</v>
      </c>
      <c r="U405" s="2" t="s">
        <v>831</v>
      </c>
    </row>
    <row r="406">
      <c r="A406" s="2">
        <v>471.0</v>
      </c>
      <c r="B406" s="2" t="s">
        <v>34</v>
      </c>
      <c r="C406" s="2" t="s">
        <v>317</v>
      </c>
      <c r="D406" s="2" t="s">
        <v>327</v>
      </c>
      <c r="E406" s="2" t="s">
        <v>329</v>
      </c>
      <c r="F406" s="2" t="s">
        <v>328</v>
      </c>
      <c r="G406" s="2">
        <v>12.58029</v>
      </c>
      <c r="H406" s="2">
        <v>13.25765</v>
      </c>
      <c r="I406" s="2" t="s">
        <v>38</v>
      </c>
      <c r="J406" s="2" t="s">
        <v>329</v>
      </c>
      <c r="K406" s="2" t="e">
        <v>#REF!</v>
      </c>
      <c r="L406" s="2" t="e">
        <v>#REF!</v>
      </c>
      <c r="M406" s="2">
        <v>24.0</v>
      </c>
      <c r="N406" s="2">
        <v>15.0</v>
      </c>
      <c r="O406" s="2">
        <v>4.0</v>
      </c>
      <c r="P406" s="2" t="s">
        <v>40</v>
      </c>
      <c r="Q406" s="2" t="s">
        <v>50</v>
      </c>
      <c r="R406" s="2" t="s">
        <v>312</v>
      </c>
      <c r="S406" s="2" t="s">
        <v>313</v>
      </c>
      <c r="U406" s="2" t="s">
        <v>831</v>
      </c>
    </row>
    <row r="407">
      <c r="A407" s="2">
        <v>472.0</v>
      </c>
      <c r="B407" s="2" t="s">
        <v>34</v>
      </c>
      <c r="C407" s="2" t="s">
        <v>317</v>
      </c>
      <c r="D407" s="2" t="s">
        <v>330</v>
      </c>
      <c r="E407" s="2" t="s">
        <v>332</v>
      </c>
      <c r="F407" s="2" t="s">
        <v>331</v>
      </c>
      <c r="G407" s="2">
        <v>12.55836</v>
      </c>
      <c r="H407" s="2">
        <v>13.28478</v>
      </c>
      <c r="I407" s="2" t="s">
        <v>38</v>
      </c>
      <c r="J407" s="2" t="s">
        <v>332</v>
      </c>
      <c r="K407" s="2" t="e">
        <v>#REF!</v>
      </c>
      <c r="L407" s="2" t="e">
        <v>#REF!</v>
      </c>
      <c r="M407" s="2">
        <v>0.0</v>
      </c>
      <c r="N407" s="2">
        <v>0.0</v>
      </c>
      <c r="O407" s="2">
        <v>4.0</v>
      </c>
      <c r="P407" s="2" t="s">
        <v>40</v>
      </c>
      <c r="Q407" s="2" t="s">
        <v>50</v>
      </c>
      <c r="R407" s="2" t="s">
        <v>312</v>
      </c>
      <c r="S407" s="2" t="s">
        <v>313</v>
      </c>
      <c r="U407" s="2" t="s">
        <v>831</v>
      </c>
    </row>
    <row r="408">
      <c r="A408" s="2">
        <v>473.0</v>
      </c>
      <c r="B408" s="2" t="s">
        <v>34</v>
      </c>
      <c r="C408" s="2" t="s">
        <v>317</v>
      </c>
      <c r="D408" s="2" t="s">
        <v>333</v>
      </c>
      <c r="E408" s="2" t="s">
        <v>335</v>
      </c>
      <c r="F408" s="2" t="s">
        <v>334</v>
      </c>
      <c r="G408" s="2">
        <v>12.64279</v>
      </c>
      <c r="H408" s="2">
        <v>13.33177</v>
      </c>
      <c r="I408" s="2" t="s">
        <v>38</v>
      </c>
      <c r="J408" s="2" t="s">
        <v>335</v>
      </c>
      <c r="K408" s="2" t="e">
        <v>#REF!</v>
      </c>
      <c r="L408" s="2" t="e">
        <v>#REF!</v>
      </c>
      <c r="M408" s="2">
        <v>13.0</v>
      </c>
      <c r="N408" s="2">
        <v>9.0</v>
      </c>
      <c r="O408" s="2">
        <v>3.0</v>
      </c>
      <c r="P408" s="2" t="s">
        <v>40</v>
      </c>
      <c r="Q408" s="2" t="s">
        <v>50</v>
      </c>
      <c r="R408" s="2" t="s">
        <v>336</v>
      </c>
      <c r="S408" s="2" t="s">
        <v>337</v>
      </c>
      <c r="U408" s="2" t="s">
        <v>831</v>
      </c>
      <c r="V408" s="2" t="s">
        <v>832</v>
      </c>
      <c r="W408" s="2" t="s">
        <v>60</v>
      </c>
    </row>
    <row r="409">
      <c r="A409" s="2">
        <v>474.0</v>
      </c>
      <c r="B409" s="2" t="s">
        <v>34</v>
      </c>
      <c r="C409" s="2" t="s">
        <v>317</v>
      </c>
      <c r="D409" s="2" t="s">
        <v>338</v>
      </c>
      <c r="E409" s="2" t="s">
        <v>340</v>
      </c>
      <c r="F409" s="2" t="s">
        <v>339</v>
      </c>
      <c r="G409" s="2">
        <v>12.65318</v>
      </c>
      <c r="H409" s="2">
        <v>13.35424</v>
      </c>
      <c r="I409" s="2" t="s">
        <v>38</v>
      </c>
      <c r="J409" s="2" t="s">
        <v>340</v>
      </c>
      <c r="K409" s="2" t="e">
        <v>#REF!</v>
      </c>
      <c r="L409" s="2" t="e">
        <v>#REF!</v>
      </c>
      <c r="M409" s="2">
        <v>13.0</v>
      </c>
      <c r="N409" s="2">
        <v>9.0</v>
      </c>
      <c r="O409" s="2">
        <v>3.0</v>
      </c>
      <c r="P409" s="2" t="s">
        <v>40</v>
      </c>
      <c r="Q409" s="2" t="s">
        <v>50</v>
      </c>
      <c r="R409" s="2" t="s">
        <v>336</v>
      </c>
      <c r="S409" s="2" t="s">
        <v>337</v>
      </c>
      <c r="U409" s="2" t="s">
        <v>831</v>
      </c>
    </row>
    <row r="410">
      <c r="A410" s="2">
        <v>475.0</v>
      </c>
      <c r="B410" s="2" t="s">
        <v>34</v>
      </c>
      <c r="C410" s="2" t="s">
        <v>317</v>
      </c>
      <c r="D410" s="2" t="s">
        <v>341</v>
      </c>
      <c r="E410" s="2" t="s">
        <v>343</v>
      </c>
      <c r="F410" s="2" t="s">
        <v>342</v>
      </c>
      <c r="G410" s="2">
        <v>12.60104</v>
      </c>
      <c r="H410" s="2">
        <v>13.27939</v>
      </c>
      <c r="I410" s="2" t="s">
        <v>38</v>
      </c>
      <c r="J410" s="2" t="s">
        <v>343</v>
      </c>
      <c r="K410" s="2" t="e">
        <v>#REF!</v>
      </c>
      <c r="L410" s="2" t="e">
        <v>#REF!</v>
      </c>
      <c r="M410" s="2">
        <v>15.0</v>
      </c>
      <c r="N410" s="2">
        <v>10.0</v>
      </c>
      <c r="O410" s="2">
        <v>3.0</v>
      </c>
      <c r="P410" s="2" t="s">
        <v>40</v>
      </c>
      <c r="Q410" s="2" t="s">
        <v>50</v>
      </c>
      <c r="R410" s="2" t="s">
        <v>336</v>
      </c>
      <c r="S410" s="2" t="s">
        <v>337</v>
      </c>
      <c r="U410" s="2" t="s">
        <v>831</v>
      </c>
    </row>
    <row r="411">
      <c r="A411" s="2">
        <v>476.0</v>
      </c>
      <c r="B411" s="2" t="s">
        <v>34</v>
      </c>
      <c r="C411" s="2" t="s">
        <v>317</v>
      </c>
      <c r="D411" s="2" t="s">
        <v>344</v>
      </c>
      <c r="E411" s="2" t="s">
        <v>346</v>
      </c>
      <c r="F411" s="2" t="s">
        <v>345</v>
      </c>
      <c r="G411" s="2">
        <v>12.63734</v>
      </c>
      <c r="H411" s="2">
        <v>13.33778</v>
      </c>
      <c r="I411" s="2" t="s">
        <v>38</v>
      </c>
      <c r="J411" s="2" t="s">
        <v>346</v>
      </c>
      <c r="K411" s="2" t="e">
        <v>#REF!</v>
      </c>
      <c r="L411" s="2" t="e">
        <v>#REF!</v>
      </c>
      <c r="M411" s="2">
        <v>9.0</v>
      </c>
      <c r="N411" s="2">
        <v>6.0</v>
      </c>
      <c r="O411" s="2">
        <v>3.0</v>
      </c>
      <c r="P411" s="2" t="s">
        <v>40</v>
      </c>
      <c r="Q411" s="2" t="s">
        <v>50</v>
      </c>
      <c r="R411" s="2" t="s">
        <v>336</v>
      </c>
      <c r="S411" s="2" t="s">
        <v>337</v>
      </c>
      <c r="U411" s="2" t="s">
        <v>831</v>
      </c>
    </row>
    <row r="412">
      <c r="A412" s="2">
        <v>477.0</v>
      </c>
      <c r="B412" s="2" t="s">
        <v>34</v>
      </c>
      <c r="C412" s="2" t="s">
        <v>317</v>
      </c>
      <c r="D412" s="2" t="s">
        <v>347</v>
      </c>
      <c r="E412" s="2" t="s">
        <v>349</v>
      </c>
      <c r="F412" s="2" t="s">
        <v>348</v>
      </c>
      <c r="G412" s="2">
        <v>12.605552</v>
      </c>
      <c r="H412" s="2">
        <v>13.307292</v>
      </c>
      <c r="I412" s="2" t="s">
        <v>38</v>
      </c>
      <c r="J412" s="2" t="s">
        <v>349</v>
      </c>
      <c r="K412" s="2" t="e">
        <v>#REF!</v>
      </c>
      <c r="L412" s="2" t="e">
        <v>#REF!</v>
      </c>
      <c r="M412" s="2">
        <v>18.0</v>
      </c>
      <c r="N412" s="2">
        <v>12.0</v>
      </c>
      <c r="O412" s="2">
        <v>3.0</v>
      </c>
      <c r="P412" s="2" t="s">
        <v>40</v>
      </c>
      <c r="Q412" s="2" t="s">
        <v>50</v>
      </c>
      <c r="R412" s="2" t="s">
        <v>336</v>
      </c>
      <c r="S412" s="2" t="s">
        <v>337</v>
      </c>
      <c r="U412" s="2" t="s">
        <v>831</v>
      </c>
    </row>
    <row r="413">
      <c r="A413" s="2">
        <v>478.0</v>
      </c>
      <c r="B413" s="2" t="s">
        <v>34</v>
      </c>
      <c r="C413" s="2" t="s">
        <v>317</v>
      </c>
      <c r="D413" s="2" t="s">
        <v>350</v>
      </c>
      <c r="E413" s="2" t="s">
        <v>352</v>
      </c>
      <c r="F413" s="2" t="s">
        <v>351</v>
      </c>
      <c r="G413" s="2">
        <v>12.609933</v>
      </c>
      <c r="H413" s="2">
        <v>13.254508</v>
      </c>
      <c r="I413" s="2" t="s">
        <v>38</v>
      </c>
      <c r="J413" s="2" t="s">
        <v>352</v>
      </c>
      <c r="K413" s="2" t="e">
        <v>#REF!</v>
      </c>
      <c r="L413" s="2" t="e">
        <v>#REF!</v>
      </c>
      <c r="M413" s="2">
        <v>20.0</v>
      </c>
      <c r="N413" s="2">
        <v>13.0</v>
      </c>
      <c r="O413" s="2">
        <v>3.0</v>
      </c>
      <c r="P413" s="2" t="s">
        <v>40</v>
      </c>
      <c r="Q413" s="2" t="s">
        <v>50</v>
      </c>
      <c r="R413" s="2" t="s">
        <v>336</v>
      </c>
      <c r="S413" s="2" t="s">
        <v>337</v>
      </c>
      <c r="U413" s="2" t="s">
        <v>831</v>
      </c>
    </row>
    <row r="414">
      <c r="A414" s="2">
        <v>479.0</v>
      </c>
      <c r="B414" s="2" t="s">
        <v>34</v>
      </c>
      <c r="C414" s="2" t="s">
        <v>317</v>
      </c>
      <c r="D414" s="2" t="s">
        <v>353</v>
      </c>
      <c r="E414" s="2" t="s">
        <v>355</v>
      </c>
      <c r="F414" s="2" t="s">
        <v>354</v>
      </c>
      <c r="G414" s="2">
        <v>12.61501</v>
      </c>
      <c r="H414" s="2">
        <v>13.29762</v>
      </c>
      <c r="I414" s="2" t="s">
        <v>38</v>
      </c>
      <c r="J414" s="2" t="s">
        <v>355</v>
      </c>
      <c r="K414" s="2" t="e">
        <v>#REF!</v>
      </c>
      <c r="L414" s="2" t="e">
        <v>#REF!</v>
      </c>
      <c r="M414" s="2">
        <v>0.0</v>
      </c>
      <c r="N414" s="2">
        <v>0.0</v>
      </c>
      <c r="O414" s="2">
        <v>3.0</v>
      </c>
      <c r="P414" s="2" t="s">
        <v>40</v>
      </c>
      <c r="Q414" s="2" t="s">
        <v>50</v>
      </c>
      <c r="R414" s="2" t="s">
        <v>356</v>
      </c>
      <c r="S414" s="2" t="s">
        <v>40</v>
      </c>
      <c r="U414" s="2" t="s">
        <v>831</v>
      </c>
    </row>
    <row r="415">
      <c r="A415" s="2">
        <v>480.0</v>
      </c>
      <c r="B415" s="2" t="s">
        <v>34</v>
      </c>
      <c r="C415" s="2" t="s">
        <v>317</v>
      </c>
      <c r="D415" s="2" t="s">
        <v>357</v>
      </c>
      <c r="E415" s="2" t="s">
        <v>359</v>
      </c>
      <c r="F415" s="2" t="s">
        <v>358</v>
      </c>
      <c r="G415" s="2">
        <v>12.60039</v>
      </c>
      <c r="H415" s="2">
        <v>13.30366</v>
      </c>
      <c r="I415" s="2" t="s">
        <v>38</v>
      </c>
      <c r="J415" s="2" t="s">
        <v>359</v>
      </c>
      <c r="K415" s="2" t="e">
        <v>#REF!</v>
      </c>
      <c r="L415" s="2" t="e">
        <v>#REF!</v>
      </c>
      <c r="M415" s="2">
        <v>13.0</v>
      </c>
      <c r="N415" s="2">
        <v>9.0</v>
      </c>
      <c r="O415" s="2">
        <v>3.0</v>
      </c>
      <c r="P415" s="2" t="s">
        <v>40</v>
      </c>
      <c r="Q415" s="2" t="s">
        <v>50</v>
      </c>
      <c r="R415" s="2" t="s">
        <v>356</v>
      </c>
      <c r="S415" s="2" t="s">
        <v>40</v>
      </c>
      <c r="U415" s="2" t="s">
        <v>831</v>
      </c>
      <c r="V415" s="2" t="s">
        <v>832</v>
      </c>
      <c r="W415" s="2" t="s">
        <v>60</v>
      </c>
    </row>
    <row r="416">
      <c r="A416" s="2">
        <v>481.0</v>
      </c>
      <c r="B416" s="2" t="s">
        <v>34</v>
      </c>
      <c r="C416" s="2" t="s">
        <v>360</v>
      </c>
      <c r="D416" s="2" t="s">
        <v>361</v>
      </c>
      <c r="E416" s="2" t="s">
        <v>363</v>
      </c>
      <c r="F416" s="2" t="s">
        <v>362</v>
      </c>
      <c r="G416" s="2">
        <v>12.43774</v>
      </c>
      <c r="H416" s="2">
        <v>13.0913</v>
      </c>
      <c r="I416" s="2" t="s">
        <v>38</v>
      </c>
      <c r="J416" s="2" t="s">
        <v>363</v>
      </c>
      <c r="K416" s="2" t="e">
        <v>#REF!</v>
      </c>
      <c r="L416" s="2" t="e">
        <v>#REF!</v>
      </c>
      <c r="M416" s="2">
        <v>20.0</v>
      </c>
      <c r="N416" s="2">
        <v>13.0</v>
      </c>
      <c r="O416" s="2">
        <v>3.0</v>
      </c>
      <c r="P416" s="2" t="s">
        <v>40</v>
      </c>
      <c r="Q416" s="2" t="s">
        <v>50</v>
      </c>
      <c r="R416" s="2" t="s">
        <v>356</v>
      </c>
      <c r="S416" s="2" t="s">
        <v>40</v>
      </c>
      <c r="U416" s="2" t="s">
        <v>831</v>
      </c>
    </row>
    <row r="417">
      <c r="A417" s="2">
        <v>482.0</v>
      </c>
      <c r="B417" s="2" t="s">
        <v>34</v>
      </c>
      <c r="C417" s="2" t="s">
        <v>360</v>
      </c>
      <c r="D417" s="2" t="s">
        <v>364</v>
      </c>
      <c r="E417" s="2" t="s">
        <v>366</v>
      </c>
      <c r="F417" s="2" t="s">
        <v>365</v>
      </c>
      <c r="G417" s="2">
        <v>12.38321</v>
      </c>
      <c r="H417" s="2">
        <v>13.08862</v>
      </c>
      <c r="I417" s="2" t="s">
        <v>38</v>
      </c>
      <c r="J417" s="2" t="s">
        <v>366</v>
      </c>
      <c r="K417" s="2" t="e">
        <v>#REF!</v>
      </c>
      <c r="L417" s="2" t="e">
        <v>#REF!</v>
      </c>
      <c r="M417" s="2">
        <v>29.0</v>
      </c>
      <c r="N417" s="2">
        <v>19.0</v>
      </c>
      <c r="O417" s="2">
        <v>3.0</v>
      </c>
      <c r="P417" s="2" t="s">
        <v>40</v>
      </c>
      <c r="Q417" s="2" t="s">
        <v>50</v>
      </c>
      <c r="R417" s="2" t="s">
        <v>356</v>
      </c>
      <c r="S417" s="2" t="s">
        <v>40</v>
      </c>
      <c r="U417" s="2" t="s">
        <v>831</v>
      </c>
    </row>
    <row r="418">
      <c r="A418" s="2">
        <v>483.0</v>
      </c>
      <c r="B418" s="2" t="s">
        <v>34</v>
      </c>
      <c r="C418" s="2" t="s">
        <v>360</v>
      </c>
      <c r="D418" s="2" t="s">
        <v>367</v>
      </c>
      <c r="E418" s="2" t="s">
        <v>369</v>
      </c>
      <c r="F418" s="2" t="s">
        <v>368</v>
      </c>
      <c r="G418" s="2">
        <v>12.41697</v>
      </c>
      <c r="H418" s="2">
        <v>13.09925</v>
      </c>
      <c r="I418" s="2" t="s">
        <v>38</v>
      </c>
      <c r="J418" s="2" t="s">
        <v>369</v>
      </c>
      <c r="K418" s="2" t="e">
        <v>#REF!</v>
      </c>
      <c r="L418" s="2" t="e">
        <v>#REF!</v>
      </c>
      <c r="M418" s="2">
        <v>28.0</v>
      </c>
      <c r="N418" s="2">
        <v>18.0</v>
      </c>
      <c r="O418" s="2">
        <v>3.0</v>
      </c>
      <c r="P418" s="2" t="s">
        <v>40</v>
      </c>
      <c r="Q418" s="2" t="s">
        <v>50</v>
      </c>
      <c r="R418" s="2" t="s">
        <v>356</v>
      </c>
      <c r="S418" s="2" t="s">
        <v>40</v>
      </c>
      <c r="U418" s="2" t="s">
        <v>831</v>
      </c>
    </row>
    <row r="419">
      <c r="A419" s="2">
        <v>484.0</v>
      </c>
      <c r="B419" s="2" t="s">
        <v>34</v>
      </c>
      <c r="C419" s="2" t="s">
        <v>360</v>
      </c>
      <c r="D419" s="2" t="s">
        <v>168</v>
      </c>
      <c r="E419" s="2" t="s">
        <v>371</v>
      </c>
      <c r="F419" s="2" t="s">
        <v>370</v>
      </c>
      <c r="G419" s="2">
        <v>12.48991</v>
      </c>
      <c r="H419" s="2">
        <v>13.13021</v>
      </c>
      <c r="I419" s="2" t="s">
        <v>38</v>
      </c>
      <c r="J419" s="2" t="s">
        <v>371</v>
      </c>
      <c r="K419" s="2" t="e">
        <v>#REF!</v>
      </c>
      <c r="L419" s="2" t="e">
        <v>#REF!</v>
      </c>
      <c r="M419" s="2">
        <v>24.0</v>
      </c>
      <c r="N419" s="2">
        <v>15.0</v>
      </c>
      <c r="O419" s="2">
        <v>3.0</v>
      </c>
      <c r="P419" s="2" t="s">
        <v>40</v>
      </c>
      <c r="Q419" s="2" t="s">
        <v>50</v>
      </c>
      <c r="R419" s="2" t="s">
        <v>356</v>
      </c>
      <c r="S419" s="2" t="s">
        <v>40</v>
      </c>
      <c r="U419" s="2" t="s">
        <v>831</v>
      </c>
    </row>
    <row r="420">
      <c r="A420" s="2">
        <v>485.0</v>
      </c>
      <c r="B420" s="2" t="s">
        <v>34</v>
      </c>
      <c r="C420" s="2" t="s">
        <v>360</v>
      </c>
      <c r="D420" s="2" t="s">
        <v>372</v>
      </c>
      <c r="E420" s="2" t="s">
        <v>374</v>
      </c>
      <c r="F420" s="2" t="s">
        <v>373</v>
      </c>
      <c r="G420" s="2">
        <v>12.518087</v>
      </c>
      <c r="H420" s="2">
        <v>13.125907</v>
      </c>
      <c r="I420" s="2" t="s">
        <v>38</v>
      </c>
      <c r="J420" s="2" t="s">
        <v>374</v>
      </c>
      <c r="K420" s="2" t="e">
        <v>#REF!</v>
      </c>
      <c r="L420" s="2" t="e">
        <v>#REF!</v>
      </c>
      <c r="M420" s="2">
        <v>1.0</v>
      </c>
      <c r="N420" s="2">
        <v>1.0</v>
      </c>
      <c r="O420" s="2">
        <v>3.0</v>
      </c>
      <c r="P420" s="2" t="s">
        <v>40</v>
      </c>
      <c r="Q420" s="2" t="s">
        <v>50</v>
      </c>
      <c r="R420" s="2" t="s">
        <v>356</v>
      </c>
      <c r="S420" s="2" t="s">
        <v>40</v>
      </c>
      <c r="U420" s="2" t="s">
        <v>831</v>
      </c>
    </row>
    <row r="421">
      <c r="A421" s="2">
        <v>486.0</v>
      </c>
      <c r="B421" s="2" t="s">
        <v>34</v>
      </c>
      <c r="C421" s="2" t="s">
        <v>360</v>
      </c>
      <c r="D421" s="2" t="s">
        <v>81</v>
      </c>
      <c r="E421" s="2" t="s">
        <v>376</v>
      </c>
      <c r="F421" s="2" t="s">
        <v>375</v>
      </c>
      <c r="G421" s="2">
        <v>12.52385</v>
      </c>
      <c r="H421" s="2">
        <v>13.14014</v>
      </c>
      <c r="I421" s="2" t="s">
        <v>38</v>
      </c>
      <c r="J421" s="2" t="s">
        <v>376</v>
      </c>
      <c r="K421" s="2" t="e">
        <v>#REF!</v>
      </c>
      <c r="L421" s="2" t="e">
        <v>#REF!</v>
      </c>
      <c r="M421" s="2">
        <v>27.0</v>
      </c>
      <c r="N421" s="2">
        <v>17.0</v>
      </c>
      <c r="O421" s="2">
        <v>3.0</v>
      </c>
      <c r="P421" s="2" t="s">
        <v>40</v>
      </c>
      <c r="Q421" s="2" t="s">
        <v>50</v>
      </c>
      <c r="R421" s="2" t="s">
        <v>356</v>
      </c>
      <c r="S421" s="2" t="s">
        <v>40</v>
      </c>
      <c r="U421" s="2" t="s">
        <v>831</v>
      </c>
    </row>
    <row r="422">
      <c r="A422" s="2">
        <v>487.0</v>
      </c>
      <c r="B422" s="2" t="s">
        <v>34</v>
      </c>
      <c r="C422" s="2" t="s">
        <v>360</v>
      </c>
      <c r="D422" s="2" t="s">
        <v>377</v>
      </c>
      <c r="E422" s="2" t="s">
        <v>379</v>
      </c>
      <c r="F422" s="2" t="s">
        <v>378</v>
      </c>
      <c r="G422" s="2">
        <v>12.41304</v>
      </c>
      <c r="H422" s="2">
        <v>13.08714</v>
      </c>
      <c r="I422" s="2" t="s">
        <v>38</v>
      </c>
      <c r="J422" s="2" t="s">
        <v>379</v>
      </c>
      <c r="K422" s="2" t="e">
        <v>#REF!</v>
      </c>
      <c r="L422" s="2" t="e">
        <v>#REF!</v>
      </c>
      <c r="M422" s="2">
        <v>36.0</v>
      </c>
      <c r="N422" s="2">
        <v>23.0</v>
      </c>
      <c r="O422" s="2">
        <v>4.0</v>
      </c>
      <c r="P422" s="2" t="s">
        <v>40</v>
      </c>
      <c r="Q422" s="2" t="s">
        <v>50</v>
      </c>
      <c r="R422" s="2" t="s">
        <v>380</v>
      </c>
      <c r="S422" s="2" t="s">
        <v>381</v>
      </c>
      <c r="U422" s="2" t="s">
        <v>831</v>
      </c>
      <c r="V422" s="2" t="s">
        <v>832</v>
      </c>
      <c r="W422" s="2" t="s">
        <v>60</v>
      </c>
    </row>
    <row r="423">
      <c r="A423" s="2">
        <v>488.0</v>
      </c>
      <c r="B423" s="2" t="s">
        <v>34</v>
      </c>
      <c r="C423" s="2" t="s">
        <v>360</v>
      </c>
      <c r="D423" s="2" t="s">
        <v>382</v>
      </c>
      <c r="E423" s="2" t="s">
        <v>384</v>
      </c>
      <c r="F423" s="2" t="s">
        <v>383</v>
      </c>
      <c r="G423" s="2">
        <v>12.41284</v>
      </c>
      <c r="H423" s="2">
        <v>13.05612</v>
      </c>
      <c r="I423" s="2" t="s">
        <v>38</v>
      </c>
      <c r="J423" s="2" t="s">
        <v>384</v>
      </c>
      <c r="K423" s="2" t="e">
        <v>#REF!</v>
      </c>
      <c r="L423" s="2" t="e">
        <v>#REF!</v>
      </c>
      <c r="M423" s="2">
        <v>27.0</v>
      </c>
      <c r="N423" s="2">
        <v>17.0</v>
      </c>
      <c r="O423" s="2">
        <v>4.0</v>
      </c>
      <c r="P423" s="2" t="s">
        <v>40</v>
      </c>
      <c r="Q423" s="2" t="s">
        <v>50</v>
      </c>
      <c r="R423" s="2" t="s">
        <v>380</v>
      </c>
      <c r="S423" s="2" t="s">
        <v>381</v>
      </c>
      <c r="U423" s="2" t="s">
        <v>831</v>
      </c>
      <c r="V423" s="2" t="s">
        <v>832</v>
      </c>
      <c r="W423" s="2" t="s">
        <v>60</v>
      </c>
    </row>
    <row r="424">
      <c r="A424" s="2">
        <v>489.0</v>
      </c>
      <c r="B424" s="2" t="s">
        <v>34</v>
      </c>
      <c r="C424" s="2" t="s">
        <v>360</v>
      </c>
      <c r="D424" s="2" t="s">
        <v>385</v>
      </c>
      <c r="E424" s="2" t="s">
        <v>387</v>
      </c>
      <c r="F424" s="2" t="s">
        <v>386</v>
      </c>
      <c r="G424" s="2">
        <v>12.42914</v>
      </c>
      <c r="H424" s="2">
        <v>13.1114</v>
      </c>
      <c r="I424" s="2" t="s">
        <v>38</v>
      </c>
      <c r="J424" s="2" t="s">
        <v>387</v>
      </c>
      <c r="K424" s="2" t="e">
        <v>#REF!</v>
      </c>
      <c r="L424" s="2" t="e">
        <v>#REF!</v>
      </c>
      <c r="M424" s="2">
        <v>19.0</v>
      </c>
      <c r="N424" s="2">
        <v>12.0</v>
      </c>
      <c r="O424" s="2">
        <v>4.0</v>
      </c>
      <c r="P424" s="2" t="s">
        <v>40</v>
      </c>
      <c r="Q424" s="2" t="s">
        <v>50</v>
      </c>
      <c r="R424" s="2" t="s">
        <v>380</v>
      </c>
      <c r="S424" s="2" t="s">
        <v>381</v>
      </c>
      <c r="U424" s="2" t="s">
        <v>831</v>
      </c>
    </row>
    <row r="425">
      <c r="A425" s="2">
        <v>490.0</v>
      </c>
      <c r="B425" s="2" t="s">
        <v>34</v>
      </c>
      <c r="C425" s="2" t="s">
        <v>360</v>
      </c>
      <c r="D425" s="2" t="s">
        <v>388</v>
      </c>
      <c r="E425" s="2" t="s">
        <v>390</v>
      </c>
      <c r="F425" s="2" t="s">
        <v>389</v>
      </c>
      <c r="G425" s="2">
        <v>12.4173</v>
      </c>
      <c r="H425" s="2">
        <v>13.09727</v>
      </c>
      <c r="I425" s="2" t="s">
        <v>38</v>
      </c>
      <c r="J425" s="2" t="s">
        <v>390</v>
      </c>
      <c r="K425" s="2" t="e">
        <v>#REF!</v>
      </c>
      <c r="L425" s="2" t="e">
        <v>#REF!</v>
      </c>
      <c r="M425" s="2">
        <v>25.0</v>
      </c>
      <c r="N425" s="2">
        <v>16.0</v>
      </c>
      <c r="O425" s="2">
        <v>4.0</v>
      </c>
      <c r="P425" s="2" t="s">
        <v>40</v>
      </c>
      <c r="Q425" s="2" t="s">
        <v>50</v>
      </c>
      <c r="R425" s="2" t="s">
        <v>380</v>
      </c>
      <c r="S425" s="2" t="s">
        <v>381</v>
      </c>
      <c r="U425" s="2" t="s">
        <v>831</v>
      </c>
    </row>
    <row r="426">
      <c r="A426" s="2">
        <v>491.0</v>
      </c>
      <c r="B426" s="2" t="s">
        <v>34</v>
      </c>
      <c r="C426" s="2" t="s">
        <v>360</v>
      </c>
      <c r="D426" s="2" t="s">
        <v>391</v>
      </c>
      <c r="E426" s="2" t="s">
        <v>393</v>
      </c>
      <c r="F426" s="2" t="s">
        <v>392</v>
      </c>
      <c r="G426" s="2">
        <v>12.352533</v>
      </c>
      <c r="H426" s="2">
        <v>13.0553</v>
      </c>
      <c r="I426" s="2" t="s">
        <v>38</v>
      </c>
      <c r="J426" s="2" t="s">
        <v>393</v>
      </c>
      <c r="K426" s="2" t="e">
        <v>#REF!</v>
      </c>
      <c r="L426" s="2" t="e">
        <v>#REF!</v>
      </c>
      <c r="M426" s="2">
        <v>1.0</v>
      </c>
      <c r="N426" s="2">
        <v>1.0</v>
      </c>
      <c r="O426" s="2">
        <v>4.0</v>
      </c>
      <c r="P426" s="2" t="s">
        <v>40</v>
      </c>
      <c r="Q426" s="2" t="s">
        <v>50</v>
      </c>
      <c r="R426" s="2" t="s">
        <v>380</v>
      </c>
      <c r="S426" s="2" t="s">
        <v>381</v>
      </c>
      <c r="U426" s="2" t="s">
        <v>831</v>
      </c>
      <c r="V426" s="2" t="s">
        <v>671</v>
      </c>
      <c r="W426" s="2" t="s">
        <v>60</v>
      </c>
    </row>
    <row r="427">
      <c r="A427" s="2">
        <v>492.0</v>
      </c>
      <c r="B427" s="2" t="s">
        <v>34</v>
      </c>
      <c r="C427" s="2" t="s">
        <v>360</v>
      </c>
      <c r="D427" s="2" t="s">
        <v>394</v>
      </c>
      <c r="E427" s="2" t="s">
        <v>396</v>
      </c>
      <c r="F427" s="2" t="s">
        <v>395</v>
      </c>
      <c r="G427" s="2">
        <v>12.40099</v>
      </c>
      <c r="H427" s="2">
        <v>13.08361</v>
      </c>
      <c r="I427" s="2" t="s">
        <v>38</v>
      </c>
      <c r="J427" s="2" t="s">
        <v>396</v>
      </c>
      <c r="K427" s="2" t="e">
        <v>#REF!</v>
      </c>
      <c r="L427" s="2" t="e">
        <v>#REF!</v>
      </c>
      <c r="M427" s="2">
        <v>10.0</v>
      </c>
      <c r="N427" s="2">
        <v>7.0</v>
      </c>
      <c r="O427" s="2">
        <v>4.0</v>
      </c>
      <c r="P427" s="2" t="s">
        <v>40</v>
      </c>
      <c r="Q427" s="2" t="s">
        <v>50</v>
      </c>
      <c r="R427" s="2" t="s">
        <v>380</v>
      </c>
      <c r="S427" s="2" t="s">
        <v>381</v>
      </c>
      <c r="U427" s="2" t="s">
        <v>831</v>
      </c>
    </row>
    <row r="428">
      <c r="A428" s="2">
        <v>493.0</v>
      </c>
      <c r="B428" s="2" t="s">
        <v>34</v>
      </c>
      <c r="C428" s="2" t="s">
        <v>360</v>
      </c>
      <c r="D428" s="2" t="s">
        <v>397</v>
      </c>
      <c r="E428" s="2" t="s">
        <v>399</v>
      </c>
      <c r="F428" s="2" t="s">
        <v>398</v>
      </c>
      <c r="G428" s="2">
        <v>12.43728</v>
      </c>
      <c r="H428" s="2">
        <v>13.09578</v>
      </c>
      <c r="I428" s="2" t="s">
        <v>38</v>
      </c>
      <c r="J428" s="2" t="s">
        <v>399</v>
      </c>
      <c r="K428" s="2" t="e">
        <v>#REF!</v>
      </c>
      <c r="L428" s="2" t="e">
        <v>#REF!</v>
      </c>
      <c r="M428" s="2">
        <v>20.0</v>
      </c>
      <c r="N428" s="2">
        <v>13.0</v>
      </c>
      <c r="O428" s="2">
        <v>4.0</v>
      </c>
      <c r="P428" s="2" t="s">
        <v>40</v>
      </c>
      <c r="Q428" s="2" t="s">
        <v>50</v>
      </c>
      <c r="R428" s="2" t="s">
        <v>380</v>
      </c>
      <c r="S428" s="2" t="s">
        <v>381</v>
      </c>
      <c r="U428" s="2" t="s">
        <v>831</v>
      </c>
    </row>
    <row r="429">
      <c r="A429" s="2">
        <v>494.0</v>
      </c>
      <c r="B429" s="2" t="s">
        <v>34</v>
      </c>
      <c r="C429" s="2" t="s">
        <v>360</v>
      </c>
      <c r="D429" s="2" t="s">
        <v>400</v>
      </c>
      <c r="E429" s="2" t="s">
        <v>402</v>
      </c>
      <c r="F429" s="2" t="s">
        <v>401</v>
      </c>
      <c r="G429" s="2">
        <v>12.36685</v>
      </c>
      <c r="H429" s="2">
        <v>13.07893</v>
      </c>
      <c r="I429" s="2" t="s">
        <v>38</v>
      </c>
      <c r="J429" s="2" t="s">
        <v>402</v>
      </c>
      <c r="K429" s="2" t="e">
        <v>#REF!</v>
      </c>
      <c r="L429" s="2" t="e">
        <v>#REF!</v>
      </c>
      <c r="M429" s="2">
        <v>19.0</v>
      </c>
      <c r="N429" s="2">
        <v>12.0</v>
      </c>
      <c r="O429" s="2">
        <v>4.0</v>
      </c>
      <c r="P429" s="2" t="s">
        <v>40</v>
      </c>
      <c r="Q429" s="2" t="s">
        <v>50</v>
      </c>
      <c r="R429" s="2" t="s">
        <v>403</v>
      </c>
      <c r="S429" s="2" t="s">
        <v>404</v>
      </c>
      <c r="U429" s="2" t="s">
        <v>831</v>
      </c>
    </row>
    <row r="430">
      <c r="A430" s="2">
        <v>495.0</v>
      </c>
      <c r="B430" s="2" t="s">
        <v>34</v>
      </c>
      <c r="C430" s="2" t="s">
        <v>360</v>
      </c>
      <c r="D430" s="2" t="s">
        <v>405</v>
      </c>
      <c r="E430" s="2" t="s">
        <v>407</v>
      </c>
      <c r="F430" s="2" t="s">
        <v>406</v>
      </c>
      <c r="G430" s="2">
        <v>12.39067</v>
      </c>
      <c r="H430" s="2">
        <v>13.09691</v>
      </c>
      <c r="I430" s="2" t="s">
        <v>38</v>
      </c>
      <c r="J430" s="2" t="s">
        <v>407</v>
      </c>
      <c r="K430" s="2" t="e">
        <v>#REF!</v>
      </c>
      <c r="L430" s="2" t="e">
        <v>#REF!</v>
      </c>
      <c r="M430" s="2">
        <v>20.0</v>
      </c>
      <c r="N430" s="2">
        <v>13.0</v>
      </c>
      <c r="O430" s="2">
        <v>4.0</v>
      </c>
      <c r="P430" s="2" t="s">
        <v>40</v>
      </c>
      <c r="Q430" s="2" t="s">
        <v>50</v>
      </c>
      <c r="R430" s="2" t="s">
        <v>403</v>
      </c>
      <c r="S430" s="2" t="s">
        <v>404</v>
      </c>
      <c r="U430" s="2" t="s">
        <v>831</v>
      </c>
    </row>
    <row r="431">
      <c r="A431" s="2">
        <v>496.0</v>
      </c>
      <c r="B431" s="2" t="s">
        <v>34</v>
      </c>
      <c r="C431" s="2" t="s">
        <v>360</v>
      </c>
      <c r="D431" s="2" t="s">
        <v>408</v>
      </c>
      <c r="E431" s="2" t="s">
        <v>410</v>
      </c>
      <c r="F431" s="2" t="s">
        <v>409</v>
      </c>
      <c r="G431" s="2">
        <v>12.39182</v>
      </c>
      <c r="H431" s="2">
        <v>13.05117</v>
      </c>
      <c r="I431" s="2" t="s">
        <v>38</v>
      </c>
      <c r="J431" s="2" t="s">
        <v>410</v>
      </c>
      <c r="K431" s="2" t="e">
        <v>#REF!</v>
      </c>
      <c r="L431" s="2" t="e">
        <v>#REF!</v>
      </c>
      <c r="M431" s="2">
        <v>9.0</v>
      </c>
      <c r="N431" s="2">
        <v>6.0</v>
      </c>
      <c r="O431" s="2">
        <v>4.0</v>
      </c>
      <c r="P431" s="2" t="s">
        <v>40</v>
      </c>
      <c r="Q431" s="2" t="s">
        <v>50</v>
      </c>
      <c r="R431" s="2" t="s">
        <v>403</v>
      </c>
      <c r="S431" s="2" t="s">
        <v>404</v>
      </c>
      <c r="U431" s="2" t="s">
        <v>831</v>
      </c>
      <c r="W431" s="2" t="s">
        <v>60</v>
      </c>
    </row>
    <row r="432">
      <c r="A432" s="2">
        <v>497.0</v>
      </c>
      <c r="B432" s="2" t="s">
        <v>34</v>
      </c>
      <c r="C432" s="2" t="s">
        <v>360</v>
      </c>
      <c r="D432" s="2" t="s">
        <v>411</v>
      </c>
      <c r="E432" s="2" t="s">
        <v>413</v>
      </c>
      <c r="F432" s="2" t="s">
        <v>412</v>
      </c>
      <c r="G432" s="2">
        <v>12.48772</v>
      </c>
      <c r="H432" s="2">
        <v>13.16179</v>
      </c>
      <c r="I432" s="2" t="s">
        <v>38</v>
      </c>
      <c r="J432" s="2" t="s">
        <v>413</v>
      </c>
      <c r="K432" s="2" t="e">
        <v>#REF!</v>
      </c>
      <c r="L432" s="2" t="e">
        <v>#REF!</v>
      </c>
      <c r="M432" s="2">
        <v>21.0</v>
      </c>
      <c r="N432" s="2">
        <v>14.0</v>
      </c>
      <c r="O432" s="2">
        <v>4.0</v>
      </c>
      <c r="P432" s="2" t="s">
        <v>40</v>
      </c>
      <c r="Q432" s="2" t="s">
        <v>50</v>
      </c>
      <c r="R432" s="2" t="s">
        <v>403</v>
      </c>
      <c r="S432" s="2" t="s">
        <v>404</v>
      </c>
      <c r="U432" s="2" t="s">
        <v>831</v>
      </c>
    </row>
    <row r="433">
      <c r="A433" s="2">
        <v>498.0</v>
      </c>
      <c r="B433" s="2" t="s">
        <v>34</v>
      </c>
      <c r="C433" s="2" t="s">
        <v>360</v>
      </c>
      <c r="D433" s="2" t="s">
        <v>414</v>
      </c>
      <c r="E433" s="2" t="s">
        <v>416</v>
      </c>
      <c r="F433" s="2" t="s">
        <v>415</v>
      </c>
      <c r="G433" s="2">
        <v>12.49163</v>
      </c>
      <c r="H433" s="2">
        <v>13.12447</v>
      </c>
      <c r="I433" s="2" t="s">
        <v>38</v>
      </c>
      <c r="J433" s="2" t="s">
        <v>416</v>
      </c>
      <c r="K433" s="2" t="e">
        <v>#REF!</v>
      </c>
      <c r="L433" s="2" t="e">
        <v>#REF!</v>
      </c>
      <c r="M433" s="2">
        <v>7.0</v>
      </c>
      <c r="N433" s="2">
        <v>5.0</v>
      </c>
      <c r="O433" s="2">
        <v>4.0</v>
      </c>
      <c r="P433" s="2" t="s">
        <v>40</v>
      </c>
      <c r="Q433" s="2" t="s">
        <v>50</v>
      </c>
      <c r="R433" s="2" t="s">
        <v>403</v>
      </c>
      <c r="S433" s="2" t="s">
        <v>404</v>
      </c>
      <c r="U433" s="2" t="s">
        <v>831</v>
      </c>
    </row>
    <row r="434">
      <c r="A434" s="2">
        <v>499.0</v>
      </c>
      <c r="B434" s="2" t="s">
        <v>34</v>
      </c>
      <c r="C434" s="2" t="s">
        <v>360</v>
      </c>
      <c r="D434" s="2" t="s">
        <v>417</v>
      </c>
      <c r="E434" s="2" t="s">
        <v>419</v>
      </c>
      <c r="F434" s="2" t="s">
        <v>418</v>
      </c>
      <c r="G434" s="2">
        <v>12.43275</v>
      </c>
      <c r="H434" s="2">
        <v>13.09809</v>
      </c>
      <c r="I434" s="2" t="s">
        <v>38</v>
      </c>
      <c r="J434" s="2" t="s">
        <v>419</v>
      </c>
      <c r="K434" s="2" t="e">
        <v>#REF!</v>
      </c>
      <c r="L434" s="2" t="e">
        <v>#REF!</v>
      </c>
      <c r="M434" s="2">
        <v>27.0</v>
      </c>
      <c r="N434" s="2">
        <v>17.0</v>
      </c>
      <c r="O434" s="2">
        <v>4.0</v>
      </c>
      <c r="P434" s="2" t="s">
        <v>40</v>
      </c>
      <c r="Q434" s="2" t="s">
        <v>50</v>
      </c>
      <c r="R434" s="2" t="s">
        <v>403</v>
      </c>
      <c r="S434" s="2" t="s">
        <v>404</v>
      </c>
      <c r="U434" s="2" t="s">
        <v>831</v>
      </c>
      <c r="V434" s="2" t="s">
        <v>832</v>
      </c>
      <c r="W434" s="2" t="s">
        <v>60</v>
      </c>
    </row>
    <row r="435">
      <c r="A435" s="2">
        <v>500.0</v>
      </c>
      <c r="B435" s="2" t="s">
        <v>34</v>
      </c>
      <c r="C435" s="2" t="s">
        <v>360</v>
      </c>
      <c r="D435" s="2" t="s">
        <v>420</v>
      </c>
      <c r="E435" s="2" t="s">
        <v>422</v>
      </c>
      <c r="F435" s="2" t="s">
        <v>421</v>
      </c>
      <c r="G435" s="2">
        <v>12.40564</v>
      </c>
      <c r="H435" s="2">
        <v>13.06955</v>
      </c>
      <c r="I435" s="2" t="s">
        <v>38</v>
      </c>
      <c r="J435" s="2" t="s">
        <v>422</v>
      </c>
      <c r="K435" s="2" t="e">
        <v>#REF!</v>
      </c>
      <c r="L435" s="2" t="e">
        <v>#REF!</v>
      </c>
      <c r="M435" s="2">
        <v>32.0</v>
      </c>
      <c r="N435" s="2">
        <v>20.0</v>
      </c>
      <c r="O435" s="2">
        <v>4.0</v>
      </c>
      <c r="P435" s="2" t="s">
        <v>40</v>
      </c>
      <c r="Q435" s="2" t="s">
        <v>41</v>
      </c>
      <c r="U435" s="2" t="s">
        <v>660</v>
      </c>
      <c r="V435" s="2" t="s">
        <v>671</v>
      </c>
      <c r="W435" s="2" t="s">
        <v>60</v>
      </c>
    </row>
    <row r="436">
      <c r="A436" s="2">
        <v>501.0</v>
      </c>
      <c r="B436" s="2" t="s">
        <v>34</v>
      </c>
      <c r="C436" s="2" t="s">
        <v>360</v>
      </c>
      <c r="D436" s="2" t="s">
        <v>423</v>
      </c>
      <c r="E436" s="2" t="s">
        <v>425</v>
      </c>
      <c r="F436" s="2" t="s">
        <v>424</v>
      </c>
      <c r="G436" s="2">
        <v>12.36883</v>
      </c>
      <c r="H436" s="2">
        <v>13.02537</v>
      </c>
      <c r="I436" s="2" t="s">
        <v>38</v>
      </c>
      <c r="J436" s="2" t="s">
        <v>425</v>
      </c>
      <c r="K436" s="2" t="e">
        <v>#REF!</v>
      </c>
      <c r="L436" s="2" t="e">
        <v>#REF!</v>
      </c>
      <c r="M436" s="2">
        <v>24.0</v>
      </c>
      <c r="N436" s="2">
        <v>15.0</v>
      </c>
      <c r="O436" s="2">
        <v>4.0</v>
      </c>
      <c r="P436" s="2" t="s">
        <v>40</v>
      </c>
      <c r="Q436" s="2" t="s">
        <v>41</v>
      </c>
      <c r="U436" s="2" t="s">
        <v>660</v>
      </c>
      <c r="V436" s="2" t="s">
        <v>671</v>
      </c>
      <c r="W436" s="2" t="s">
        <v>60</v>
      </c>
    </row>
    <row r="437">
      <c r="A437" s="2">
        <v>502.0</v>
      </c>
      <c r="B437" s="2" t="s">
        <v>34</v>
      </c>
      <c r="C437" s="2" t="s">
        <v>360</v>
      </c>
      <c r="D437" s="2" t="s">
        <v>426</v>
      </c>
      <c r="E437" s="2" t="s">
        <v>428</v>
      </c>
      <c r="F437" s="2" t="s">
        <v>427</v>
      </c>
      <c r="G437" s="2">
        <v>12.3811</v>
      </c>
      <c r="H437" s="2">
        <v>13.06171</v>
      </c>
      <c r="I437" s="2" t="s">
        <v>38</v>
      </c>
      <c r="J437" s="2" t="s">
        <v>428</v>
      </c>
      <c r="K437" s="2" t="e">
        <v>#REF!</v>
      </c>
      <c r="L437" s="2" t="e">
        <v>#REF!</v>
      </c>
      <c r="M437" s="2">
        <v>24.0</v>
      </c>
      <c r="N437" s="2">
        <v>15.0</v>
      </c>
      <c r="O437" s="2">
        <v>4.0</v>
      </c>
      <c r="P437" s="2" t="s">
        <v>40</v>
      </c>
      <c r="Q437" s="2" t="s">
        <v>41</v>
      </c>
      <c r="U437" s="2" t="s">
        <v>660</v>
      </c>
    </row>
    <row r="438">
      <c r="A438" s="2">
        <v>503.0</v>
      </c>
      <c r="B438" s="2" t="s">
        <v>34</v>
      </c>
      <c r="C438" s="2" t="s">
        <v>360</v>
      </c>
      <c r="D438" s="2" t="s">
        <v>429</v>
      </c>
      <c r="E438" s="2" t="s">
        <v>431</v>
      </c>
      <c r="F438" s="2" t="s">
        <v>430</v>
      </c>
      <c r="G438" s="2">
        <v>12.38052</v>
      </c>
      <c r="H438" s="2">
        <v>13.06167</v>
      </c>
      <c r="I438" s="2" t="s">
        <v>38</v>
      </c>
      <c r="J438" s="2" t="s">
        <v>431</v>
      </c>
      <c r="K438" s="2" t="e">
        <v>#REF!</v>
      </c>
      <c r="L438" s="2" t="e">
        <v>#REF!</v>
      </c>
      <c r="M438" s="2">
        <v>28.0</v>
      </c>
      <c r="N438" s="2">
        <v>18.0</v>
      </c>
      <c r="O438" s="2">
        <v>4.0</v>
      </c>
      <c r="P438" s="2" t="s">
        <v>40</v>
      </c>
      <c r="Q438" s="2" t="s">
        <v>41</v>
      </c>
      <c r="U438" s="2" t="s">
        <v>660</v>
      </c>
    </row>
    <row r="439">
      <c r="A439" s="2">
        <v>504.0</v>
      </c>
      <c r="B439" s="2" t="s">
        <v>34</v>
      </c>
      <c r="C439" s="2" t="s">
        <v>360</v>
      </c>
      <c r="D439" s="2" t="s">
        <v>432</v>
      </c>
      <c r="E439" s="2" t="s">
        <v>434</v>
      </c>
      <c r="F439" s="2" t="s">
        <v>433</v>
      </c>
      <c r="G439" s="2">
        <v>12.425758</v>
      </c>
      <c r="H439" s="2">
        <v>13.075423</v>
      </c>
      <c r="I439" s="2" t="s">
        <v>38</v>
      </c>
      <c r="J439" s="2" t="s">
        <v>434</v>
      </c>
      <c r="K439" s="2" t="e">
        <v>#REF!</v>
      </c>
      <c r="L439" s="2" t="e">
        <v>#REF!</v>
      </c>
      <c r="M439" s="2">
        <v>4.0</v>
      </c>
      <c r="N439" s="2">
        <v>3.0</v>
      </c>
      <c r="O439" s="2">
        <v>4.0</v>
      </c>
      <c r="P439" s="2" t="s">
        <v>40</v>
      </c>
      <c r="Q439" s="2" t="s">
        <v>41</v>
      </c>
      <c r="U439" s="2" t="s">
        <v>660</v>
      </c>
      <c r="V439" s="2" t="s">
        <v>671</v>
      </c>
      <c r="W439" s="2" t="s">
        <v>60</v>
      </c>
    </row>
    <row r="440">
      <c r="A440" s="2">
        <v>505.0</v>
      </c>
      <c r="B440" s="2" t="s">
        <v>34</v>
      </c>
      <c r="C440" s="2" t="s">
        <v>360</v>
      </c>
      <c r="D440" s="2" t="s">
        <v>435</v>
      </c>
      <c r="E440" s="2" t="s">
        <v>437</v>
      </c>
      <c r="F440" s="2" t="s">
        <v>436</v>
      </c>
      <c r="G440" s="2">
        <v>12.38533</v>
      </c>
      <c r="H440" s="2">
        <v>13.08362</v>
      </c>
      <c r="I440" s="2" t="s">
        <v>38</v>
      </c>
      <c r="J440" s="2" t="s">
        <v>437</v>
      </c>
      <c r="K440" s="2" t="e">
        <v>#REF!</v>
      </c>
      <c r="L440" s="2" t="e">
        <v>#REF!</v>
      </c>
      <c r="M440" s="2">
        <v>10.0</v>
      </c>
      <c r="N440" s="2">
        <v>7.0</v>
      </c>
      <c r="O440" s="2">
        <v>4.0</v>
      </c>
      <c r="P440" s="2" t="s">
        <v>40</v>
      </c>
      <c r="Q440" s="2" t="s">
        <v>50</v>
      </c>
      <c r="R440" s="2" t="s">
        <v>403</v>
      </c>
      <c r="S440" s="2" t="s">
        <v>404</v>
      </c>
      <c r="U440" s="2" t="s">
        <v>831</v>
      </c>
      <c r="W440" s="2" t="s">
        <v>60</v>
      </c>
    </row>
    <row r="441">
      <c r="A441" s="2">
        <v>506.0</v>
      </c>
      <c r="B441" s="2" t="s">
        <v>34</v>
      </c>
      <c r="C441" s="2" t="s">
        <v>360</v>
      </c>
      <c r="D441" s="2" t="s">
        <v>438</v>
      </c>
      <c r="E441" s="2" t="s">
        <v>440</v>
      </c>
      <c r="F441" s="2" t="s">
        <v>439</v>
      </c>
      <c r="G441" s="2">
        <v>12.3415102</v>
      </c>
      <c r="H441" s="2">
        <v>13.01594639</v>
      </c>
      <c r="I441" s="2" t="s">
        <v>38</v>
      </c>
      <c r="J441" s="2" t="s">
        <v>440</v>
      </c>
      <c r="K441" s="2" t="e">
        <v>#REF!</v>
      </c>
      <c r="L441" s="2" t="e">
        <v>#REF!</v>
      </c>
      <c r="M441" s="2">
        <v>10.0</v>
      </c>
      <c r="N441" s="2">
        <v>7.0</v>
      </c>
      <c r="O441" s="2">
        <v>4.0</v>
      </c>
      <c r="P441" s="2" t="s">
        <v>40</v>
      </c>
      <c r="Q441" s="2" t="s">
        <v>50</v>
      </c>
      <c r="R441" s="2" t="s">
        <v>403</v>
      </c>
      <c r="S441" s="2" t="s">
        <v>404</v>
      </c>
      <c r="U441" s="2" t="s">
        <v>831</v>
      </c>
      <c r="W441" s="2" t="s">
        <v>60</v>
      </c>
    </row>
    <row r="442">
      <c r="A442" s="2">
        <v>507.0</v>
      </c>
      <c r="B442" s="2" t="s">
        <v>34</v>
      </c>
      <c r="C442" s="2" t="s">
        <v>360</v>
      </c>
      <c r="D442" s="2" t="s">
        <v>441</v>
      </c>
      <c r="E442" s="2" t="s">
        <v>443</v>
      </c>
      <c r="F442" s="2" t="s">
        <v>442</v>
      </c>
      <c r="G442" s="2">
        <v>12.46157</v>
      </c>
      <c r="H442" s="2">
        <v>13.13833</v>
      </c>
      <c r="I442" s="2" t="s">
        <v>38</v>
      </c>
      <c r="J442" s="2" t="s">
        <v>443</v>
      </c>
      <c r="K442" s="2" t="e">
        <v>#REF!</v>
      </c>
      <c r="L442" s="2" t="e">
        <v>#REF!</v>
      </c>
      <c r="M442" s="2">
        <v>15.0</v>
      </c>
      <c r="N442" s="2">
        <v>10.0</v>
      </c>
      <c r="O442" s="2">
        <v>4.0</v>
      </c>
      <c r="P442" s="2" t="s">
        <v>40</v>
      </c>
      <c r="Q442" s="2" t="s">
        <v>50</v>
      </c>
      <c r="R442" s="2" t="s">
        <v>403</v>
      </c>
      <c r="S442" s="2" t="s">
        <v>404</v>
      </c>
      <c r="U442" s="2" t="s">
        <v>831</v>
      </c>
      <c r="V442" s="2" t="s">
        <v>832</v>
      </c>
      <c r="W442" s="2" t="s">
        <v>60</v>
      </c>
    </row>
    <row r="443">
      <c r="A443" s="2">
        <v>508.0</v>
      </c>
      <c r="B443" s="2" t="s">
        <v>34</v>
      </c>
      <c r="C443" s="2" t="s">
        <v>360</v>
      </c>
      <c r="D443" s="2" t="s">
        <v>444</v>
      </c>
      <c r="E443" s="2" t="s">
        <v>446</v>
      </c>
      <c r="F443" s="2" t="s">
        <v>445</v>
      </c>
      <c r="G443" s="2">
        <v>12.40056</v>
      </c>
      <c r="H443" s="2">
        <v>13.10986</v>
      </c>
      <c r="I443" s="2" t="s">
        <v>38</v>
      </c>
      <c r="J443" s="2" t="s">
        <v>446</v>
      </c>
      <c r="K443" s="2" t="e">
        <v>#REF!</v>
      </c>
      <c r="L443" s="2" t="e">
        <v>#REF!</v>
      </c>
      <c r="M443" s="2">
        <v>27.0</v>
      </c>
      <c r="N443" s="2">
        <v>17.0</v>
      </c>
      <c r="O443" s="2">
        <v>5.0</v>
      </c>
      <c r="P443" s="2" t="s">
        <v>40</v>
      </c>
      <c r="Q443" s="2" t="s">
        <v>50</v>
      </c>
      <c r="R443" s="2" t="s">
        <v>403</v>
      </c>
      <c r="S443" s="2" t="s">
        <v>404</v>
      </c>
      <c r="U443" s="2" t="s">
        <v>831</v>
      </c>
    </row>
    <row r="444">
      <c r="A444" s="2">
        <v>509.0</v>
      </c>
      <c r="B444" s="2" t="s">
        <v>34</v>
      </c>
      <c r="C444" s="2" t="s">
        <v>360</v>
      </c>
      <c r="D444" s="2" t="s">
        <v>449</v>
      </c>
      <c r="E444" s="2" t="s">
        <v>451</v>
      </c>
      <c r="F444" s="2" t="s">
        <v>450</v>
      </c>
      <c r="G444" s="2">
        <v>12.390532</v>
      </c>
      <c r="H444" s="2">
        <v>13.103176</v>
      </c>
      <c r="I444" s="2" t="s">
        <v>38</v>
      </c>
      <c r="J444" s="2" t="s">
        <v>451</v>
      </c>
      <c r="K444" s="2" t="e">
        <v>#REF!</v>
      </c>
      <c r="L444" s="2" t="e">
        <v>#REF!</v>
      </c>
      <c r="M444" s="2">
        <v>2.0</v>
      </c>
      <c r="N444" s="2">
        <v>2.0</v>
      </c>
      <c r="O444" s="2">
        <v>5.0</v>
      </c>
      <c r="P444" s="2" t="s">
        <v>40</v>
      </c>
      <c r="Q444" s="2" t="s">
        <v>50</v>
      </c>
      <c r="R444" s="2" t="s">
        <v>457</v>
      </c>
      <c r="S444" s="2" t="s">
        <v>458</v>
      </c>
      <c r="U444" s="2" t="s">
        <v>831</v>
      </c>
    </row>
    <row r="445">
      <c r="A445" s="2">
        <v>510.0</v>
      </c>
      <c r="B445" s="2" t="s">
        <v>34</v>
      </c>
      <c r="C445" s="2" t="s">
        <v>360</v>
      </c>
      <c r="D445" s="2" t="s">
        <v>454</v>
      </c>
      <c r="E445" s="2" t="s">
        <v>456</v>
      </c>
      <c r="F445" s="2" t="s">
        <v>455</v>
      </c>
      <c r="G445" s="2">
        <v>12.43034</v>
      </c>
      <c r="H445" s="2">
        <v>13.09327</v>
      </c>
      <c r="I445" s="2" t="s">
        <v>38</v>
      </c>
      <c r="J445" s="2" t="s">
        <v>456</v>
      </c>
      <c r="K445" s="2" t="e">
        <v>#REF!</v>
      </c>
      <c r="L445" s="2" t="e">
        <v>#REF!</v>
      </c>
      <c r="M445" s="2">
        <v>25.0</v>
      </c>
      <c r="N445" s="2">
        <v>16.0</v>
      </c>
      <c r="O445" s="2">
        <v>5.0</v>
      </c>
      <c r="P445" s="2" t="s">
        <v>40</v>
      </c>
      <c r="Q445" s="2" t="s">
        <v>50</v>
      </c>
      <c r="R445" s="2" t="s">
        <v>457</v>
      </c>
      <c r="S445" s="2" t="s">
        <v>458</v>
      </c>
      <c r="U445" s="2" t="s">
        <v>831</v>
      </c>
    </row>
    <row r="446">
      <c r="A446" s="2">
        <v>511.0</v>
      </c>
      <c r="B446" s="2" t="s">
        <v>34</v>
      </c>
      <c r="C446" s="2" t="s">
        <v>360</v>
      </c>
      <c r="D446" s="2" t="s">
        <v>459</v>
      </c>
      <c r="E446" s="2" t="s">
        <v>461</v>
      </c>
      <c r="F446" s="2" t="s">
        <v>460</v>
      </c>
      <c r="G446" s="2">
        <v>12.35253</v>
      </c>
      <c r="H446" s="2">
        <v>13.067028</v>
      </c>
      <c r="I446" s="2" t="s">
        <v>38</v>
      </c>
      <c r="J446" s="2" t="s">
        <v>461</v>
      </c>
      <c r="K446" s="2" t="e">
        <v>#REF!</v>
      </c>
      <c r="L446" s="2" t="e">
        <v>#REF!</v>
      </c>
      <c r="M446" s="2">
        <v>3.0</v>
      </c>
      <c r="N446" s="2">
        <v>2.0</v>
      </c>
      <c r="O446" s="2">
        <v>5.0</v>
      </c>
      <c r="P446" s="2" t="s">
        <v>40</v>
      </c>
      <c r="Q446" s="2" t="s">
        <v>41</v>
      </c>
      <c r="R446" s="2" t="s">
        <v>457</v>
      </c>
      <c r="S446" s="2" t="s">
        <v>458</v>
      </c>
      <c r="U446" s="2" t="s">
        <v>660</v>
      </c>
    </row>
    <row r="447">
      <c r="A447" s="2">
        <v>512.0</v>
      </c>
      <c r="B447" s="2" t="s">
        <v>34</v>
      </c>
      <c r="C447" s="2" t="s">
        <v>360</v>
      </c>
      <c r="D447" s="2" t="s">
        <v>462</v>
      </c>
      <c r="E447" s="2" t="s">
        <v>464</v>
      </c>
      <c r="F447" s="2" t="s">
        <v>463</v>
      </c>
      <c r="G447" s="2">
        <v>12.40575</v>
      </c>
      <c r="H447" s="2">
        <v>13.11239</v>
      </c>
      <c r="I447" s="2" t="s">
        <v>38</v>
      </c>
      <c r="J447" s="2" t="s">
        <v>464</v>
      </c>
      <c r="K447" s="2" t="e">
        <v>#REF!</v>
      </c>
      <c r="L447" s="2" t="e">
        <v>#REF!</v>
      </c>
      <c r="M447" s="2">
        <v>9.0</v>
      </c>
      <c r="N447" s="2">
        <v>6.0</v>
      </c>
      <c r="O447" s="2">
        <v>5.0</v>
      </c>
      <c r="P447" s="2" t="s">
        <v>40</v>
      </c>
      <c r="Q447" s="2" t="s">
        <v>41</v>
      </c>
      <c r="U447" s="2" t="s">
        <v>660</v>
      </c>
    </row>
    <row r="448">
      <c r="A448" s="2">
        <v>513.0</v>
      </c>
      <c r="B448" s="2" t="s">
        <v>34</v>
      </c>
      <c r="C448" s="2" t="s">
        <v>360</v>
      </c>
      <c r="D448" s="2" t="s">
        <v>465</v>
      </c>
      <c r="E448" s="2" t="s">
        <v>467</v>
      </c>
      <c r="F448" s="2" t="s">
        <v>466</v>
      </c>
      <c r="G448" s="2">
        <v>12.36702</v>
      </c>
      <c r="H448" s="2">
        <v>13.05876</v>
      </c>
      <c r="I448" s="2" t="s">
        <v>38</v>
      </c>
      <c r="J448" s="2" t="s">
        <v>467</v>
      </c>
      <c r="K448" s="2" t="e">
        <v>#REF!</v>
      </c>
      <c r="L448" s="2" t="e">
        <v>#REF!</v>
      </c>
      <c r="M448" s="2">
        <v>24.0</v>
      </c>
      <c r="N448" s="2">
        <v>15.0</v>
      </c>
      <c r="O448" s="2">
        <v>5.0</v>
      </c>
      <c r="P448" s="2" t="s">
        <v>40</v>
      </c>
      <c r="Q448" s="2" t="s">
        <v>41</v>
      </c>
      <c r="U448" s="2" t="s">
        <v>660</v>
      </c>
    </row>
    <row r="449">
      <c r="A449" s="2">
        <v>514.0</v>
      </c>
      <c r="B449" s="2" t="s">
        <v>34</v>
      </c>
      <c r="C449" s="2" t="s">
        <v>360</v>
      </c>
      <c r="D449" s="2" t="s">
        <v>268</v>
      </c>
      <c r="E449" s="2" t="s">
        <v>469</v>
      </c>
      <c r="F449" s="2" t="s">
        <v>468</v>
      </c>
      <c r="G449" s="2">
        <v>12.34764</v>
      </c>
      <c r="H449" s="2">
        <v>13.00166</v>
      </c>
      <c r="I449" s="2" t="s">
        <v>38</v>
      </c>
      <c r="J449" s="2" t="s">
        <v>469</v>
      </c>
      <c r="K449" s="2" t="e">
        <v>#REF!</v>
      </c>
      <c r="L449" s="2" t="e">
        <v>#REF!</v>
      </c>
      <c r="M449" s="2">
        <v>17.0</v>
      </c>
      <c r="N449" s="2">
        <v>11.0</v>
      </c>
      <c r="O449" s="2">
        <v>5.0</v>
      </c>
      <c r="P449" s="2" t="s">
        <v>40</v>
      </c>
      <c r="Q449" s="2" t="s">
        <v>41</v>
      </c>
      <c r="U449" s="2" t="s">
        <v>660</v>
      </c>
      <c r="V449" s="2" t="s">
        <v>671</v>
      </c>
      <c r="W449" s="2" t="s">
        <v>60</v>
      </c>
    </row>
    <row r="450">
      <c r="A450" s="2">
        <v>515.0</v>
      </c>
      <c r="B450" s="2" t="s">
        <v>34</v>
      </c>
      <c r="C450" s="2" t="s">
        <v>360</v>
      </c>
      <c r="D450" s="2" t="s">
        <v>470</v>
      </c>
      <c r="E450" s="2" t="s">
        <v>472</v>
      </c>
      <c r="F450" s="2" t="s">
        <v>471</v>
      </c>
      <c r="G450" s="2">
        <v>12.529028</v>
      </c>
      <c r="H450" s="2">
        <v>13.123274</v>
      </c>
      <c r="I450" s="2" t="s">
        <v>38</v>
      </c>
      <c r="J450" s="2" t="s">
        <v>472</v>
      </c>
      <c r="K450" s="2" t="e">
        <v>#REF!</v>
      </c>
      <c r="L450" s="2" t="e">
        <v>#REF!</v>
      </c>
      <c r="M450" s="2">
        <v>1.0</v>
      </c>
      <c r="N450" s="2">
        <v>1.0</v>
      </c>
      <c r="O450" s="2">
        <v>5.0</v>
      </c>
      <c r="P450" s="2" t="s">
        <v>40</v>
      </c>
      <c r="Q450" s="2" t="s">
        <v>50</v>
      </c>
      <c r="R450" s="2" t="s">
        <v>457</v>
      </c>
      <c r="S450" s="2" t="s">
        <v>458</v>
      </c>
      <c r="U450" s="2" t="s">
        <v>831</v>
      </c>
    </row>
    <row r="451">
      <c r="A451" s="2">
        <v>516.0</v>
      </c>
      <c r="B451" s="2" t="s">
        <v>34</v>
      </c>
      <c r="C451" s="2" t="s">
        <v>360</v>
      </c>
      <c r="D451" s="2" t="s">
        <v>473</v>
      </c>
      <c r="E451" s="2" t="s">
        <v>475</v>
      </c>
      <c r="F451" s="2" t="s">
        <v>474</v>
      </c>
      <c r="G451" s="2">
        <v>12.50932</v>
      </c>
      <c r="H451" s="2">
        <v>13.1749</v>
      </c>
      <c r="I451" s="2" t="s">
        <v>38</v>
      </c>
      <c r="J451" s="2" t="s">
        <v>475</v>
      </c>
      <c r="K451" s="2" t="e">
        <v>#REF!</v>
      </c>
      <c r="L451" s="2" t="e">
        <v>#REF!</v>
      </c>
      <c r="M451" s="2">
        <v>19.0</v>
      </c>
      <c r="N451" s="2">
        <v>12.0</v>
      </c>
      <c r="O451" s="2">
        <v>5.0</v>
      </c>
      <c r="P451" s="2" t="s">
        <v>40</v>
      </c>
      <c r="Q451" s="2" t="s">
        <v>50</v>
      </c>
      <c r="R451" s="2" t="s">
        <v>457</v>
      </c>
      <c r="S451" s="2" t="s">
        <v>458</v>
      </c>
      <c r="U451" s="2" t="s">
        <v>831</v>
      </c>
    </row>
    <row r="452">
      <c r="A452" s="2">
        <v>517.0</v>
      </c>
      <c r="B452" s="2" t="s">
        <v>34</v>
      </c>
      <c r="C452" s="2" t="s">
        <v>360</v>
      </c>
      <c r="D452" s="2" t="s">
        <v>476</v>
      </c>
      <c r="E452" s="2" t="s">
        <v>478</v>
      </c>
      <c r="F452" s="2" t="s">
        <v>477</v>
      </c>
      <c r="G452" s="2">
        <v>12.41317</v>
      </c>
      <c r="H452" s="2">
        <v>13.05659</v>
      </c>
      <c r="I452" s="2" t="s">
        <v>38</v>
      </c>
      <c r="J452" s="2" t="s">
        <v>478</v>
      </c>
      <c r="K452" s="2" t="e">
        <v>#REF!</v>
      </c>
      <c r="L452" s="2" t="e">
        <v>#REF!</v>
      </c>
      <c r="M452" s="2">
        <v>13.0</v>
      </c>
      <c r="N452" s="2">
        <v>9.0</v>
      </c>
      <c r="O452" s="2">
        <v>5.0</v>
      </c>
      <c r="P452" s="2" t="s">
        <v>40</v>
      </c>
      <c r="Q452" s="2" t="s">
        <v>50</v>
      </c>
      <c r="R452" s="2" t="s">
        <v>457</v>
      </c>
      <c r="S452" s="2" t="s">
        <v>458</v>
      </c>
      <c r="U452" s="2" t="s">
        <v>831</v>
      </c>
      <c r="V452" s="2" t="s">
        <v>832</v>
      </c>
      <c r="W452" s="2" t="s">
        <v>60</v>
      </c>
    </row>
    <row r="453">
      <c r="A453" s="2">
        <v>518.0</v>
      </c>
      <c r="B453" s="2" t="s">
        <v>34</v>
      </c>
      <c r="C453" s="2" t="s">
        <v>360</v>
      </c>
      <c r="D453" s="2" t="s">
        <v>479</v>
      </c>
      <c r="E453" s="2" t="s">
        <v>481</v>
      </c>
      <c r="F453" s="2" t="s">
        <v>480</v>
      </c>
      <c r="G453" s="2">
        <v>12.43976</v>
      </c>
      <c r="H453" s="2">
        <v>13.09234</v>
      </c>
      <c r="I453" s="2" t="s">
        <v>38</v>
      </c>
      <c r="J453" s="2" t="s">
        <v>481</v>
      </c>
      <c r="K453" s="2" t="e">
        <v>#REF!</v>
      </c>
      <c r="L453" s="2" t="e">
        <v>#REF!</v>
      </c>
      <c r="M453" s="2">
        <v>24.0</v>
      </c>
      <c r="N453" s="2">
        <v>15.0</v>
      </c>
      <c r="O453" s="2">
        <v>5.0</v>
      </c>
      <c r="P453" s="2" t="s">
        <v>40</v>
      </c>
      <c r="Q453" s="2" t="s">
        <v>50</v>
      </c>
      <c r="R453" s="2" t="s">
        <v>452</v>
      </c>
      <c r="S453" s="2" t="s">
        <v>453</v>
      </c>
      <c r="U453" s="2" t="s">
        <v>831</v>
      </c>
    </row>
    <row r="454">
      <c r="A454" s="2">
        <v>519.0</v>
      </c>
      <c r="B454" s="2" t="s">
        <v>34</v>
      </c>
      <c r="C454" s="2" t="s">
        <v>360</v>
      </c>
      <c r="D454" s="2" t="s">
        <v>482</v>
      </c>
      <c r="E454" s="2" t="s">
        <v>484</v>
      </c>
      <c r="F454" s="2" t="s">
        <v>483</v>
      </c>
      <c r="G454" s="2">
        <v>12.45757</v>
      </c>
      <c r="H454" s="2">
        <v>13.12691</v>
      </c>
      <c r="I454" s="2" t="s">
        <v>38</v>
      </c>
      <c r="J454" s="2" t="s">
        <v>484</v>
      </c>
      <c r="K454" s="2" t="e">
        <v>#REF!</v>
      </c>
      <c r="L454" s="2" t="e">
        <v>#REF!</v>
      </c>
      <c r="M454" s="2">
        <v>18.0</v>
      </c>
      <c r="N454" s="2">
        <v>12.0</v>
      </c>
      <c r="O454" s="2">
        <v>5.0</v>
      </c>
      <c r="P454" s="2" t="s">
        <v>40</v>
      </c>
      <c r="Q454" s="2" t="s">
        <v>50</v>
      </c>
      <c r="R454" s="2" t="s">
        <v>452</v>
      </c>
      <c r="S454" s="2" t="s">
        <v>453</v>
      </c>
      <c r="U454" s="2" t="s">
        <v>831</v>
      </c>
      <c r="V454" s="2" t="s">
        <v>832</v>
      </c>
      <c r="W454" s="2" t="s">
        <v>60</v>
      </c>
    </row>
    <row r="455">
      <c r="A455" s="2">
        <v>520.0</v>
      </c>
      <c r="B455" s="2" t="s">
        <v>34</v>
      </c>
      <c r="C455" s="2" t="s">
        <v>360</v>
      </c>
      <c r="D455" s="2" t="s">
        <v>372</v>
      </c>
      <c r="E455" s="2" t="s">
        <v>374</v>
      </c>
      <c r="F455" s="2" t="s">
        <v>373</v>
      </c>
      <c r="G455" s="2">
        <v>12.518087</v>
      </c>
      <c r="H455" s="2">
        <v>13.125907</v>
      </c>
      <c r="I455" s="2" t="s">
        <v>38</v>
      </c>
      <c r="J455" s="2" t="s">
        <v>374</v>
      </c>
      <c r="K455" s="2" t="e">
        <v>#REF!</v>
      </c>
      <c r="L455" s="2" t="e">
        <v>#REF!</v>
      </c>
      <c r="M455" s="2">
        <v>27.0</v>
      </c>
      <c r="N455" s="2">
        <v>17.0</v>
      </c>
      <c r="O455" s="2">
        <v>5.0</v>
      </c>
      <c r="P455" s="2" t="s">
        <v>40</v>
      </c>
      <c r="Q455" s="2" t="s">
        <v>41</v>
      </c>
      <c r="U455" s="2" t="s">
        <v>660</v>
      </c>
    </row>
    <row r="456">
      <c r="A456" s="2">
        <v>521.0</v>
      </c>
      <c r="B456" s="2" t="s">
        <v>34</v>
      </c>
      <c r="C456" s="2" t="s">
        <v>360</v>
      </c>
      <c r="D456" s="2" t="s">
        <v>391</v>
      </c>
      <c r="E456" s="2" t="s">
        <v>393</v>
      </c>
      <c r="F456" s="2" t="s">
        <v>392</v>
      </c>
      <c r="G456" s="2">
        <v>12.352533</v>
      </c>
      <c r="H456" s="2">
        <v>13.0553</v>
      </c>
      <c r="I456" s="2" t="s">
        <v>38</v>
      </c>
      <c r="J456" s="2" t="s">
        <v>393</v>
      </c>
      <c r="K456" s="2" t="e">
        <v>#REF!</v>
      </c>
      <c r="L456" s="2" t="e">
        <v>#REF!</v>
      </c>
      <c r="M456" s="2">
        <v>18.0</v>
      </c>
      <c r="N456" s="2">
        <v>12.0</v>
      </c>
      <c r="O456" s="2">
        <v>5.0</v>
      </c>
      <c r="P456" s="2" t="s">
        <v>40</v>
      </c>
      <c r="Q456" s="2" t="s">
        <v>41</v>
      </c>
      <c r="U456" s="2" t="s">
        <v>660</v>
      </c>
      <c r="V456" s="2" t="s">
        <v>671</v>
      </c>
      <c r="W456" s="2" t="s">
        <v>60</v>
      </c>
    </row>
    <row r="457">
      <c r="A457" s="2">
        <v>523.0</v>
      </c>
      <c r="B457" s="2" t="s">
        <v>34</v>
      </c>
      <c r="C457" s="2" t="s">
        <v>360</v>
      </c>
      <c r="D457" s="2" t="s">
        <v>432</v>
      </c>
      <c r="E457" s="2" t="s">
        <v>434</v>
      </c>
      <c r="F457" s="2" t="s">
        <v>433</v>
      </c>
      <c r="G457" s="2">
        <v>12.425758</v>
      </c>
      <c r="H457" s="2">
        <v>13.075423</v>
      </c>
      <c r="I457" s="2" t="s">
        <v>38</v>
      </c>
      <c r="J457" s="2" t="s">
        <v>434</v>
      </c>
      <c r="K457" s="2" t="e">
        <v>#REF!</v>
      </c>
      <c r="L457" s="2" t="e">
        <v>#REF!</v>
      </c>
      <c r="M457" s="2">
        <v>17.0</v>
      </c>
      <c r="N457" s="2">
        <v>11.0</v>
      </c>
      <c r="O457" s="2">
        <v>5.0</v>
      </c>
      <c r="P457" s="2" t="s">
        <v>40</v>
      </c>
      <c r="Q457" s="2" t="s">
        <v>41</v>
      </c>
      <c r="U457" s="2" t="s">
        <v>660</v>
      </c>
      <c r="V457" s="2" t="s">
        <v>671</v>
      </c>
      <c r="W457" s="2" t="s">
        <v>60</v>
      </c>
    </row>
    <row r="458">
      <c r="A458" s="2">
        <v>525.0</v>
      </c>
      <c r="B458" s="2" t="s">
        <v>34</v>
      </c>
      <c r="C458" s="2" t="s">
        <v>360</v>
      </c>
      <c r="D458" s="2" t="s">
        <v>449</v>
      </c>
      <c r="E458" s="2" t="s">
        <v>451</v>
      </c>
      <c r="F458" s="2" t="s">
        <v>450</v>
      </c>
      <c r="G458" s="2">
        <v>12.390532</v>
      </c>
      <c r="H458" s="2">
        <v>13.103176</v>
      </c>
      <c r="I458" s="2" t="s">
        <v>38</v>
      </c>
      <c r="J458" s="2" t="s">
        <v>451</v>
      </c>
      <c r="K458" s="2" t="e">
        <v>#REF!</v>
      </c>
      <c r="L458" s="2" t="e">
        <v>#REF!</v>
      </c>
      <c r="M458" s="2">
        <v>10.0</v>
      </c>
      <c r="N458" s="2">
        <v>7.0</v>
      </c>
      <c r="O458" s="2">
        <v>4.0</v>
      </c>
      <c r="P458" s="2" t="s">
        <v>40</v>
      </c>
      <c r="Q458" s="2" t="s">
        <v>50</v>
      </c>
      <c r="R458" s="2" t="s">
        <v>452</v>
      </c>
      <c r="S458" s="2" t="s">
        <v>453</v>
      </c>
      <c r="U458" s="2" t="s">
        <v>831</v>
      </c>
    </row>
    <row r="459">
      <c r="A459" s="2">
        <v>526.0</v>
      </c>
      <c r="B459" s="2" t="s">
        <v>34</v>
      </c>
      <c r="C459" s="2" t="s">
        <v>360</v>
      </c>
      <c r="D459" s="2" t="s">
        <v>459</v>
      </c>
      <c r="E459" s="2" t="s">
        <v>461</v>
      </c>
      <c r="F459" s="2" t="s">
        <v>460</v>
      </c>
      <c r="G459" s="2">
        <v>12.35253</v>
      </c>
      <c r="H459" s="2">
        <v>13.067028</v>
      </c>
      <c r="I459" s="2" t="s">
        <v>38</v>
      </c>
      <c r="J459" s="2" t="s">
        <v>461</v>
      </c>
      <c r="K459" s="2" t="e">
        <v>#REF!</v>
      </c>
      <c r="L459" s="2" t="e">
        <v>#REF!</v>
      </c>
      <c r="M459" s="2">
        <v>17.0</v>
      </c>
      <c r="N459" s="2">
        <v>11.0</v>
      </c>
      <c r="O459" s="2">
        <v>4.0</v>
      </c>
      <c r="P459" s="2" t="s">
        <v>40</v>
      </c>
      <c r="Q459" s="2" t="s">
        <v>50</v>
      </c>
      <c r="R459" s="2" t="s">
        <v>452</v>
      </c>
      <c r="S459" s="2" t="s">
        <v>453</v>
      </c>
      <c r="U459" s="2" t="s">
        <v>831</v>
      </c>
    </row>
    <row r="460">
      <c r="A460" s="2">
        <v>527.0</v>
      </c>
      <c r="B460" s="2" t="s">
        <v>34</v>
      </c>
      <c r="C460" s="2" t="s">
        <v>360</v>
      </c>
      <c r="D460" s="2" t="s">
        <v>470</v>
      </c>
      <c r="E460" s="2" t="s">
        <v>472</v>
      </c>
      <c r="F460" s="2" t="s">
        <v>471</v>
      </c>
      <c r="G460" s="2">
        <v>12.529028</v>
      </c>
      <c r="H460" s="2">
        <v>13.123274</v>
      </c>
      <c r="I460" s="2" t="s">
        <v>38</v>
      </c>
      <c r="J460" s="2" t="s">
        <v>472</v>
      </c>
      <c r="K460" s="2" t="e">
        <v>#REF!</v>
      </c>
      <c r="L460" s="2" t="e">
        <v>#REF!</v>
      </c>
      <c r="M460" s="2">
        <v>42.0</v>
      </c>
      <c r="N460" s="2">
        <v>27.0</v>
      </c>
      <c r="O460" s="2">
        <v>4.0</v>
      </c>
      <c r="P460" s="2" t="s">
        <v>40</v>
      </c>
      <c r="Q460" s="2" t="s">
        <v>50</v>
      </c>
      <c r="R460" s="2" t="s">
        <v>452</v>
      </c>
      <c r="S460" s="2" t="s">
        <v>453</v>
      </c>
      <c r="U460" s="2" t="s">
        <v>831</v>
      </c>
    </row>
    <row r="461">
      <c r="A461" s="2">
        <v>528.0</v>
      </c>
      <c r="B461" s="2" t="s">
        <v>34</v>
      </c>
      <c r="C461" s="2" t="s">
        <v>485</v>
      </c>
      <c r="D461" s="2" t="s">
        <v>486</v>
      </c>
      <c r="E461" s="2" t="s">
        <v>488</v>
      </c>
      <c r="F461" s="2" t="s">
        <v>487</v>
      </c>
      <c r="G461" s="2">
        <v>12.66414</v>
      </c>
      <c r="H461" s="2">
        <v>13.08104</v>
      </c>
      <c r="I461" s="2" t="s">
        <v>38</v>
      </c>
      <c r="J461" s="2" t="s">
        <v>488</v>
      </c>
      <c r="K461" s="2" t="e">
        <v>#REF!</v>
      </c>
      <c r="L461" s="2" t="e">
        <v>#REF!</v>
      </c>
      <c r="M461" s="2">
        <v>14.0</v>
      </c>
      <c r="N461" s="2">
        <v>9.0</v>
      </c>
      <c r="O461" s="2">
        <v>4.0</v>
      </c>
      <c r="P461" s="2" t="s">
        <v>40</v>
      </c>
      <c r="Q461" s="2" t="s">
        <v>50</v>
      </c>
      <c r="R461" s="2" t="s">
        <v>489</v>
      </c>
      <c r="S461" s="2" t="s">
        <v>490</v>
      </c>
      <c r="U461" s="2" t="s">
        <v>831</v>
      </c>
    </row>
    <row r="462">
      <c r="A462" s="2">
        <v>529.0</v>
      </c>
      <c r="B462" s="2" t="s">
        <v>34</v>
      </c>
      <c r="C462" s="2" t="s">
        <v>485</v>
      </c>
      <c r="D462" s="2" t="s">
        <v>491</v>
      </c>
      <c r="E462" s="2" t="s">
        <v>493</v>
      </c>
      <c r="F462" s="2" t="s">
        <v>492</v>
      </c>
      <c r="G462" s="2">
        <v>12.65846</v>
      </c>
      <c r="H462" s="2">
        <v>13.09012</v>
      </c>
      <c r="I462" s="2" t="s">
        <v>38</v>
      </c>
      <c r="J462" s="2" t="s">
        <v>493</v>
      </c>
      <c r="K462" s="2" t="e">
        <v>#REF!</v>
      </c>
      <c r="L462" s="2" t="e">
        <v>#REF!</v>
      </c>
      <c r="M462" s="2">
        <v>11.0</v>
      </c>
      <c r="N462" s="2">
        <v>7.0</v>
      </c>
      <c r="O462" s="2">
        <v>4.0</v>
      </c>
      <c r="P462" s="2" t="s">
        <v>40</v>
      </c>
      <c r="Q462" s="2" t="s">
        <v>50</v>
      </c>
      <c r="R462" s="2" t="s">
        <v>489</v>
      </c>
      <c r="S462" s="2" t="s">
        <v>490</v>
      </c>
      <c r="U462" s="2" t="s">
        <v>831</v>
      </c>
      <c r="V462" s="2" t="s">
        <v>832</v>
      </c>
      <c r="W462" s="2" t="s">
        <v>60</v>
      </c>
    </row>
    <row r="463">
      <c r="A463" s="2">
        <v>530.0</v>
      </c>
      <c r="B463" s="2" t="s">
        <v>34</v>
      </c>
      <c r="C463" s="2" t="s">
        <v>485</v>
      </c>
      <c r="D463" s="2" t="s">
        <v>494</v>
      </c>
      <c r="E463" s="2" t="s">
        <v>496</v>
      </c>
      <c r="F463" s="2" t="s">
        <v>495</v>
      </c>
      <c r="G463" s="2">
        <v>12.69449</v>
      </c>
      <c r="H463" s="2">
        <v>13.07651</v>
      </c>
      <c r="I463" s="2" t="s">
        <v>38</v>
      </c>
      <c r="J463" s="2" t="s">
        <v>496</v>
      </c>
      <c r="K463" s="2" t="e">
        <v>#REF!</v>
      </c>
      <c r="L463" s="2" t="e">
        <v>#REF!</v>
      </c>
      <c r="M463" s="2">
        <v>23.0</v>
      </c>
      <c r="N463" s="2">
        <v>15.0</v>
      </c>
      <c r="O463" s="2">
        <v>4.0</v>
      </c>
      <c r="P463" s="2" t="s">
        <v>40</v>
      </c>
      <c r="Q463" s="2" t="s">
        <v>50</v>
      </c>
      <c r="R463" s="2" t="s">
        <v>489</v>
      </c>
      <c r="S463" s="2" t="s">
        <v>490</v>
      </c>
      <c r="U463" s="2" t="s">
        <v>831</v>
      </c>
    </row>
    <row r="464">
      <c r="A464" s="2">
        <v>531.0</v>
      </c>
      <c r="B464" s="2" t="s">
        <v>34</v>
      </c>
      <c r="C464" s="2" t="s">
        <v>485</v>
      </c>
      <c r="D464" s="2" t="s">
        <v>497</v>
      </c>
      <c r="E464" s="2" t="s">
        <v>499</v>
      </c>
      <c r="F464" s="2" t="s">
        <v>498</v>
      </c>
      <c r="G464" s="2">
        <v>12.65577</v>
      </c>
      <c r="H464" s="2">
        <v>13.06836</v>
      </c>
      <c r="I464" s="2" t="s">
        <v>38</v>
      </c>
      <c r="J464" s="2" t="s">
        <v>499</v>
      </c>
      <c r="K464" s="2" t="e">
        <v>#REF!</v>
      </c>
      <c r="L464" s="2" t="e">
        <v>#REF!</v>
      </c>
      <c r="M464" s="2">
        <v>8.0</v>
      </c>
      <c r="N464" s="2">
        <v>5.0</v>
      </c>
      <c r="O464" s="2">
        <v>4.0</v>
      </c>
      <c r="P464" s="2" t="s">
        <v>40</v>
      </c>
      <c r="Q464" s="2" t="s">
        <v>50</v>
      </c>
      <c r="R464" s="2" t="s">
        <v>489</v>
      </c>
      <c r="S464" s="2" t="s">
        <v>490</v>
      </c>
      <c r="U464" s="2" t="s">
        <v>831</v>
      </c>
    </row>
    <row r="465">
      <c r="A465" s="2">
        <v>532.0</v>
      </c>
      <c r="B465" s="2" t="s">
        <v>34</v>
      </c>
      <c r="C465" s="2" t="s">
        <v>485</v>
      </c>
      <c r="D465" s="2" t="s">
        <v>500</v>
      </c>
      <c r="E465" s="2" t="s">
        <v>502</v>
      </c>
      <c r="F465" s="2" t="s">
        <v>501</v>
      </c>
      <c r="G465" s="2">
        <v>12.69971</v>
      </c>
      <c r="H465" s="2">
        <v>13.1037</v>
      </c>
      <c r="I465" s="2" t="s">
        <v>38</v>
      </c>
      <c r="J465" s="2" t="s">
        <v>502</v>
      </c>
      <c r="K465" s="2" t="e">
        <v>#REF!</v>
      </c>
      <c r="L465" s="2" t="e">
        <v>#REF!</v>
      </c>
      <c r="M465" s="2">
        <v>16.0</v>
      </c>
      <c r="N465" s="2">
        <v>10.0</v>
      </c>
      <c r="O465" s="2">
        <v>4.0</v>
      </c>
      <c r="P465" s="2" t="s">
        <v>40</v>
      </c>
      <c r="Q465" s="2" t="s">
        <v>41</v>
      </c>
      <c r="U465" s="2" t="s">
        <v>660</v>
      </c>
      <c r="V465" s="2" t="s">
        <v>832</v>
      </c>
      <c r="W465" s="2" t="s">
        <v>60</v>
      </c>
    </row>
    <row r="466">
      <c r="A466" s="2">
        <v>533.0</v>
      </c>
      <c r="B466" s="2" t="s">
        <v>34</v>
      </c>
      <c r="C466" s="2" t="s">
        <v>485</v>
      </c>
      <c r="D466" s="2" t="s">
        <v>503</v>
      </c>
      <c r="E466" s="2" t="s">
        <v>505</v>
      </c>
      <c r="F466" s="2" t="s">
        <v>504</v>
      </c>
      <c r="G466" s="2">
        <v>12.71574</v>
      </c>
      <c r="H466" s="2">
        <v>13.10512</v>
      </c>
      <c r="I466" s="2" t="s">
        <v>38</v>
      </c>
      <c r="J466" s="2" t="s">
        <v>505</v>
      </c>
      <c r="K466" s="2" t="e">
        <v>#REF!</v>
      </c>
      <c r="L466" s="2" t="e">
        <v>#REF!</v>
      </c>
      <c r="M466" s="2">
        <v>8.0</v>
      </c>
      <c r="N466" s="2">
        <v>5.0</v>
      </c>
      <c r="O466" s="2">
        <v>4.0</v>
      </c>
      <c r="P466" s="2" t="s">
        <v>40</v>
      </c>
      <c r="Q466" s="2" t="s">
        <v>41</v>
      </c>
      <c r="U466" s="2" t="s">
        <v>660</v>
      </c>
    </row>
    <row r="467">
      <c r="A467" s="2">
        <v>534.0</v>
      </c>
      <c r="B467" s="2" t="s">
        <v>34</v>
      </c>
      <c r="C467" s="2" t="s">
        <v>485</v>
      </c>
      <c r="D467" s="2" t="s">
        <v>506</v>
      </c>
      <c r="E467" s="2" t="s">
        <v>508</v>
      </c>
      <c r="F467" s="2" t="s">
        <v>507</v>
      </c>
      <c r="G467" s="2">
        <v>12.65096071</v>
      </c>
      <c r="H467" s="2">
        <v>13.08882074</v>
      </c>
      <c r="I467" s="2" t="s">
        <v>38</v>
      </c>
      <c r="J467" s="2" t="s">
        <v>508</v>
      </c>
      <c r="K467" s="2" t="e">
        <v>#REF!</v>
      </c>
      <c r="L467" s="2" t="e">
        <v>#REF!</v>
      </c>
      <c r="M467" s="2">
        <v>14.0</v>
      </c>
      <c r="N467" s="2">
        <v>9.0</v>
      </c>
      <c r="O467" s="2">
        <v>4.0</v>
      </c>
      <c r="P467" s="2" t="s">
        <v>40</v>
      </c>
      <c r="Q467" s="2" t="s">
        <v>41</v>
      </c>
      <c r="U467" s="2" t="s">
        <v>660</v>
      </c>
      <c r="V467" s="2" t="s">
        <v>832</v>
      </c>
      <c r="W467" s="2" t="s">
        <v>60</v>
      </c>
    </row>
    <row r="468">
      <c r="A468" s="2">
        <v>535.0</v>
      </c>
      <c r="B468" s="2" t="s">
        <v>34</v>
      </c>
      <c r="C468" s="2" t="s">
        <v>485</v>
      </c>
      <c r="D468" s="2" t="s">
        <v>509</v>
      </c>
      <c r="E468" s="2" t="s">
        <v>511</v>
      </c>
      <c r="F468" s="2" t="s">
        <v>510</v>
      </c>
      <c r="G468" s="2">
        <v>12.64833</v>
      </c>
      <c r="H468" s="2">
        <v>13.08977</v>
      </c>
      <c r="I468" s="2" t="s">
        <v>38</v>
      </c>
      <c r="J468" s="2" t="s">
        <v>511</v>
      </c>
      <c r="K468" s="2" t="e">
        <v>#REF!</v>
      </c>
      <c r="L468" s="2" t="e">
        <v>#REF!</v>
      </c>
      <c r="M468" s="2">
        <v>14.0</v>
      </c>
      <c r="N468" s="2">
        <v>9.0</v>
      </c>
      <c r="O468" s="2">
        <v>4.0</v>
      </c>
      <c r="P468" s="2" t="s">
        <v>40</v>
      </c>
      <c r="Q468" s="2" t="s">
        <v>41</v>
      </c>
      <c r="U468" s="2" t="s">
        <v>660</v>
      </c>
      <c r="W468" s="2" t="s">
        <v>60</v>
      </c>
    </row>
    <row r="469">
      <c r="A469" s="2">
        <v>536.0</v>
      </c>
      <c r="B469" s="2" t="s">
        <v>34</v>
      </c>
      <c r="C469" s="2" t="s">
        <v>485</v>
      </c>
      <c r="D469" s="2" t="s">
        <v>512</v>
      </c>
      <c r="E469" s="2" t="s">
        <v>514</v>
      </c>
      <c r="F469" s="2" t="s">
        <v>513</v>
      </c>
      <c r="G469" s="2">
        <v>12.62234</v>
      </c>
      <c r="H469" s="2">
        <v>13.06868</v>
      </c>
      <c r="I469" s="2" t="s">
        <v>38</v>
      </c>
      <c r="J469" s="2" t="s">
        <v>514</v>
      </c>
      <c r="K469" s="2" t="e">
        <v>#REF!</v>
      </c>
      <c r="L469" s="2" t="e">
        <v>#REF!</v>
      </c>
      <c r="M469" s="2">
        <v>13.0</v>
      </c>
      <c r="N469" s="2">
        <v>9.0</v>
      </c>
      <c r="O469" s="2">
        <v>4.0</v>
      </c>
      <c r="P469" s="2" t="s">
        <v>40</v>
      </c>
      <c r="Q469" s="2" t="s">
        <v>50</v>
      </c>
      <c r="R469" s="2" t="s">
        <v>489</v>
      </c>
      <c r="S469" s="2" t="s">
        <v>490</v>
      </c>
      <c r="U469" s="2" t="s">
        <v>831</v>
      </c>
    </row>
    <row r="470">
      <c r="A470" s="2">
        <v>537.0</v>
      </c>
      <c r="B470" s="2" t="s">
        <v>34</v>
      </c>
      <c r="C470" s="2" t="s">
        <v>485</v>
      </c>
      <c r="D470" s="2" t="s">
        <v>515</v>
      </c>
      <c r="E470" s="2" t="s">
        <v>517</v>
      </c>
      <c r="F470" s="2" t="s">
        <v>516</v>
      </c>
      <c r="G470" s="2">
        <v>12.71476</v>
      </c>
      <c r="H470" s="2">
        <v>13.10236</v>
      </c>
      <c r="I470" s="2" t="s">
        <v>38</v>
      </c>
      <c r="J470" s="2" t="s">
        <v>517</v>
      </c>
      <c r="K470" s="2" t="e">
        <v>#REF!</v>
      </c>
      <c r="L470" s="2" t="e">
        <v>#REF!</v>
      </c>
      <c r="M470" s="2">
        <v>8.0</v>
      </c>
      <c r="N470" s="2">
        <v>5.0</v>
      </c>
      <c r="O470" s="2">
        <v>4.0</v>
      </c>
      <c r="P470" s="2" t="s">
        <v>40</v>
      </c>
      <c r="Q470" s="2" t="s">
        <v>50</v>
      </c>
      <c r="R470" s="2" t="s">
        <v>489</v>
      </c>
      <c r="S470" s="2" t="s">
        <v>490</v>
      </c>
      <c r="U470" s="2" t="s">
        <v>831</v>
      </c>
      <c r="V470" s="2" t="s">
        <v>832</v>
      </c>
      <c r="W470" s="2" t="s">
        <v>60</v>
      </c>
    </row>
    <row r="471">
      <c r="A471" s="2">
        <v>538.0</v>
      </c>
      <c r="B471" s="2" t="s">
        <v>34</v>
      </c>
      <c r="C471" s="2" t="s">
        <v>485</v>
      </c>
      <c r="D471" s="2" t="s">
        <v>518</v>
      </c>
      <c r="E471" s="2" t="s">
        <v>520</v>
      </c>
      <c r="F471" s="2" t="s">
        <v>519</v>
      </c>
      <c r="G471" s="2">
        <v>12.64816</v>
      </c>
      <c r="H471" s="2">
        <v>13.10518</v>
      </c>
      <c r="I471" s="2" t="s">
        <v>38</v>
      </c>
      <c r="J471" s="2" t="s">
        <v>520</v>
      </c>
      <c r="K471" s="2" t="e">
        <v>#REF!</v>
      </c>
      <c r="L471" s="2" t="e">
        <v>#REF!</v>
      </c>
      <c r="M471" s="2">
        <v>8.0</v>
      </c>
      <c r="N471" s="2">
        <v>5.0</v>
      </c>
      <c r="O471" s="2">
        <v>4.0</v>
      </c>
      <c r="P471" s="2" t="s">
        <v>40</v>
      </c>
      <c r="Q471" s="2" t="s">
        <v>50</v>
      </c>
      <c r="R471" s="2" t="s">
        <v>489</v>
      </c>
      <c r="S471" s="2" t="s">
        <v>490</v>
      </c>
      <c r="U471" s="2" t="s">
        <v>831</v>
      </c>
    </row>
    <row r="472">
      <c r="A472" s="2">
        <v>539.0</v>
      </c>
      <c r="B472" s="2" t="s">
        <v>34</v>
      </c>
      <c r="C472" s="2" t="s">
        <v>485</v>
      </c>
      <c r="D472" s="2" t="s">
        <v>521</v>
      </c>
      <c r="E472" s="2" t="s">
        <v>523</v>
      </c>
      <c r="F472" s="2" t="s">
        <v>522</v>
      </c>
      <c r="G472" s="2">
        <v>12.65327</v>
      </c>
      <c r="H472" s="2">
        <v>13.05167</v>
      </c>
      <c r="I472" s="2" t="s">
        <v>38</v>
      </c>
      <c r="J472" s="2" t="s">
        <v>523</v>
      </c>
      <c r="K472" s="2" t="e">
        <v>#REF!</v>
      </c>
      <c r="L472" s="2" t="e">
        <v>#REF!</v>
      </c>
      <c r="M472" s="2">
        <v>20.0</v>
      </c>
      <c r="N472" s="2">
        <v>13.0</v>
      </c>
      <c r="O472" s="2">
        <v>4.0</v>
      </c>
      <c r="P472" s="2" t="s">
        <v>40</v>
      </c>
      <c r="Q472" s="2" t="s">
        <v>50</v>
      </c>
      <c r="R472" s="2" t="s">
        <v>524</v>
      </c>
      <c r="S472" s="2" t="s">
        <v>525</v>
      </c>
      <c r="U472" s="2" t="s">
        <v>831</v>
      </c>
    </row>
    <row r="473">
      <c r="A473" s="2">
        <v>540.0</v>
      </c>
      <c r="B473" s="2" t="s">
        <v>34</v>
      </c>
      <c r="C473" s="2" t="s">
        <v>485</v>
      </c>
      <c r="D473" s="2" t="s">
        <v>526</v>
      </c>
      <c r="E473" s="2" t="s">
        <v>528</v>
      </c>
      <c r="F473" s="2" t="s">
        <v>527</v>
      </c>
      <c r="G473" s="2">
        <v>12.625638</v>
      </c>
      <c r="H473" s="2">
        <v>13.059061</v>
      </c>
      <c r="I473" s="2" t="s">
        <v>38</v>
      </c>
      <c r="J473" s="2" t="s">
        <v>528</v>
      </c>
      <c r="K473" s="2" t="e">
        <v>#REF!</v>
      </c>
      <c r="L473" s="2" t="e">
        <v>#REF!</v>
      </c>
      <c r="M473" s="2">
        <v>16.0</v>
      </c>
      <c r="N473" s="2">
        <v>10.0</v>
      </c>
      <c r="O473" s="2">
        <v>4.0</v>
      </c>
      <c r="P473" s="2" t="s">
        <v>40</v>
      </c>
      <c r="Q473" s="2" t="s">
        <v>50</v>
      </c>
      <c r="R473" s="2" t="s">
        <v>524</v>
      </c>
      <c r="S473" s="2" t="s">
        <v>525</v>
      </c>
      <c r="U473" s="2" t="s">
        <v>831</v>
      </c>
    </row>
    <row r="474">
      <c r="A474" s="2">
        <v>541.0</v>
      </c>
      <c r="B474" s="2" t="s">
        <v>34</v>
      </c>
      <c r="C474" s="2" t="s">
        <v>485</v>
      </c>
      <c r="D474" s="2" t="s">
        <v>529</v>
      </c>
      <c r="E474" s="2" t="s">
        <v>531</v>
      </c>
      <c r="F474" s="2" t="s">
        <v>530</v>
      </c>
      <c r="G474" s="2">
        <v>12.6218</v>
      </c>
      <c r="H474" s="2">
        <v>13.06477</v>
      </c>
      <c r="I474" s="2" t="s">
        <v>38</v>
      </c>
      <c r="J474" s="2" t="s">
        <v>531</v>
      </c>
      <c r="K474" s="2" t="e">
        <v>#REF!</v>
      </c>
      <c r="L474" s="2" t="e">
        <v>#REF!</v>
      </c>
      <c r="M474" s="2">
        <v>7.0</v>
      </c>
      <c r="N474" s="2">
        <v>5.0</v>
      </c>
      <c r="O474" s="2">
        <v>4.0</v>
      </c>
      <c r="P474" s="2" t="s">
        <v>40</v>
      </c>
      <c r="Q474" s="2" t="s">
        <v>50</v>
      </c>
      <c r="R474" s="2" t="s">
        <v>524</v>
      </c>
      <c r="S474" s="2" t="s">
        <v>525</v>
      </c>
      <c r="U474" s="2" t="s">
        <v>831</v>
      </c>
    </row>
    <row r="475">
      <c r="A475" s="2">
        <v>542.0</v>
      </c>
      <c r="B475" s="2" t="s">
        <v>34</v>
      </c>
      <c r="C475" s="2" t="s">
        <v>485</v>
      </c>
      <c r="D475" s="2" t="s">
        <v>532</v>
      </c>
      <c r="E475" s="2" t="s">
        <v>534</v>
      </c>
      <c r="F475" s="2" t="s">
        <v>533</v>
      </c>
      <c r="G475" s="2">
        <v>12.66104</v>
      </c>
      <c r="H475" s="2">
        <v>13.10734</v>
      </c>
      <c r="I475" s="2" t="s">
        <v>38</v>
      </c>
      <c r="J475" s="2" t="s">
        <v>534</v>
      </c>
      <c r="K475" s="2" t="e">
        <v>#REF!</v>
      </c>
      <c r="L475" s="2" t="e">
        <v>#REF!</v>
      </c>
      <c r="M475" s="2">
        <v>18.0</v>
      </c>
      <c r="N475" s="2">
        <v>12.0</v>
      </c>
      <c r="O475" s="2">
        <v>4.0</v>
      </c>
      <c r="P475" s="2" t="s">
        <v>40</v>
      </c>
      <c r="Q475" s="2" t="s">
        <v>50</v>
      </c>
      <c r="R475" s="2" t="s">
        <v>524</v>
      </c>
      <c r="S475" s="2" t="s">
        <v>525</v>
      </c>
      <c r="U475" s="2" t="s">
        <v>831</v>
      </c>
      <c r="W475" s="2" t="s">
        <v>60</v>
      </c>
    </row>
    <row r="476">
      <c r="A476" s="2">
        <v>543.0</v>
      </c>
      <c r="B476" s="2" t="s">
        <v>34</v>
      </c>
      <c r="C476" s="2" t="s">
        <v>485</v>
      </c>
      <c r="D476" s="2" t="s">
        <v>535</v>
      </c>
      <c r="E476" s="2" t="s">
        <v>537</v>
      </c>
      <c r="F476" s="2" t="s">
        <v>536</v>
      </c>
      <c r="G476" s="2">
        <v>12.69136054</v>
      </c>
      <c r="H476" s="2">
        <v>13.07253188</v>
      </c>
      <c r="I476" s="2" t="s">
        <v>38</v>
      </c>
      <c r="J476" s="2" t="s">
        <v>537</v>
      </c>
      <c r="K476" s="2" t="e">
        <v>#REF!</v>
      </c>
      <c r="L476" s="2" t="e">
        <v>#REF!</v>
      </c>
      <c r="M476" s="2">
        <v>11.0</v>
      </c>
      <c r="N476" s="2">
        <v>7.0</v>
      </c>
      <c r="O476" s="2">
        <v>4.0</v>
      </c>
      <c r="P476" s="2" t="s">
        <v>40</v>
      </c>
      <c r="Q476" s="2" t="s">
        <v>50</v>
      </c>
      <c r="R476" s="2" t="s">
        <v>538</v>
      </c>
      <c r="S476" s="2" t="s">
        <v>539</v>
      </c>
      <c r="U476" s="2" t="s">
        <v>831</v>
      </c>
    </row>
    <row r="477">
      <c r="A477" s="2">
        <v>544.0</v>
      </c>
      <c r="B477" s="2" t="s">
        <v>34</v>
      </c>
      <c r="C477" s="2" t="s">
        <v>485</v>
      </c>
      <c r="D477" s="2" t="s">
        <v>540</v>
      </c>
      <c r="E477" s="2" t="s">
        <v>542</v>
      </c>
      <c r="F477" s="2" t="s">
        <v>541</v>
      </c>
      <c r="G477" s="2">
        <v>12.63904775</v>
      </c>
      <c r="H477" s="2">
        <v>13.0487333</v>
      </c>
      <c r="I477" s="2" t="s">
        <v>38</v>
      </c>
      <c r="J477" s="2" t="s">
        <v>542</v>
      </c>
      <c r="K477" s="2" t="e">
        <v>#REF!</v>
      </c>
      <c r="L477" s="2" t="e">
        <v>#REF!</v>
      </c>
      <c r="M477" s="2">
        <v>23.0</v>
      </c>
      <c r="N477" s="2">
        <v>15.0</v>
      </c>
      <c r="O477" s="2">
        <v>4.0</v>
      </c>
      <c r="P477" s="2" t="s">
        <v>40</v>
      </c>
      <c r="Q477" s="2" t="s">
        <v>50</v>
      </c>
      <c r="R477" s="2" t="s">
        <v>538</v>
      </c>
      <c r="S477" s="2" t="s">
        <v>539</v>
      </c>
      <c r="U477" s="2" t="s">
        <v>831</v>
      </c>
    </row>
    <row r="478">
      <c r="A478" s="2">
        <v>545.0</v>
      </c>
      <c r="B478" s="2" t="s">
        <v>34</v>
      </c>
      <c r="C478" s="2" t="s">
        <v>485</v>
      </c>
      <c r="D478" s="2" t="s">
        <v>543</v>
      </c>
      <c r="E478" s="2" t="s">
        <v>545</v>
      </c>
      <c r="F478" s="2" t="s">
        <v>544</v>
      </c>
      <c r="G478" s="2">
        <v>12.66403</v>
      </c>
      <c r="H478" s="2">
        <v>13.10618</v>
      </c>
      <c r="I478" s="2" t="s">
        <v>38</v>
      </c>
      <c r="J478" s="2" t="s">
        <v>545</v>
      </c>
      <c r="K478" s="2" t="e">
        <v>#REF!</v>
      </c>
      <c r="L478" s="2" t="e">
        <v>#REF!</v>
      </c>
      <c r="M478" s="2">
        <v>10.0</v>
      </c>
      <c r="N478" s="2">
        <v>7.0</v>
      </c>
      <c r="O478" s="2">
        <v>4.0</v>
      </c>
      <c r="P478" s="2" t="s">
        <v>40</v>
      </c>
      <c r="Q478" s="2" t="s">
        <v>50</v>
      </c>
      <c r="R478" s="2" t="s">
        <v>538</v>
      </c>
      <c r="S478" s="2" t="s">
        <v>539</v>
      </c>
      <c r="U478" s="2" t="s">
        <v>831</v>
      </c>
      <c r="V478" s="2" t="s">
        <v>832</v>
      </c>
      <c r="W478" s="2" t="s">
        <v>60</v>
      </c>
    </row>
    <row r="479">
      <c r="A479" s="2">
        <v>546.0</v>
      </c>
      <c r="B479" s="2" t="s">
        <v>34</v>
      </c>
      <c r="C479" s="2" t="s">
        <v>485</v>
      </c>
      <c r="D479" s="2" t="s">
        <v>547</v>
      </c>
      <c r="E479" s="2" t="s">
        <v>549</v>
      </c>
      <c r="F479" s="2" t="s">
        <v>548</v>
      </c>
      <c r="G479" s="2">
        <v>12.71091673</v>
      </c>
      <c r="H479" s="2">
        <v>13.09867505</v>
      </c>
      <c r="I479" s="2" t="s">
        <v>38</v>
      </c>
      <c r="J479" s="2" t="s">
        <v>549</v>
      </c>
      <c r="K479" s="2" t="e">
        <v>#REF!</v>
      </c>
      <c r="L479" s="2" t="e">
        <v>#REF!</v>
      </c>
      <c r="M479" s="2">
        <v>15.0</v>
      </c>
      <c r="N479" s="2">
        <v>10.0</v>
      </c>
      <c r="O479" s="2">
        <v>4.0</v>
      </c>
      <c r="P479" s="2" t="s">
        <v>40</v>
      </c>
      <c r="Q479" s="2" t="s">
        <v>50</v>
      </c>
      <c r="R479" s="2" t="s">
        <v>538</v>
      </c>
      <c r="S479" s="2" t="s">
        <v>539</v>
      </c>
      <c r="U479" s="2" t="s">
        <v>831</v>
      </c>
    </row>
    <row r="480">
      <c r="A480" s="2">
        <v>547.0</v>
      </c>
      <c r="B480" s="2" t="s">
        <v>34</v>
      </c>
      <c r="C480" s="2" t="s">
        <v>485</v>
      </c>
      <c r="D480" s="2" t="s">
        <v>550</v>
      </c>
      <c r="E480" s="2" t="s">
        <v>552</v>
      </c>
      <c r="F480" s="2" t="s">
        <v>551</v>
      </c>
      <c r="G480" s="2">
        <v>12.61883</v>
      </c>
      <c r="H480" s="2">
        <v>13.05889</v>
      </c>
      <c r="I480" s="2" t="s">
        <v>38</v>
      </c>
      <c r="J480" s="2" t="s">
        <v>552</v>
      </c>
      <c r="K480" s="2" t="e">
        <v>#REF!</v>
      </c>
      <c r="L480" s="2" t="e">
        <v>#REF!</v>
      </c>
      <c r="M480" s="2">
        <v>7.0</v>
      </c>
      <c r="N480" s="2">
        <v>5.0</v>
      </c>
      <c r="O480" s="2">
        <v>4.0</v>
      </c>
      <c r="P480" s="2" t="s">
        <v>40</v>
      </c>
      <c r="Q480" s="2" t="s">
        <v>50</v>
      </c>
      <c r="R480" s="2" t="s">
        <v>538</v>
      </c>
      <c r="S480" s="2" t="s">
        <v>539</v>
      </c>
      <c r="U480" s="2" t="s">
        <v>831</v>
      </c>
    </row>
    <row r="481">
      <c r="A481" s="2">
        <v>548.0</v>
      </c>
      <c r="B481" s="2" t="s">
        <v>34</v>
      </c>
      <c r="C481" s="2" t="s">
        <v>485</v>
      </c>
      <c r="D481" s="2" t="s">
        <v>553</v>
      </c>
      <c r="E481" s="2" t="s">
        <v>555</v>
      </c>
      <c r="F481" s="2" t="s">
        <v>554</v>
      </c>
      <c r="G481" s="2">
        <v>12.68019</v>
      </c>
      <c r="H481" s="2">
        <v>13.07482</v>
      </c>
      <c r="I481" s="2" t="s">
        <v>38</v>
      </c>
      <c r="J481" s="2" t="s">
        <v>555</v>
      </c>
      <c r="K481" s="2" t="e">
        <v>#REF!</v>
      </c>
      <c r="L481" s="2" t="e">
        <v>#REF!</v>
      </c>
      <c r="M481" s="2">
        <v>14.0</v>
      </c>
      <c r="N481" s="2">
        <v>9.0</v>
      </c>
      <c r="O481" s="2">
        <v>4.0</v>
      </c>
      <c r="P481" s="2" t="s">
        <v>40</v>
      </c>
      <c r="Q481" s="2" t="s">
        <v>50</v>
      </c>
      <c r="R481" s="2" t="s">
        <v>538</v>
      </c>
      <c r="S481" s="2" t="s">
        <v>539</v>
      </c>
      <c r="U481" s="2" t="s">
        <v>831</v>
      </c>
    </row>
    <row r="482">
      <c r="A482" s="2">
        <v>549.0</v>
      </c>
      <c r="B482" s="2" t="s">
        <v>34</v>
      </c>
      <c r="C482" s="2" t="s">
        <v>485</v>
      </c>
      <c r="D482" s="2" t="s">
        <v>98</v>
      </c>
      <c r="E482" s="2" t="s">
        <v>557</v>
      </c>
      <c r="F482" s="2" t="s">
        <v>556</v>
      </c>
      <c r="G482" s="2">
        <v>12.73029</v>
      </c>
      <c r="H482" s="2">
        <v>13.08293</v>
      </c>
      <c r="I482" s="2" t="s">
        <v>38</v>
      </c>
      <c r="J482" s="2" t="s">
        <v>557</v>
      </c>
      <c r="K482" s="2" t="e">
        <v>#REF!</v>
      </c>
      <c r="L482" s="2" t="e">
        <v>#REF!</v>
      </c>
      <c r="M482" s="2">
        <v>9.0</v>
      </c>
      <c r="N482" s="2">
        <v>6.0</v>
      </c>
      <c r="O482" s="2">
        <v>4.0</v>
      </c>
      <c r="P482" s="2" t="s">
        <v>40</v>
      </c>
      <c r="Q482" s="2" t="s">
        <v>41</v>
      </c>
      <c r="U482" s="2" t="s">
        <v>660</v>
      </c>
    </row>
    <row r="483">
      <c r="A483" s="2">
        <v>550.0</v>
      </c>
      <c r="B483" s="2" t="s">
        <v>34</v>
      </c>
      <c r="C483" s="2" t="s">
        <v>485</v>
      </c>
      <c r="D483" s="2" t="s">
        <v>558</v>
      </c>
      <c r="E483" s="2" t="s">
        <v>560</v>
      </c>
      <c r="F483" s="2" t="s">
        <v>559</v>
      </c>
      <c r="G483" s="2">
        <v>12.64728</v>
      </c>
      <c r="H483" s="2">
        <v>13.11212</v>
      </c>
      <c r="I483" s="2" t="s">
        <v>38</v>
      </c>
      <c r="J483" s="2" t="s">
        <v>560</v>
      </c>
      <c r="K483" s="2" t="e">
        <v>#REF!</v>
      </c>
      <c r="L483" s="2" t="e">
        <v>#REF!</v>
      </c>
      <c r="M483" s="2">
        <v>23.0</v>
      </c>
      <c r="N483" s="2">
        <v>15.0</v>
      </c>
      <c r="O483" s="2">
        <v>4.0</v>
      </c>
      <c r="P483" s="2" t="s">
        <v>40</v>
      </c>
      <c r="Q483" s="2" t="s">
        <v>41</v>
      </c>
      <c r="U483" s="2" t="s">
        <v>660</v>
      </c>
      <c r="V483" s="2" t="s">
        <v>832</v>
      </c>
      <c r="W483" s="2" t="s">
        <v>60</v>
      </c>
    </row>
    <row r="484">
      <c r="A484" s="2">
        <v>551.0</v>
      </c>
      <c r="B484" s="2" t="s">
        <v>34</v>
      </c>
      <c r="C484" s="2" t="s">
        <v>485</v>
      </c>
      <c r="D484" s="2" t="s">
        <v>561</v>
      </c>
      <c r="E484" s="2" t="s">
        <v>563</v>
      </c>
      <c r="F484" s="2" t="s">
        <v>562</v>
      </c>
      <c r="G484" s="2">
        <v>12.69484</v>
      </c>
      <c r="H484" s="2">
        <v>13.09559</v>
      </c>
      <c r="I484" s="2" t="s">
        <v>38</v>
      </c>
      <c r="J484" s="2" t="s">
        <v>563</v>
      </c>
      <c r="K484" s="2" t="e">
        <v>#REF!</v>
      </c>
      <c r="L484" s="2" t="e">
        <v>#REF!</v>
      </c>
      <c r="M484" s="2">
        <v>9.0</v>
      </c>
      <c r="N484" s="2">
        <v>6.0</v>
      </c>
      <c r="O484" s="2">
        <v>4.0</v>
      </c>
      <c r="P484" s="2" t="s">
        <v>40</v>
      </c>
      <c r="Q484" s="2" t="s">
        <v>41</v>
      </c>
      <c r="U484" s="2" t="s">
        <v>660</v>
      </c>
    </row>
    <row r="485">
      <c r="A485" s="2">
        <v>552.0</v>
      </c>
      <c r="B485" s="2" t="s">
        <v>34</v>
      </c>
      <c r="C485" s="2" t="s">
        <v>485</v>
      </c>
      <c r="D485" s="2" t="s">
        <v>564</v>
      </c>
      <c r="E485" s="2" t="s">
        <v>566</v>
      </c>
      <c r="F485" s="2" t="s">
        <v>565</v>
      </c>
      <c r="G485" s="2">
        <v>12.69610122</v>
      </c>
      <c r="H485" s="2">
        <v>13.09462773</v>
      </c>
      <c r="I485" s="2" t="s">
        <v>38</v>
      </c>
      <c r="J485" s="2" t="s">
        <v>566</v>
      </c>
      <c r="K485" s="2" t="e">
        <v>#REF!</v>
      </c>
      <c r="L485" s="2" t="e">
        <v>#REF!</v>
      </c>
      <c r="M485" s="2">
        <v>9.0</v>
      </c>
      <c r="N485" s="2">
        <v>6.0</v>
      </c>
      <c r="O485" s="2">
        <v>4.0</v>
      </c>
      <c r="P485" s="2" t="s">
        <v>40</v>
      </c>
      <c r="Q485" s="2" t="s">
        <v>50</v>
      </c>
      <c r="R485" s="2" t="s">
        <v>538</v>
      </c>
      <c r="S485" s="2" t="s">
        <v>539</v>
      </c>
      <c r="U485" s="2" t="s">
        <v>831</v>
      </c>
    </row>
    <row r="486">
      <c r="A486" s="2">
        <v>553.0</v>
      </c>
      <c r="B486" s="2" t="s">
        <v>34</v>
      </c>
      <c r="C486" s="2" t="s">
        <v>485</v>
      </c>
      <c r="D486" s="2" t="s">
        <v>567</v>
      </c>
      <c r="E486" s="2" t="s">
        <v>569</v>
      </c>
      <c r="F486" s="2" t="s">
        <v>568</v>
      </c>
      <c r="G486" s="2">
        <v>12.630225</v>
      </c>
      <c r="H486" s="2">
        <v>13.113834</v>
      </c>
      <c r="I486" s="2" t="s">
        <v>38</v>
      </c>
      <c r="J486" s="2" t="s">
        <v>569</v>
      </c>
      <c r="K486" s="2" t="e">
        <v>#REF!</v>
      </c>
      <c r="L486" s="2" t="e">
        <v>#REF!</v>
      </c>
      <c r="M486" s="2">
        <v>12.0</v>
      </c>
      <c r="N486" s="2">
        <v>8.0</v>
      </c>
      <c r="O486" s="2">
        <v>4.0</v>
      </c>
      <c r="P486" s="2" t="s">
        <v>40</v>
      </c>
      <c r="Q486" s="2" t="s">
        <v>50</v>
      </c>
      <c r="R486" s="2" t="s">
        <v>538</v>
      </c>
      <c r="S486" s="2" t="s">
        <v>539</v>
      </c>
      <c r="U486" s="2" t="s">
        <v>831</v>
      </c>
    </row>
    <row r="487">
      <c r="A487" s="2">
        <v>554.0</v>
      </c>
      <c r="B487" s="2" t="s">
        <v>34</v>
      </c>
      <c r="C487" s="2" t="s">
        <v>485</v>
      </c>
      <c r="D487" s="2" t="s">
        <v>570</v>
      </c>
      <c r="E487" s="2" t="s">
        <v>572</v>
      </c>
      <c r="F487" s="2" t="s">
        <v>571</v>
      </c>
      <c r="G487" s="2">
        <v>12.67291</v>
      </c>
      <c r="H487" s="2">
        <v>13.10852</v>
      </c>
      <c r="I487" s="2" t="s">
        <v>38</v>
      </c>
      <c r="J487" s="2" t="s">
        <v>572</v>
      </c>
      <c r="K487" s="2" t="e">
        <v>#REF!</v>
      </c>
      <c r="L487" s="2" t="e">
        <v>#REF!</v>
      </c>
      <c r="M487" s="2">
        <v>8.0</v>
      </c>
      <c r="N487" s="2">
        <v>5.0</v>
      </c>
      <c r="O487" s="2">
        <v>4.0</v>
      </c>
      <c r="P487" s="2" t="s">
        <v>40</v>
      </c>
      <c r="Q487" s="2" t="s">
        <v>50</v>
      </c>
      <c r="R487" s="2" t="s">
        <v>538</v>
      </c>
      <c r="S487" s="2" t="s">
        <v>539</v>
      </c>
      <c r="U487" s="2" t="s">
        <v>831</v>
      </c>
    </row>
    <row r="488">
      <c r="A488" s="2">
        <v>555.0</v>
      </c>
      <c r="B488" s="2" t="s">
        <v>34</v>
      </c>
      <c r="C488" s="2" t="s">
        <v>485</v>
      </c>
      <c r="D488" s="2" t="s">
        <v>573</v>
      </c>
      <c r="E488" s="2" t="s">
        <v>575</v>
      </c>
      <c r="F488" s="2" t="s">
        <v>574</v>
      </c>
      <c r="G488" s="2">
        <v>12.67867</v>
      </c>
      <c r="H488" s="2">
        <v>13.08894</v>
      </c>
      <c r="I488" s="2" t="s">
        <v>38</v>
      </c>
      <c r="J488" s="2" t="s">
        <v>575</v>
      </c>
      <c r="K488" s="2" t="e">
        <v>#REF!</v>
      </c>
      <c r="L488" s="2" t="e">
        <v>#REF!</v>
      </c>
      <c r="M488" s="2">
        <v>13.0</v>
      </c>
      <c r="N488" s="2">
        <v>9.0</v>
      </c>
      <c r="O488" s="2">
        <v>4.0</v>
      </c>
      <c r="P488" s="2" t="s">
        <v>40</v>
      </c>
      <c r="Q488" s="2" t="s">
        <v>50</v>
      </c>
      <c r="R488" s="2" t="s">
        <v>538</v>
      </c>
      <c r="S488" s="2" t="s">
        <v>539</v>
      </c>
      <c r="U488" s="2" t="s">
        <v>831</v>
      </c>
      <c r="V488" s="2" t="s">
        <v>832</v>
      </c>
      <c r="W488" s="2" t="s">
        <v>60</v>
      </c>
    </row>
    <row r="489">
      <c r="A489" s="2">
        <v>556.0</v>
      </c>
      <c r="B489" s="2" t="s">
        <v>34</v>
      </c>
      <c r="C489" s="2" t="s">
        <v>485</v>
      </c>
      <c r="D489" s="2" t="s">
        <v>576</v>
      </c>
      <c r="E489" s="2" t="s">
        <v>578</v>
      </c>
      <c r="F489" s="2" t="s">
        <v>577</v>
      </c>
      <c r="G489" s="2">
        <v>12.67762</v>
      </c>
      <c r="H489" s="2">
        <v>13.064</v>
      </c>
      <c r="I489" s="2" t="s">
        <v>38</v>
      </c>
      <c r="J489" s="2" t="s">
        <v>578</v>
      </c>
      <c r="K489" s="2" t="e">
        <v>#REF!</v>
      </c>
      <c r="L489" s="2" t="e">
        <v>#REF!</v>
      </c>
      <c r="M489" s="2">
        <v>6.0</v>
      </c>
      <c r="N489" s="2">
        <v>4.0</v>
      </c>
      <c r="O489" s="2">
        <v>4.0</v>
      </c>
      <c r="P489" s="2" t="s">
        <v>40</v>
      </c>
      <c r="Q489" s="2" t="s">
        <v>50</v>
      </c>
      <c r="R489" s="2" t="s">
        <v>538</v>
      </c>
      <c r="S489" s="2" t="s">
        <v>539</v>
      </c>
      <c r="U489" s="2" t="s">
        <v>831</v>
      </c>
    </row>
    <row r="490">
      <c r="A490" s="2">
        <v>557.0</v>
      </c>
      <c r="B490" s="2" t="s">
        <v>34</v>
      </c>
      <c r="C490" s="2" t="s">
        <v>485</v>
      </c>
      <c r="D490" s="2" t="s">
        <v>579</v>
      </c>
      <c r="E490" s="2" t="s">
        <v>581</v>
      </c>
      <c r="F490" s="2" t="s">
        <v>580</v>
      </c>
      <c r="G490" s="2">
        <v>12.702423</v>
      </c>
      <c r="H490" s="2">
        <v>13.083091</v>
      </c>
      <c r="I490" s="2" t="s">
        <v>38</v>
      </c>
      <c r="J490" s="2" t="s">
        <v>581</v>
      </c>
      <c r="K490" s="2" t="e">
        <v>#REF!</v>
      </c>
      <c r="L490" s="2" t="e">
        <v>#REF!</v>
      </c>
      <c r="M490" s="2">
        <v>18.0</v>
      </c>
      <c r="N490" s="2">
        <v>12.0</v>
      </c>
      <c r="O490" s="2">
        <v>4.0</v>
      </c>
      <c r="P490" s="2" t="s">
        <v>40</v>
      </c>
      <c r="Q490" s="2" t="s">
        <v>50</v>
      </c>
      <c r="R490" s="2" t="s">
        <v>538</v>
      </c>
      <c r="S490" s="2" t="s">
        <v>539</v>
      </c>
      <c r="U490" s="2" t="s">
        <v>831</v>
      </c>
      <c r="V490" s="2" t="s">
        <v>832</v>
      </c>
      <c r="W490" s="2" t="s">
        <v>60</v>
      </c>
    </row>
    <row r="491">
      <c r="A491" s="2">
        <v>558.0</v>
      </c>
      <c r="B491" s="2" t="s">
        <v>34</v>
      </c>
      <c r="C491" s="2" t="s">
        <v>582</v>
      </c>
      <c r="D491" s="2" t="s">
        <v>583</v>
      </c>
      <c r="E491" s="2" t="s">
        <v>585</v>
      </c>
      <c r="F491" s="2" t="s">
        <v>584</v>
      </c>
      <c r="G491" s="2">
        <v>12.57704</v>
      </c>
      <c r="H491" s="2">
        <v>13.16399</v>
      </c>
      <c r="I491" s="2" t="s">
        <v>38</v>
      </c>
      <c r="J491" s="2" t="s">
        <v>585</v>
      </c>
      <c r="K491" s="2" t="e">
        <v>#REF!</v>
      </c>
      <c r="L491" s="2" t="e">
        <v>#REF!</v>
      </c>
      <c r="M491" s="2">
        <v>13.0</v>
      </c>
      <c r="N491" s="2">
        <v>9.0</v>
      </c>
      <c r="O491" s="2">
        <v>4.0</v>
      </c>
      <c r="P491" s="2" t="s">
        <v>40</v>
      </c>
      <c r="Q491" s="2" t="s">
        <v>50</v>
      </c>
      <c r="R491" s="2" t="s">
        <v>538</v>
      </c>
      <c r="S491" s="2" t="s">
        <v>539</v>
      </c>
      <c r="U491" s="2" t="s">
        <v>831</v>
      </c>
    </row>
    <row r="492">
      <c r="A492" s="2">
        <v>559.0</v>
      </c>
      <c r="B492" s="2" t="s">
        <v>34</v>
      </c>
      <c r="C492" s="2" t="s">
        <v>582</v>
      </c>
      <c r="D492" s="2" t="s">
        <v>586</v>
      </c>
      <c r="E492" s="2" t="s">
        <v>588</v>
      </c>
      <c r="F492" s="2" t="s">
        <v>587</v>
      </c>
      <c r="G492" s="2">
        <v>12.57996</v>
      </c>
      <c r="H492" s="2">
        <v>12.98932</v>
      </c>
      <c r="I492" s="2" t="s">
        <v>38</v>
      </c>
      <c r="J492" s="2" t="s">
        <v>588</v>
      </c>
      <c r="K492" s="2" t="e">
        <v>#REF!</v>
      </c>
      <c r="L492" s="2" t="e">
        <v>#REF!</v>
      </c>
      <c r="M492" s="2">
        <v>22.0</v>
      </c>
      <c r="N492" s="2">
        <v>14.0</v>
      </c>
      <c r="O492" s="2">
        <v>4.0</v>
      </c>
      <c r="P492" s="2" t="s">
        <v>40</v>
      </c>
      <c r="Q492" s="2" t="s">
        <v>50</v>
      </c>
      <c r="R492" s="2" t="s">
        <v>538</v>
      </c>
      <c r="S492" s="2" t="s">
        <v>539</v>
      </c>
      <c r="U492" s="2" t="s">
        <v>831</v>
      </c>
      <c r="V492" s="2" t="s">
        <v>832</v>
      </c>
      <c r="W492" s="2" t="s">
        <v>60</v>
      </c>
    </row>
    <row r="493">
      <c r="A493" s="2">
        <v>560.0</v>
      </c>
      <c r="B493" s="2" t="s">
        <v>34</v>
      </c>
      <c r="C493" s="2" t="s">
        <v>582</v>
      </c>
      <c r="D493" s="2" t="s">
        <v>590</v>
      </c>
      <c r="E493" s="2" t="s">
        <v>592</v>
      </c>
      <c r="F493" s="2" t="s">
        <v>591</v>
      </c>
      <c r="G493" s="2">
        <v>12.53884</v>
      </c>
      <c r="H493" s="2">
        <v>13.03967</v>
      </c>
      <c r="I493" s="2" t="s">
        <v>38</v>
      </c>
      <c r="J493" s="2" t="s">
        <v>592</v>
      </c>
      <c r="K493" s="2" t="e">
        <v>#REF!</v>
      </c>
      <c r="L493" s="2" t="e">
        <v>#REF!</v>
      </c>
      <c r="M493" s="2">
        <v>21.0</v>
      </c>
      <c r="N493" s="2">
        <v>14.0</v>
      </c>
      <c r="O493" s="2">
        <v>4.0</v>
      </c>
      <c r="P493" s="2" t="s">
        <v>40</v>
      </c>
      <c r="Q493" s="2" t="s">
        <v>50</v>
      </c>
      <c r="R493" s="2" t="s">
        <v>593</v>
      </c>
      <c r="S493" s="2" t="s">
        <v>594</v>
      </c>
      <c r="U493" s="2" t="s">
        <v>831</v>
      </c>
    </row>
    <row r="494">
      <c r="A494" s="2">
        <v>561.0</v>
      </c>
      <c r="B494" s="2" t="s">
        <v>34</v>
      </c>
      <c r="C494" s="2" t="s">
        <v>582</v>
      </c>
      <c r="D494" s="2" t="s">
        <v>595</v>
      </c>
      <c r="E494" s="2" t="s">
        <v>597</v>
      </c>
      <c r="F494" s="2" t="s">
        <v>596</v>
      </c>
      <c r="G494" s="2">
        <v>12.55131</v>
      </c>
      <c r="H494" s="2">
        <v>13.08952</v>
      </c>
      <c r="I494" s="2" t="s">
        <v>38</v>
      </c>
      <c r="J494" s="2" t="s">
        <v>597</v>
      </c>
      <c r="K494" s="2" t="e">
        <v>#REF!</v>
      </c>
      <c r="L494" s="2" t="e">
        <v>#REF!</v>
      </c>
      <c r="M494" s="2">
        <v>33.0</v>
      </c>
      <c r="N494" s="2">
        <v>21.0</v>
      </c>
      <c r="O494" s="2">
        <v>4.0</v>
      </c>
      <c r="P494" s="2" t="s">
        <v>40</v>
      </c>
      <c r="Q494" s="2" t="s">
        <v>50</v>
      </c>
      <c r="R494" s="2" t="s">
        <v>593</v>
      </c>
      <c r="S494" s="2" t="s">
        <v>594</v>
      </c>
      <c r="U494" s="2" t="s">
        <v>831</v>
      </c>
    </row>
    <row r="495">
      <c r="A495" s="2">
        <v>562.0</v>
      </c>
      <c r="B495" s="2" t="s">
        <v>34</v>
      </c>
      <c r="C495" s="2" t="s">
        <v>582</v>
      </c>
      <c r="D495" s="2" t="s">
        <v>598</v>
      </c>
      <c r="E495" s="2" t="s">
        <v>600</v>
      </c>
      <c r="F495" s="2" t="s">
        <v>599</v>
      </c>
      <c r="G495" s="2">
        <v>12.57111</v>
      </c>
      <c r="H495" s="2">
        <v>13.02719</v>
      </c>
      <c r="I495" s="2" t="s">
        <v>38</v>
      </c>
      <c r="J495" s="2" t="s">
        <v>600</v>
      </c>
      <c r="K495" s="2" t="e">
        <v>#REF!</v>
      </c>
      <c r="L495" s="2" t="e">
        <v>#REF!</v>
      </c>
      <c r="M495" s="2">
        <v>22.0</v>
      </c>
      <c r="N495" s="2">
        <v>14.0</v>
      </c>
      <c r="O495" s="2">
        <v>4.0</v>
      </c>
      <c r="P495" s="2" t="s">
        <v>40</v>
      </c>
      <c r="Q495" s="2" t="s">
        <v>50</v>
      </c>
      <c r="R495" s="2" t="s">
        <v>593</v>
      </c>
      <c r="S495" s="2" t="s">
        <v>594</v>
      </c>
      <c r="U495" s="2" t="s">
        <v>831</v>
      </c>
    </row>
    <row r="496">
      <c r="A496" s="2">
        <v>563.0</v>
      </c>
      <c r="B496" s="2" t="s">
        <v>34</v>
      </c>
      <c r="C496" s="2" t="s">
        <v>582</v>
      </c>
      <c r="D496" s="2" t="s">
        <v>601</v>
      </c>
      <c r="E496" s="2" t="s">
        <v>603</v>
      </c>
      <c r="F496" s="2" t="s">
        <v>602</v>
      </c>
      <c r="G496" s="2">
        <v>12.54815</v>
      </c>
      <c r="H496" s="2">
        <v>12.9901</v>
      </c>
      <c r="I496" s="2" t="s">
        <v>38</v>
      </c>
      <c r="J496" s="2" t="s">
        <v>603</v>
      </c>
      <c r="K496" s="2" t="e">
        <v>#REF!</v>
      </c>
      <c r="L496" s="2" t="e">
        <v>#REF!</v>
      </c>
      <c r="M496" s="2">
        <v>16.0</v>
      </c>
      <c r="N496" s="2">
        <v>10.0</v>
      </c>
      <c r="O496" s="2">
        <v>4.0</v>
      </c>
      <c r="P496" s="2" t="s">
        <v>40</v>
      </c>
      <c r="Q496" s="2" t="s">
        <v>50</v>
      </c>
      <c r="R496" s="2" t="s">
        <v>593</v>
      </c>
      <c r="S496" s="2" t="s">
        <v>594</v>
      </c>
      <c r="U496" s="2" t="s">
        <v>831</v>
      </c>
    </row>
    <row r="497">
      <c r="A497" s="2">
        <v>564.0</v>
      </c>
      <c r="B497" s="2" t="s">
        <v>34</v>
      </c>
      <c r="C497" s="2" t="s">
        <v>582</v>
      </c>
      <c r="D497" s="2" t="s">
        <v>604</v>
      </c>
      <c r="E497" s="2" t="s">
        <v>606</v>
      </c>
      <c r="F497" s="2" t="s">
        <v>605</v>
      </c>
      <c r="G497" s="2">
        <v>12.58218</v>
      </c>
      <c r="H497" s="2">
        <v>13.148955</v>
      </c>
      <c r="I497" s="2" t="s">
        <v>38</v>
      </c>
      <c r="J497" s="2" t="s">
        <v>606</v>
      </c>
      <c r="K497" s="2" t="e">
        <v>#REF!</v>
      </c>
      <c r="L497" s="2" t="e">
        <v>#REF!</v>
      </c>
      <c r="M497" s="2">
        <v>15.0</v>
      </c>
      <c r="N497" s="2">
        <v>10.0</v>
      </c>
      <c r="O497" s="2">
        <v>4.0</v>
      </c>
      <c r="P497" s="2" t="s">
        <v>40</v>
      </c>
      <c r="Q497" s="2" t="s">
        <v>50</v>
      </c>
      <c r="R497" s="2" t="s">
        <v>593</v>
      </c>
      <c r="S497" s="2" t="s">
        <v>594</v>
      </c>
      <c r="U497" s="2" t="s">
        <v>831</v>
      </c>
    </row>
    <row r="498">
      <c r="A498" s="2">
        <v>566.0</v>
      </c>
      <c r="B498" s="2" t="s">
        <v>34</v>
      </c>
      <c r="C498" s="2" t="s">
        <v>582</v>
      </c>
      <c r="D498" s="2" t="s">
        <v>609</v>
      </c>
      <c r="E498" s="2" t="s">
        <v>611</v>
      </c>
      <c r="F498" s="2" t="s">
        <v>610</v>
      </c>
      <c r="G498" s="2">
        <v>12.61191</v>
      </c>
      <c r="H498" s="2">
        <v>13.09205</v>
      </c>
      <c r="I498" s="2" t="s">
        <v>38</v>
      </c>
      <c r="J498" s="2" t="s">
        <v>611</v>
      </c>
      <c r="K498" s="2" t="e">
        <v>#REF!</v>
      </c>
      <c r="L498" s="2" t="e">
        <v>#REF!</v>
      </c>
      <c r="M498" s="2">
        <v>15.0</v>
      </c>
      <c r="N498" s="2">
        <v>10.0</v>
      </c>
      <c r="O498" s="2">
        <v>4.0</v>
      </c>
      <c r="P498" s="2" t="s">
        <v>40</v>
      </c>
      <c r="Q498" s="2" t="s">
        <v>50</v>
      </c>
      <c r="R498" s="2" t="s">
        <v>593</v>
      </c>
      <c r="S498" s="2" t="s">
        <v>594</v>
      </c>
      <c r="U498" s="2" t="s">
        <v>831</v>
      </c>
    </row>
    <row r="499">
      <c r="A499" s="2">
        <v>567.0</v>
      </c>
      <c r="B499" s="2" t="s">
        <v>34</v>
      </c>
      <c r="C499" s="2" t="s">
        <v>582</v>
      </c>
      <c r="D499" s="2" t="s">
        <v>612</v>
      </c>
      <c r="E499" s="2" t="s">
        <v>614</v>
      </c>
      <c r="F499" s="2" t="s">
        <v>613</v>
      </c>
      <c r="G499" s="2">
        <v>12.56185</v>
      </c>
      <c r="H499" s="2">
        <v>13.119</v>
      </c>
      <c r="I499" s="2" t="s">
        <v>38</v>
      </c>
      <c r="J499" s="2" t="s">
        <v>614</v>
      </c>
      <c r="K499" s="2" t="e">
        <v>#REF!</v>
      </c>
      <c r="L499" s="2" t="e">
        <v>#REF!</v>
      </c>
      <c r="M499" s="2">
        <v>7.0</v>
      </c>
      <c r="N499" s="2">
        <v>5.0</v>
      </c>
      <c r="O499" s="2">
        <v>4.0</v>
      </c>
      <c r="P499" s="2" t="s">
        <v>40</v>
      </c>
      <c r="Q499" s="2" t="s">
        <v>50</v>
      </c>
      <c r="R499" s="2" t="s">
        <v>593</v>
      </c>
      <c r="S499" s="2" t="s">
        <v>594</v>
      </c>
      <c r="U499" s="2" t="s">
        <v>831</v>
      </c>
    </row>
    <row r="500">
      <c r="A500" s="2">
        <v>568.0</v>
      </c>
      <c r="B500" s="2" t="s">
        <v>34</v>
      </c>
      <c r="C500" s="2" t="s">
        <v>582</v>
      </c>
      <c r="D500" s="2" t="s">
        <v>615</v>
      </c>
      <c r="E500" s="2" t="s">
        <v>617</v>
      </c>
      <c r="F500" s="2" t="s">
        <v>616</v>
      </c>
      <c r="G500" s="2">
        <v>12.53523</v>
      </c>
      <c r="H500" s="2">
        <v>13.00696</v>
      </c>
      <c r="I500" s="2" t="s">
        <v>38</v>
      </c>
      <c r="J500" s="2" t="s">
        <v>617</v>
      </c>
      <c r="K500" s="2" t="e">
        <v>#REF!</v>
      </c>
      <c r="L500" s="2" t="e">
        <v>#REF!</v>
      </c>
      <c r="M500" s="2">
        <v>18.0</v>
      </c>
      <c r="N500" s="2">
        <v>12.0</v>
      </c>
      <c r="O500" s="2">
        <v>4.0</v>
      </c>
      <c r="P500" s="2" t="s">
        <v>40</v>
      </c>
      <c r="Q500" s="2" t="s">
        <v>50</v>
      </c>
      <c r="R500" s="2" t="s">
        <v>593</v>
      </c>
      <c r="S500" s="2" t="s">
        <v>594</v>
      </c>
      <c r="U500" s="2" t="s">
        <v>831</v>
      </c>
    </row>
    <row r="501">
      <c r="A501" s="2">
        <v>569.0</v>
      </c>
      <c r="B501" s="2" t="s">
        <v>34</v>
      </c>
      <c r="C501" s="2" t="s">
        <v>582</v>
      </c>
      <c r="D501" s="2" t="s">
        <v>618</v>
      </c>
      <c r="E501" s="2" t="s">
        <v>620</v>
      </c>
      <c r="F501" s="2" t="s">
        <v>619</v>
      </c>
      <c r="G501" s="2">
        <v>12.56869</v>
      </c>
      <c r="H501" s="2">
        <v>13.13045</v>
      </c>
      <c r="I501" s="2" t="s">
        <v>38</v>
      </c>
      <c r="J501" s="2" t="s">
        <v>620</v>
      </c>
      <c r="K501" s="2" t="e">
        <v>#REF!</v>
      </c>
      <c r="L501" s="2" t="e">
        <v>#REF!</v>
      </c>
      <c r="M501" s="2">
        <v>20.0</v>
      </c>
      <c r="N501" s="2">
        <v>13.0</v>
      </c>
      <c r="O501" s="2">
        <v>4.0</v>
      </c>
      <c r="P501" s="2" t="s">
        <v>40</v>
      </c>
      <c r="Q501" s="2" t="s">
        <v>50</v>
      </c>
      <c r="R501" s="2" t="s">
        <v>593</v>
      </c>
      <c r="S501" s="2" t="s">
        <v>594</v>
      </c>
      <c r="U501" s="2" t="s">
        <v>831</v>
      </c>
    </row>
    <row r="502">
      <c r="A502" s="2">
        <v>570.0</v>
      </c>
      <c r="B502" s="2" t="s">
        <v>34</v>
      </c>
      <c r="C502" s="2" t="s">
        <v>582</v>
      </c>
      <c r="D502" s="2" t="s">
        <v>621</v>
      </c>
      <c r="E502" s="2" t="s">
        <v>623</v>
      </c>
      <c r="F502" s="2" t="s">
        <v>622</v>
      </c>
      <c r="G502" s="2">
        <v>12.57018696</v>
      </c>
      <c r="H502" s="2">
        <v>13.15402603</v>
      </c>
      <c r="I502" s="2" t="s">
        <v>38</v>
      </c>
      <c r="J502" s="2" t="s">
        <v>623</v>
      </c>
      <c r="K502" s="2" t="e">
        <v>#REF!</v>
      </c>
      <c r="L502" s="2" t="e">
        <v>#REF!</v>
      </c>
      <c r="M502" s="2">
        <v>8.0</v>
      </c>
      <c r="N502" s="2">
        <v>5.0</v>
      </c>
      <c r="O502" s="2">
        <v>3.0</v>
      </c>
      <c r="P502" s="2" t="s">
        <v>40</v>
      </c>
      <c r="Q502" s="2" t="s">
        <v>50</v>
      </c>
      <c r="R502" s="2" t="s">
        <v>624</v>
      </c>
      <c r="S502" s="2" t="s">
        <v>625</v>
      </c>
      <c r="U502" s="2" t="s">
        <v>831</v>
      </c>
    </row>
    <row r="503">
      <c r="A503" s="2">
        <v>571.0</v>
      </c>
      <c r="B503" s="2" t="s">
        <v>34</v>
      </c>
      <c r="C503" s="2" t="s">
        <v>582</v>
      </c>
      <c r="D503" s="2" t="s">
        <v>626</v>
      </c>
      <c r="E503" s="2" t="s">
        <v>628</v>
      </c>
      <c r="F503" s="2" t="s">
        <v>627</v>
      </c>
      <c r="G503" s="2">
        <v>12.59189</v>
      </c>
      <c r="H503" s="2">
        <v>13.12404</v>
      </c>
      <c r="I503" s="2" t="s">
        <v>38</v>
      </c>
      <c r="J503" s="2" t="s">
        <v>628</v>
      </c>
      <c r="K503" s="2" t="e">
        <v>#REF!</v>
      </c>
      <c r="L503" s="2" t="e">
        <v>#REF!</v>
      </c>
      <c r="M503" s="2">
        <v>1.0</v>
      </c>
      <c r="N503" s="2">
        <v>1.0</v>
      </c>
      <c r="O503" s="2">
        <v>3.0</v>
      </c>
      <c r="P503" s="2" t="s">
        <v>40</v>
      </c>
      <c r="Q503" s="2" t="s">
        <v>50</v>
      </c>
      <c r="R503" s="2" t="s">
        <v>624</v>
      </c>
      <c r="S503" s="2" t="s">
        <v>625</v>
      </c>
      <c r="U503" s="2" t="s">
        <v>831</v>
      </c>
    </row>
    <row r="504">
      <c r="A504" s="2">
        <v>572.0</v>
      </c>
      <c r="B504" s="2" t="s">
        <v>34</v>
      </c>
      <c r="C504" s="2" t="s">
        <v>582</v>
      </c>
      <c r="D504" s="2" t="s">
        <v>629</v>
      </c>
      <c r="E504" s="2" t="s">
        <v>631</v>
      </c>
      <c r="F504" s="2" t="s">
        <v>630</v>
      </c>
      <c r="G504" s="2">
        <v>12.5561</v>
      </c>
      <c r="H504" s="2">
        <v>13.14976</v>
      </c>
      <c r="I504" s="2" t="s">
        <v>38</v>
      </c>
      <c r="J504" s="2" t="s">
        <v>631</v>
      </c>
      <c r="K504" s="2" t="e">
        <v>#REF!</v>
      </c>
      <c r="L504" s="2" t="e">
        <v>#REF!</v>
      </c>
      <c r="M504" s="2">
        <v>14.0</v>
      </c>
      <c r="N504" s="2">
        <v>9.0</v>
      </c>
      <c r="O504" s="2">
        <v>3.0</v>
      </c>
      <c r="P504" s="2" t="s">
        <v>40</v>
      </c>
      <c r="Q504" s="2" t="s">
        <v>50</v>
      </c>
      <c r="R504" s="2" t="s">
        <v>624</v>
      </c>
      <c r="S504" s="2" t="s">
        <v>625</v>
      </c>
      <c r="U504" s="2" t="s">
        <v>831</v>
      </c>
    </row>
    <row r="505">
      <c r="A505" s="2">
        <v>573.0</v>
      </c>
      <c r="B505" s="2" t="s">
        <v>34</v>
      </c>
      <c r="C505" s="2" t="s">
        <v>582</v>
      </c>
      <c r="D505" s="2" t="s">
        <v>632</v>
      </c>
      <c r="E505" s="2" t="s">
        <v>634</v>
      </c>
      <c r="F505" s="2" t="s">
        <v>633</v>
      </c>
      <c r="G505" s="2">
        <v>12.546864</v>
      </c>
      <c r="H505" s="2">
        <v>13.014626</v>
      </c>
      <c r="I505" s="2" t="s">
        <v>38</v>
      </c>
      <c r="J505" s="2" t="s">
        <v>634</v>
      </c>
      <c r="K505" s="2" t="e">
        <v>#REF!</v>
      </c>
      <c r="L505" s="2" t="e">
        <v>#REF!</v>
      </c>
      <c r="M505" s="2">
        <v>1.0</v>
      </c>
      <c r="N505" s="2">
        <v>1.0</v>
      </c>
      <c r="O505" s="2">
        <v>3.0</v>
      </c>
      <c r="P505" s="2" t="s">
        <v>40</v>
      </c>
      <c r="Q505" s="2" t="s">
        <v>50</v>
      </c>
      <c r="R505" s="2" t="s">
        <v>624</v>
      </c>
      <c r="S505" s="2" t="s">
        <v>625</v>
      </c>
      <c r="U505" s="2" t="s">
        <v>831</v>
      </c>
    </row>
    <row r="506">
      <c r="A506" s="2">
        <v>574.0</v>
      </c>
      <c r="B506" s="2" t="s">
        <v>34</v>
      </c>
      <c r="C506" s="2" t="s">
        <v>582</v>
      </c>
      <c r="D506" s="2" t="s">
        <v>635</v>
      </c>
      <c r="E506" s="2" t="s">
        <v>637</v>
      </c>
      <c r="F506" s="2" t="s">
        <v>636</v>
      </c>
      <c r="G506" s="2">
        <v>12.56805</v>
      </c>
      <c r="H506" s="2">
        <v>13.11973</v>
      </c>
      <c r="I506" s="2" t="s">
        <v>38</v>
      </c>
      <c r="J506" s="2" t="s">
        <v>637</v>
      </c>
      <c r="K506" s="2" t="e">
        <v>#REF!</v>
      </c>
      <c r="L506" s="2" t="e">
        <v>#REF!</v>
      </c>
      <c r="M506" s="2">
        <v>18.0</v>
      </c>
      <c r="N506" s="2">
        <v>12.0</v>
      </c>
      <c r="O506" s="2">
        <v>3.0</v>
      </c>
      <c r="P506" s="2" t="s">
        <v>40</v>
      </c>
      <c r="Q506" s="2" t="s">
        <v>50</v>
      </c>
      <c r="R506" s="2" t="s">
        <v>624</v>
      </c>
      <c r="S506" s="2" t="s">
        <v>625</v>
      </c>
      <c r="U506" s="2" t="s">
        <v>831</v>
      </c>
    </row>
    <row r="507">
      <c r="A507" s="2">
        <v>575.0</v>
      </c>
      <c r="B507" s="2" t="s">
        <v>34</v>
      </c>
      <c r="C507" s="2" t="s">
        <v>582</v>
      </c>
      <c r="D507" s="2" t="s">
        <v>638</v>
      </c>
      <c r="E507" s="2" t="s">
        <v>640</v>
      </c>
      <c r="F507" s="2" t="s">
        <v>639</v>
      </c>
      <c r="G507" s="2">
        <v>12.53074</v>
      </c>
      <c r="H507" s="2">
        <v>12.98621</v>
      </c>
      <c r="I507" s="2" t="s">
        <v>38</v>
      </c>
      <c r="J507" s="2" t="s">
        <v>640</v>
      </c>
      <c r="K507" s="2" t="e">
        <v>#REF!</v>
      </c>
      <c r="L507" s="2" t="e">
        <v>#REF!</v>
      </c>
      <c r="M507" s="2">
        <v>15.0</v>
      </c>
      <c r="N507" s="2">
        <v>10.0</v>
      </c>
      <c r="O507" s="2">
        <v>3.0</v>
      </c>
      <c r="P507" s="2" t="s">
        <v>40</v>
      </c>
      <c r="Q507" s="2" t="s">
        <v>50</v>
      </c>
      <c r="R507" s="2" t="s">
        <v>624</v>
      </c>
      <c r="S507" s="2" t="s">
        <v>625</v>
      </c>
      <c r="U507" s="2" t="s">
        <v>831</v>
      </c>
      <c r="V507" s="2" t="s">
        <v>832</v>
      </c>
      <c r="W507" s="2" t="s">
        <v>60</v>
      </c>
    </row>
    <row r="508">
      <c r="A508" s="2">
        <v>576.0</v>
      </c>
      <c r="B508" s="2" t="s">
        <v>34</v>
      </c>
      <c r="C508" s="2" t="s">
        <v>582</v>
      </c>
      <c r="D508" s="2" t="s">
        <v>641</v>
      </c>
      <c r="E508" s="2" t="s">
        <v>643</v>
      </c>
      <c r="F508" s="2" t="s">
        <v>642</v>
      </c>
      <c r="G508" s="2">
        <v>12.61385</v>
      </c>
      <c r="H508" s="2">
        <v>13.06753</v>
      </c>
      <c r="I508" s="2" t="s">
        <v>38</v>
      </c>
      <c r="J508" s="2" t="s">
        <v>643</v>
      </c>
      <c r="K508" s="2" t="e">
        <v>#REF!</v>
      </c>
      <c r="L508" s="2" t="e">
        <v>#REF!</v>
      </c>
      <c r="M508" s="2">
        <v>16.0</v>
      </c>
      <c r="N508" s="2">
        <v>10.0</v>
      </c>
      <c r="O508" s="2">
        <v>3.0</v>
      </c>
      <c r="P508" s="2" t="s">
        <v>40</v>
      </c>
      <c r="Q508" s="2" t="s">
        <v>50</v>
      </c>
      <c r="R508" s="2" t="s">
        <v>624</v>
      </c>
      <c r="S508" s="2" t="s">
        <v>625</v>
      </c>
      <c r="U508" s="2" t="s">
        <v>831</v>
      </c>
    </row>
    <row r="509">
      <c r="A509" s="2">
        <v>577.0</v>
      </c>
      <c r="B509" s="2" t="s">
        <v>34</v>
      </c>
      <c r="C509" s="2" t="s">
        <v>582</v>
      </c>
      <c r="D509" s="2" t="s">
        <v>612</v>
      </c>
      <c r="E509" s="2" t="s">
        <v>614</v>
      </c>
      <c r="F509" s="2" t="s">
        <v>613</v>
      </c>
      <c r="G509" s="2">
        <v>12.56185</v>
      </c>
      <c r="H509" s="2">
        <v>13.119</v>
      </c>
      <c r="I509" s="2" t="s">
        <v>38</v>
      </c>
      <c r="J509" s="2" t="s">
        <v>614</v>
      </c>
      <c r="K509" s="2" t="e">
        <v>#REF!</v>
      </c>
      <c r="L509" s="2" t="e">
        <v>#REF!</v>
      </c>
      <c r="N509" s="2">
        <v>0.0</v>
      </c>
      <c r="O509" s="2">
        <v>4.0</v>
      </c>
      <c r="P509" s="2" t="s">
        <v>40</v>
      </c>
      <c r="Q509" s="2" t="s">
        <v>41</v>
      </c>
      <c r="U509" s="2" t="s">
        <v>660</v>
      </c>
    </row>
    <row r="510">
      <c r="A510" s="2">
        <v>578.0</v>
      </c>
      <c r="B510" s="2" t="s">
        <v>34</v>
      </c>
      <c r="C510" s="2" t="s">
        <v>582</v>
      </c>
      <c r="D510" s="2" t="s">
        <v>626</v>
      </c>
      <c r="E510" s="2" t="s">
        <v>628</v>
      </c>
      <c r="F510" s="2" t="s">
        <v>627</v>
      </c>
      <c r="G510" s="2">
        <v>12.59189</v>
      </c>
      <c r="H510" s="2">
        <v>13.12404</v>
      </c>
      <c r="I510" s="2" t="s">
        <v>38</v>
      </c>
      <c r="J510" s="2" t="s">
        <v>628</v>
      </c>
      <c r="K510" s="2" t="e">
        <v>#REF!</v>
      </c>
      <c r="L510" s="2" t="e">
        <v>#REF!</v>
      </c>
      <c r="N510" s="2">
        <v>0.0</v>
      </c>
      <c r="O510" s="2">
        <v>4.0</v>
      </c>
      <c r="P510" s="2" t="s">
        <v>40</v>
      </c>
      <c r="Q510" s="2" t="s">
        <v>41</v>
      </c>
      <c r="U510" s="2" t="s">
        <v>660</v>
      </c>
    </row>
    <row r="511">
      <c r="A511" s="2">
        <v>579.0</v>
      </c>
      <c r="B511" s="2" t="s">
        <v>34</v>
      </c>
      <c r="C511" s="2" t="s">
        <v>582</v>
      </c>
      <c r="D511" s="2" t="s">
        <v>632</v>
      </c>
      <c r="E511" s="2" t="s">
        <v>634</v>
      </c>
      <c r="F511" s="2" t="s">
        <v>633</v>
      </c>
      <c r="G511" s="2">
        <v>12.546864</v>
      </c>
      <c r="H511" s="2">
        <v>13.014626</v>
      </c>
      <c r="I511" s="2" t="s">
        <v>38</v>
      </c>
      <c r="J511" s="2" t="s">
        <v>634</v>
      </c>
      <c r="K511" s="2" t="e">
        <v>#REF!</v>
      </c>
      <c r="L511" s="2" t="e">
        <v>#REF!</v>
      </c>
      <c r="N511" s="2">
        <v>0.0</v>
      </c>
      <c r="O511" s="2">
        <v>4.0</v>
      </c>
      <c r="P511" s="2" t="s">
        <v>40</v>
      </c>
      <c r="Q511" s="2" t="s">
        <v>41</v>
      </c>
      <c r="U511" s="2" t="s">
        <v>660</v>
      </c>
    </row>
    <row r="512">
      <c r="A512" s="2">
        <v>580.0</v>
      </c>
      <c r="B512" s="2" t="s">
        <v>34</v>
      </c>
      <c r="C512" s="2" t="s">
        <v>582</v>
      </c>
      <c r="D512" s="2" t="s">
        <v>644</v>
      </c>
      <c r="E512" s="2" t="s">
        <v>646</v>
      </c>
      <c r="F512" s="2" t="s">
        <v>645</v>
      </c>
      <c r="G512" s="2">
        <v>12.57021</v>
      </c>
      <c r="H512" s="2">
        <v>13.12007</v>
      </c>
      <c r="I512" s="2" t="s">
        <v>38</v>
      </c>
      <c r="J512" s="2" t="s">
        <v>646</v>
      </c>
      <c r="K512" s="2" t="e">
        <v>#REF!</v>
      </c>
      <c r="L512" s="2" t="e">
        <v>#REF!</v>
      </c>
      <c r="M512" s="2">
        <v>13.0</v>
      </c>
      <c r="N512" s="2">
        <v>9.0</v>
      </c>
      <c r="O512" s="2">
        <v>4.0</v>
      </c>
      <c r="P512" s="2" t="s">
        <v>40</v>
      </c>
      <c r="Q512" s="2" t="s">
        <v>41</v>
      </c>
      <c r="U512" s="2" t="s">
        <v>660</v>
      </c>
    </row>
  </sheetData>
  <autoFilter ref="$A$1:$W$51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9.38"/>
    <col customWidth="1" min="7" max="7" width="10.75"/>
    <col customWidth="1" min="8" max="8" width="15.88"/>
    <col customWidth="1" min="9" max="9" width="18.63"/>
    <col customWidth="1" min="10" max="10" width="12.0"/>
    <col customWidth="1" min="11" max="11" width="12.75"/>
    <col customWidth="1" min="12" max="12" width="17.5"/>
    <col customWidth="1" min="16" max="16" width="13.13"/>
    <col customWidth="1" min="18" max="18" width="6.63"/>
  </cols>
  <sheetData>
    <row r="1">
      <c r="J1" s="1"/>
    </row>
    <row r="2">
      <c r="F2" s="8"/>
      <c r="G2" s="9" t="s">
        <v>1833</v>
      </c>
      <c r="H2" s="9" t="s">
        <v>1834</v>
      </c>
      <c r="I2" s="10"/>
      <c r="J2" s="8"/>
      <c r="K2" s="9" t="s">
        <v>1833</v>
      </c>
      <c r="L2" s="9" t="s">
        <v>1834</v>
      </c>
      <c r="M2" s="1"/>
    </row>
    <row r="3">
      <c r="F3" s="11" t="s">
        <v>41</v>
      </c>
      <c r="G3" s="12" t="str">
        <f>H28</f>
        <v/>
      </c>
      <c r="H3" s="12">
        <f>B4-G3</f>
        <v>51</v>
      </c>
      <c r="I3" s="13">
        <f t="shared" ref="I3:I4" si="1">SUM(G3:H3)</f>
        <v>51</v>
      </c>
      <c r="J3" s="11" t="s">
        <v>41</v>
      </c>
      <c r="K3" s="14">
        <f t="shared" ref="K3:K4" si="2">G3/I3</f>
        <v>0</v>
      </c>
      <c r="L3" s="14">
        <f t="shared" ref="L3:L4" si="3">H3/I3</f>
        <v>1</v>
      </c>
      <c r="M3" s="13"/>
    </row>
    <row r="4">
      <c r="F4" s="15" t="s">
        <v>50</v>
      </c>
      <c r="G4" s="16" t="str">
        <f>B30</f>
        <v/>
      </c>
      <c r="H4" s="16">
        <f>C4-G4</f>
        <v>136</v>
      </c>
      <c r="I4" s="13">
        <f t="shared" si="1"/>
        <v>136</v>
      </c>
      <c r="J4" s="11" t="s">
        <v>50</v>
      </c>
      <c r="K4" s="14">
        <f t="shared" si="2"/>
        <v>0</v>
      </c>
      <c r="L4" s="14">
        <f t="shared" si="3"/>
        <v>1</v>
      </c>
      <c r="M4" s="13"/>
    </row>
    <row r="5">
      <c r="F5" s="17"/>
      <c r="G5" s="18"/>
      <c r="H5" s="18"/>
      <c r="J5" s="1"/>
      <c r="K5" s="19"/>
      <c r="L5" s="19"/>
      <c r="M5" s="19"/>
    </row>
    <row r="6">
      <c r="F6" s="20"/>
      <c r="G6" s="7"/>
      <c r="H6" s="21"/>
      <c r="I6" s="22"/>
    </row>
    <row r="9">
      <c r="A9" s="23" t="str">
        <f>IFERROR(__xludf.DUMMYFUNCTION("importrange(""https://docs.google.com/spreadsheets/d/1hZtz558_8ZTuA2o-LgBC3LR5t-ZZ1Ck3C9xqHrOW01E/edit#gid=65005897"",""'SFP-PT'!A17:E26"")"),"#REF!")</f>
        <v>#REF!</v>
      </c>
      <c r="B9" s="23"/>
      <c r="C9" s="23"/>
      <c r="D9" s="23"/>
      <c r="E9" s="23"/>
      <c r="F9" s="19"/>
      <c r="G9" s="23" t="str">
        <f>IFERROR(__xludf.DUMMYFUNCTION("importrange(""https://docs.google.com/spreadsheets/d/1hZtz558_8ZTuA2o-LgBC3LR5t-ZZ1Ck3C9xqHrOW01E/edit#gid=65005897"",""'Mobile-PT'!A16:E23"")"),"#REF!")</f>
        <v>#REF!</v>
      </c>
      <c r="H9" s="23"/>
      <c r="I9" s="23"/>
      <c r="J9" s="23"/>
      <c r="K9" s="23"/>
      <c r="M9" s="24" t="s">
        <v>1836</v>
      </c>
      <c r="N9" s="23" t="s">
        <v>1837</v>
      </c>
      <c r="O9" s="23" t="s">
        <v>1838</v>
      </c>
      <c r="P9" s="23" t="s">
        <v>1839</v>
      </c>
    </row>
    <row r="10">
      <c r="A10" s="25"/>
      <c r="B10" s="26"/>
      <c r="C10" s="26"/>
      <c r="D10" s="26"/>
      <c r="E10" s="26"/>
      <c r="G10" s="25"/>
      <c r="H10" s="26"/>
      <c r="I10" s="26"/>
      <c r="J10" s="26"/>
      <c r="K10" s="26"/>
      <c r="M10" s="27" t="s">
        <v>35</v>
      </c>
      <c r="N10" s="26">
        <f>IFERROR(VLOOKUP(M10,A10:C17,2,false), )+IFERROR(VLOOKUP(M10,G10:I15,2,false), )</f>
        <v>0</v>
      </c>
      <c r="O10" s="26">
        <f>IFERROR(VLOOKUP(M10,A10:C17,3,false), )+IFERROR(VLOOKUP(M10,G10:I15,3,false), )</f>
        <v>0</v>
      </c>
      <c r="P10" s="26">
        <f t="shared" ref="P10:P18" si="4">SUM(N10:O10)</f>
        <v>0</v>
      </c>
    </row>
    <row r="11">
      <c r="A11" s="25"/>
      <c r="B11" s="26"/>
      <c r="C11" s="26"/>
      <c r="D11" s="26"/>
      <c r="E11" s="26"/>
      <c r="G11" s="25"/>
      <c r="H11" s="26"/>
      <c r="I11" s="26"/>
      <c r="J11" s="26"/>
      <c r="K11" s="26"/>
      <c r="M11" s="27" t="s">
        <v>153</v>
      </c>
      <c r="N11" s="26">
        <f>IFERROR(VLOOKUP(M11,A10:C17,2,false), )+IFERROR(VLOOKUP(M11,G10:I15,2,false), )</f>
        <v>0</v>
      </c>
      <c r="O11" s="26">
        <f>IFERROR(VLOOKUP(M11,A10:C17,3,false), )+IFERROR(VLOOKUP(M11,G10:I15,3,false), )</f>
        <v>0</v>
      </c>
      <c r="P11" s="26">
        <f t="shared" si="4"/>
        <v>0</v>
      </c>
    </row>
    <row r="12">
      <c r="A12" s="25"/>
      <c r="B12" s="26"/>
      <c r="C12" s="26"/>
      <c r="D12" s="26"/>
      <c r="E12" s="26"/>
      <c r="G12" s="25"/>
      <c r="H12" s="26"/>
      <c r="I12" s="26"/>
      <c r="J12" s="26"/>
      <c r="K12" s="26"/>
      <c r="M12" s="27" t="s">
        <v>220</v>
      </c>
      <c r="N12" s="26">
        <f>IFERROR(VLOOKUP(M12,A10:C17,2,false), )+IFERROR(VLOOKUP(M12,G10:I15,2,false), )</f>
        <v>0</v>
      </c>
      <c r="O12" s="26">
        <f>IFERROR(VLOOKUP(M12,A10:C17,3,false), )+IFERROR(VLOOKUP(M12,G10:I15,3,false), )</f>
        <v>0</v>
      </c>
      <c r="P12" s="26">
        <f t="shared" si="4"/>
        <v>0</v>
      </c>
    </row>
    <row r="13">
      <c r="A13" s="25"/>
      <c r="B13" s="26"/>
      <c r="C13" s="26"/>
      <c r="D13" s="26"/>
      <c r="E13" s="26"/>
      <c r="G13" s="25"/>
      <c r="H13" s="26"/>
      <c r="I13" s="26"/>
      <c r="J13" s="26"/>
      <c r="K13" s="26"/>
      <c r="M13" s="27" t="s">
        <v>282</v>
      </c>
      <c r="N13" s="26">
        <f>IFERROR(VLOOKUP(M13,A10:C17,2,false), )+IFERROR(VLOOKUP(M13,G10:I15,2,false), )</f>
        <v>0</v>
      </c>
      <c r="O13" s="26">
        <f>IFERROR(VLOOKUP(M13,A10:C17,3,false), )+IFERROR(VLOOKUP(M13,G10:I15,3,false), )</f>
        <v>0</v>
      </c>
      <c r="P13" s="26">
        <f t="shared" si="4"/>
        <v>0</v>
      </c>
    </row>
    <row r="14">
      <c r="A14" s="25"/>
      <c r="B14" s="26"/>
      <c r="C14" s="26"/>
      <c r="D14" s="26"/>
      <c r="E14" s="26"/>
      <c r="G14" s="25"/>
      <c r="H14" s="26"/>
      <c r="I14" s="26"/>
      <c r="J14" s="26"/>
      <c r="K14" s="26"/>
      <c r="M14" s="27" t="s">
        <v>317</v>
      </c>
      <c r="N14" s="26">
        <f>IFERROR(VLOOKUP(M14,A10:C17,2,false), )+IFERROR(VLOOKUP(M14,G10:I15,2,false), )</f>
        <v>0</v>
      </c>
      <c r="O14" s="26">
        <f>IFERROR(VLOOKUP(M14,A10:C17,3,false), )+IFERROR(VLOOKUP(M14,G10:I15,3,false), )</f>
        <v>0</v>
      </c>
      <c r="P14" s="26">
        <f t="shared" si="4"/>
        <v>0</v>
      </c>
    </row>
    <row r="15">
      <c r="A15" s="25"/>
      <c r="B15" s="26"/>
      <c r="C15" s="26"/>
      <c r="D15" s="26"/>
      <c r="E15" s="26"/>
      <c r="G15" s="25"/>
      <c r="H15" s="26"/>
      <c r="I15" s="26"/>
      <c r="J15" s="26"/>
      <c r="K15" s="26"/>
      <c r="M15" s="27" t="s">
        <v>360</v>
      </c>
      <c r="N15" s="26">
        <f>IFERROR(VLOOKUP(M15,A10:C17,2,false), )+IFERROR(VLOOKUP(M15,G10:I15,2,false), )</f>
        <v>0</v>
      </c>
      <c r="O15" s="26">
        <f>IFERROR(VLOOKUP(M15,A10:C17,3,false), )+IFERROR(VLOOKUP(M15,G10:I15,3,false), )</f>
        <v>0</v>
      </c>
      <c r="P15" s="26">
        <f t="shared" si="4"/>
        <v>0</v>
      </c>
    </row>
    <row r="16">
      <c r="A16" s="25"/>
      <c r="B16" s="26"/>
      <c r="C16" s="26"/>
      <c r="D16" s="26"/>
      <c r="E16" s="26"/>
      <c r="G16" s="25"/>
      <c r="H16" s="26"/>
      <c r="I16" s="26"/>
      <c r="J16" s="26"/>
      <c r="K16" s="26"/>
      <c r="M16" s="27" t="s">
        <v>485</v>
      </c>
      <c r="N16" s="26">
        <f>IFERROR(VLOOKUP(M16,A10:C17,2,false), )+IFERROR(VLOOKUP(M16,G10:I15,2,false), )</f>
        <v>0</v>
      </c>
      <c r="O16" s="26">
        <f>IFERROR(VLOOKUP(M15,A10:C17,3,false), )+IFERROR(VLOOKUP(M15,G10:I15,3,false), )</f>
        <v>0</v>
      </c>
      <c r="P16" s="26">
        <f t="shared" si="4"/>
        <v>0</v>
      </c>
    </row>
    <row r="17">
      <c r="A17" s="25"/>
      <c r="B17" s="26"/>
      <c r="C17" s="26"/>
      <c r="D17" s="26"/>
      <c r="E17" s="26"/>
      <c r="M17" s="27" t="s">
        <v>582</v>
      </c>
      <c r="N17" s="26">
        <f>IFERROR(VLOOKUP(M17,A10:C17,2,false), )+IFERROR(VLOOKUP(M17,G10:I15,2,false), )</f>
        <v>0</v>
      </c>
      <c r="O17" s="26">
        <f>IFERROR(VLOOKUP(M16,A10:C17,3,false), )+IFERROR(VLOOKUP(M16,G10:I15,3,false), )</f>
        <v>0</v>
      </c>
      <c r="P17" s="26">
        <f t="shared" si="4"/>
        <v>0</v>
      </c>
    </row>
    <row r="18">
      <c r="A18" s="25"/>
      <c r="B18" s="26"/>
      <c r="C18" s="26"/>
      <c r="D18" s="26"/>
      <c r="E18" s="26"/>
      <c r="M18" s="28" t="s">
        <v>1835</v>
      </c>
      <c r="N18" s="23">
        <f t="shared" ref="N18:O18" si="5">SUM(N10:N17)</f>
        <v>0</v>
      </c>
      <c r="O18" s="23">
        <f t="shared" si="5"/>
        <v>0</v>
      </c>
      <c r="P18" s="23">
        <f t="shared" si="4"/>
        <v>0</v>
      </c>
    </row>
    <row r="21">
      <c r="A21" s="29" t="str">
        <f>IFERROR(__xludf.DUMMYFUNCTION("importrange(""https://docs.google.com/spreadsheets/d/1hZtz558_8ZTuA2o-LgBC3LR5t-ZZ1Ck3C9xqHrOW01E/edit#gid=65005897"",""'SFP-PT'!G17:J26"")"),"#REF!")</f>
        <v>#REF!</v>
      </c>
      <c r="B21" s="23"/>
      <c r="C21" s="23"/>
      <c r="D21" s="23"/>
      <c r="F21" s="19"/>
      <c r="G21" s="29" t="str">
        <f>IFERROR(__xludf.DUMMYFUNCTION("importrange(""https://docs.google.com/spreadsheets/d/1hZtz558_8ZTuA2o-LgBC3LR5t-ZZ1Ck3C9xqHrOW01E/edit#gid=65005897"",""'Mobile-PT'!G16:J23"")"),"#REF!")</f>
        <v>#REF!</v>
      </c>
      <c r="H21" s="23"/>
      <c r="I21" s="23"/>
      <c r="J21" s="23"/>
      <c r="K21" s="19"/>
      <c r="L21" s="19"/>
      <c r="M21" s="24" t="s">
        <v>1836</v>
      </c>
      <c r="N21" s="23" t="s">
        <v>1833</v>
      </c>
      <c r="O21" s="23" t="s">
        <v>1834</v>
      </c>
      <c r="P21" s="23" t="s">
        <v>1839</v>
      </c>
      <c r="Q21" s="19"/>
      <c r="R21" s="19"/>
    </row>
    <row r="22">
      <c r="A22" s="27"/>
      <c r="B22" s="26"/>
      <c r="C22" s="26"/>
      <c r="D22" s="26"/>
      <c r="G22" s="27"/>
      <c r="H22" s="26"/>
      <c r="I22" s="26"/>
      <c r="J22" s="26"/>
      <c r="M22" s="27" t="s">
        <v>35</v>
      </c>
      <c r="N22" s="26">
        <f>IFERROR(VLOOKUP(M22,A22:C29,2,false), )+IFERROR(VLOOKUP(M22,G22:I27,2,false), )</f>
        <v>0</v>
      </c>
      <c r="O22" s="26">
        <f>IFERROR(VLOOKUP(M22,A22:C29,3,false), )+IFERROR(VLOOKUP(M22,G22:I27,3,false), )</f>
        <v>0</v>
      </c>
      <c r="P22" s="26">
        <f t="shared" ref="P22:P29" si="6">SUM(N22:O22)</f>
        <v>0</v>
      </c>
    </row>
    <row r="23">
      <c r="A23" s="27"/>
      <c r="B23" s="26"/>
      <c r="C23" s="26"/>
      <c r="D23" s="26"/>
      <c r="G23" s="27"/>
      <c r="H23" s="26"/>
      <c r="I23" s="26"/>
      <c r="J23" s="26"/>
      <c r="M23" s="27" t="s">
        <v>153</v>
      </c>
      <c r="N23" s="26">
        <f>IFERROR(VLOOKUP(M23,A22:C29,2,false), )+IFERROR(VLOOKUP(M23,G22:I27,2,false), )</f>
        <v>0</v>
      </c>
      <c r="O23" s="26">
        <f>IFERROR(VLOOKUP(M23,A22:C29,3,false), )+IFERROR(VLOOKUP(M23,G22:I27,3,false), )</f>
        <v>0</v>
      </c>
      <c r="P23" s="26">
        <f t="shared" si="6"/>
        <v>0</v>
      </c>
    </row>
    <row r="24">
      <c r="A24" s="27"/>
      <c r="B24" s="26"/>
      <c r="C24" s="26"/>
      <c r="D24" s="26"/>
      <c r="G24" s="27"/>
      <c r="H24" s="26"/>
      <c r="I24" s="26"/>
      <c r="J24" s="26"/>
      <c r="M24" s="27" t="s">
        <v>220</v>
      </c>
      <c r="N24" s="26">
        <f>IFERROR(VLOOKUP(M24,A22:C29,2,false), )+IFERROR(VLOOKUP(M24,G22:I27,2,false), )</f>
        <v>0</v>
      </c>
      <c r="O24" s="26">
        <f>IFERROR(VLOOKUP(M24,A22:C29,3,false), )+IFERROR(VLOOKUP(M24,G22:I27,3,false), )</f>
        <v>0</v>
      </c>
      <c r="P24" s="26">
        <f t="shared" si="6"/>
        <v>0</v>
      </c>
    </row>
    <row r="25">
      <c r="A25" s="27"/>
      <c r="B25" s="26"/>
      <c r="C25" s="26"/>
      <c r="D25" s="26"/>
      <c r="G25" s="27"/>
      <c r="H25" s="26"/>
      <c r="I25" s="26"/>
      <c r="J25" s="26"/>
      <c r="M25" s="27" t="s">
        <v>282</v>
      </c>
      <c r="N25" s="26">
        <f>IFERROR(VLOOKUP(M25,A22:C29,2,false), )+IFERROR(VLOOKUP(M25,G22:I27,2,false), )</f>
        <v>0</v>
      </c>
      <c r="O25" s="26">
        <f>IFERROR(VLOOKUP(M25,A22:C29,3,false), )+IFERROR(VLOOKUP(M25,G22:I27,3,false), )</f>
        <v>0</v>
      </c>
      <c r="P25" s="26">
        <f t="shared" si="6"/>
        <v>0</v>
      </c>
    </row>
    <row r="26">
      <c r="A26" s="27"/>
      <c r="B26" s="26"/>
      <c r="C26" s="26"/>
      <c r="D26" s="26"/>
      <c r="G26" s="27"/>
      <c r="H26" s="26"/>
      <c r="I26" s="26"/>
      <c r="J26" s="26"/>
      <c r="M26" s="27" t="s">
        <v>317</v>
      </c>
      <c r="N26" s="26">
        <f>IFERROR(VLOOKUP(M26,A22:C29,2,false), )+IFERROR(VLOOKUP(M26,G22:I27,2,false), )</f>
        <v>0</v>
      </c>
      <c r="O26" s="26">
        <f>IFERROR(VLOOKUP(M26,A22:C29,3,false), )+IFERROR(VLOOKUP(M26,G22:I27,3,false), )</f>
        <v>0</v>
      </c>
      <c r="P26" s="26">
        <f t="shared" si="6"/>
        <v>0</v>
      </c>
    </row>
    <row r="27">
      <c r="A27" s="27"/>
      <c r="B27" s="26"/>
      <c r="C27" s="26"/>
      <c r="D27" s="26"/>
      <c r="G27" s="27"/>
      <c r="H27" s="26"/>
      <c r="I27" s="26"/>
      <c r="J27" s="26"/>
      <c r="M27" s="27" t="s">
        <v>360</v>
      </c>
      <c r="N27" s="26">
        <f>IFERROR(VLOOKUP(M27,A22:C29,2,false), )+IFERROR(VLOOKUP(M27,G22:I27,2,false), )</f>
        <v>0</v>
      </c>
      <c r="O27" s="26">
        <f>IFERROR(VLOOKUP(M27,A22:C29,3,false), )+IFERROR(VLOOKUP(M27,G22:I27,3,false), )</f>
        <v>0</v>
      </c>
      <c r="P27" s="26">
        <f t="shared" si="6"/>
        <v>0</v>
      </c>
    </row>
    <row r="28">
      <c r="A28" s="27"/>
      <c r="B28" s="26"/>
      <c r="C28" s="26"/>
      <c r="D28" s="26"/>
      <c r="G28" s="27"/>
      <c r="H28" s="23"/>
      <c r="I28" s="23"/>
      <c r="J28" s="23"/>
      <c r="M28" s="27" t="s">
        <v>485</v>
      </c>
      <c r="N28" s="26">
        <f>IFERROR(VLOOKUP(M28,A22:C29,2,false), )+IFERROR(VLOOKUP(M28,G22:I27,2,false), )</f>
        <v>0</v>
      </c>
      <c r="O28" s="26">
        <f>IFERROR(VLOOKUP(M28,A22:C29,3,false), )+IFERROR(VLOOKUP(M28,G22:I27,3,false), )</f>
        <v>0</v>
      </c>
      <c r="P28" s="26">
        <f t="shared" si="6"/>
        <v>0</v>
      </c>
    </row>
    <row r="29">
      <c r="A29" s="27"/>
      <c r="B29" s="26"/>
      <c r="C29" s="26"/>
      <c r="D29" s="26"/>
      <c r="M29" s="27" t="s">
        <v>582</v>
      </c>
      <c r="N29" s="26">
        <f>IFERROR(VLOOKUP(M29,A22:C29,2,false), )+IFERROR(VLOOKUP(M29,G22:I27,2,false), )</f>
        <v>0</v>
      </c>
      <c r="O29" s="26">
        <f>IFERROR(VLOOKUP(M29,A22:C29,3,false), )+IFERROR(VLOOKUP(M29,G22:I27,3,false), )</f>
        <v>0</v>
      </c>
      <c r="P29" s="26">
        <f t="shared" si="6"/>
        <v>0</v>
      </c>
    </row>
    <row r="30">
      <c r="A30" s="27"/>
      <c r="B30" s="23"/>
      <c r="C30" s="23"/>
      <c r="D30" s="23"/>
      <c r="M30" s="28" t="s">
        <v>1835</v>
      </c>
      <c r="N30" s="23">
        <f t="shared" ref="N30:P30" si="7">sum(N22:N29)</f>
        <v>0</v>
      </c>
      <c r="O30" s="23">
        <f t="shared" si="7"/>
        <v>0</v>
      </c>
      <c r="P30" s="23">
        <f t="shared" si="7"/>
        <v>0</v>
      </c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9.63"/>
    <col customWidth="1" min="3" max="3" width="15.38"/>
    <col customWidth="1" min="4" max="4" width="11.75"/>
    <col customWidth="1" min="6" max="6" width="7.38"/>
    <col customWidth="1" min="8" max="8" width="16.38"/>
    <col customWidth="1" min="9" max="9" width="15.38"/>
    <col customWidth="1" min="11" max="11" width="8.88"/>
    <col customWidth="1" min="12" max="12" width="12.63"/>
    <col customWidth="1" min="13" max="13" width="10.75"/>
    <col customWidth="1" min="17" max="17" width="13.13"/>
    <col customWidth="1" min="19" max="19" width="6.63"/>
    <col customWidth="1" min="24" max="24" width="5.25"/>
  </cols>
  <sheetData>
    <row r="1">
      <c r="D1" s="30" t="s">
        <v>1840</v>
      </c>
      <c r="E1" s="31"/>
      <c r="F1" s="31"/>
      <c r="G1" s="30" t="s">
        <v>1841</v>
      </c>
      <c r="H1" s="31"/>
      <c r="J1" s="1" t="s">
        <v>1842</v>
      </c>
      <c r="M1" s="1" t="s">
        <v>1843</v>
      </c>
    </row>
    <row r="2">
      <c r="F2" s="31"/>
    </row>
    <row r="3">
      <c r="F3" s="31"/>
    </row>
    <row r="4">
      <c r="F4" s="31"/>
    </row>
    <row r="5">
      <c r="F5" s="31"/>
    </row>
    <row r="6">
      <c r="F6" s="31"/>
    </row>
    <row r="7">
      <c r="F7" s="31"/>
    </row>
    <row r="8">
      <c r="F8" s="31"/>
    </row>
    <row r="9"/>
    <row r="13">
      <c r="A13" s="8"/>
      <c r="B13" s="32" t="s">
        <v>1833</v>
      </c>
      <c r="C13" s="33" t="s">
        <v>1834</v>
      </c>
      <c r="G13" s="8"/>
      <c r="H13" s="34" t="s">
        <v>1837</v>
      </c>
      <c r="I13" s="35" t="s">
        <v>1838</v>
      </c>
    </row>
    <row r="14">
      <c r="A14" s="36" t="s">
        <v>1846</v>
      </c>
      <c r="B14" s="16">
        <f>K8+N5</f>
        <v>16</v>
      </c>
      <c r="C14" s="16">
        <f>B9-B14</f>
        <v>35</v>
      </c>
      <c r="G14" s="36" t="s">
        <v>1846</v>
      </c>
      <c r="H14" s="16">
        <f>K8</f>
        <v>15</v>
      </c>
      <c r="I14" s="16">
        <f>N5</f>
        <v>1</v>
      </c>
    </row>
    <row r="16">
      <c r="A16" s="37" t="s">
        <v>1836</v>
      </c>
      <c r="B16" s="38" t="s">
        <v>1837</v>
      </c>
      <c r="C16" s="38" t="s">
        <v>1838</v>
      </c>
      <c r="D16" s="38" t="s">
        <v>1839</v>
      </c>
      <c r="E16" s="39" t="s">
        <v>1847</v>
      </c>
      <c r="G16" s="37" t="s">
        <v>1848</v>
      </c>
      <c r="H16" s="38" t="s">
        <v>1833</v>
      </c>
      <c r="I16" s="38" t="s">
        <v>1834</v>
      </c>
      <c r="J16" s="38" t="s">
        <v>1839</v>
      </c>
    </row>
    <row r="17">
      <c r="A17" s="27" t="s">
        <v>35</v>
      </c>
      <c r="B17" s="26" t="str">
        <f>IFERROR(VLOOKUP(A17,J4:K7,2,FALSE),)</f>
        <v/>
      </c>
      <c r="C17" s="26" t="str">
        <f>IFERROR(VLOOKUP(A17,M4:N4,2,FALSE),)</f>
        <v/>
      </c>
      <c r="D17" s="26">
        <f t="shared" ref="D17:D22" si="1">SUM(B17:C17)</f>
        <v>0</v>
      </c>
      <c r="E17" s="26">
        <v>10.0</v>
      </c>
      <c r="G17" s="25" t="s">
        <v>35</v>
      </c>
      <c r="H17" s="26">
        <f t="shared" ref="H17:H23" si="2">D17</f>
        <v>0</v>
      </c>
      <c r="I17" s="26">
        <f t="shared" ref="I17:I23" si="3">E17-H17</f>
        <v>10</v>
      </c>
      <c r="J17" s="26">
        <f t="shared" ref="J17:J23" si="4">SUM(H17:I17)</f>
        <v>10</v>
      </c>
    </row>
    <row r="18">
      <c r="A18" s="27" t="s">
        <v>153</v>
      </c>
      <c r="B18" s="26">
        <f>IFERROR(VLOOKUP(A18,J4:K7,2,FALSE),)</f>
        <v>2</v>
      </c>
      <c r="C18" s="26" t="str">
        <f>IFERROR(VLOOKUP(A18,M4:N4,2,FALSE),)</f>
        <v/>
      </c>
      <c r="D18" s="26">
        <f t="shared" si="1"/>
        <v>2</v>
      </c>
      <c r="E18" s="26">
        <v>12.0</v>
      </c>
      <c r="G18" s="25" t="s">
        <v>153</v>
      </c>
      <c r="H18" s="26">
        <f t="shared" si="2"/>
        <v>2</v>
      </c>
      <c r="I18" s="26">
        <f t="shared" si="3"/>
        <v>10</v>
      </c>
      <c r="J18" s="26">
        <f t="shared" si="4"/>
        <v>12</v>
      </c>
    </row>
    <row r="19">
      <c r="A19" s="27" t="s">
        <v>220</v>
      </c>
      <c r="B19" s="26">
        <f>IFERROR(VLOOKUP(A19,J4:K7,2,FALSE),)</f>
        <v>5</v>
      </c>
      <c r="C19" s="26" t="str">
        <f>IFERROR(VLOOKUP(A19,M4:N4,2,FALSE),)</f>
        <v/>
      </c>
      <c r="D19" s="26">
        <f t="shared" si="1"/>
        <v>5</v>
      </c>
      <c r="E19" s="26">
        <v>7.0</v>
      </c>
      <c r="G19" s="25" t="s">
        <v>220</v>
      </c>
      <c r="H19" s="26">
        <f t="shared" si="2"/>
        <v>5</v>
      </c>
      <c r="I19" s="26">
        <f t="shared" si="3"/>
        <v>2</v>
      </c>
      <c r="J19" s="26">
        <f t="shared" si="4"/>
        <v>7</v>
      </c>
    </row>
    <row r="20">
      <c r="A20" s="27" t="s">
        <v>360</v>
      </c>
      <c r="B20" s="26">
        <f>IFERROR(VLOOKUP(A20,J4:K7,2,FALSE),)</f>
        <v>5</v>
      </c>
      <c r="C20" s="26" t="str">
        <f>IFERROR(VLOOKUP(A20,M4:N4,2,FALSE),)</f>
        <v/>
      </c>
      <c r="D20" s="26">
        <f t="shared" si="1"/>
        <v>5</v>
      </c>
      <c r="E20" s="26">
        <v>11.0</v>
      </c>
      <c r="G20" s="25" t="s">
        <v>360</v>
      </c>
      <c r="H20" s="26">
        <f t="shared" si="2"/>
        <v>5</v>
      </c>
      <c r="I20" s="26">
        <f t="shared" si="3"/>
        <v>6</v>
      </c>
      <c r="J20" s="26">
        <f t="shared" si="4"/>
        <v>11</v>
      </c>
    </row>
    <row r="21">
      <c r="A21" s="27" t="s">
        <v>485</v>
      </c>
      <c r="B21" s="26">
        <f>IFERROR(VLOOKUP(A21,J4:K7,2,FALSE),)</f>
        <v>3</v>
      </c>
      <c r="C21" s="26">
        <f>IFERROR(VLOOKUP(A21,M4:N4,2,FALSE),)</f>
        <v>1</v>
      </c>
      <c r="D21" s="26">
        <f t="shared" si="1"/>
        <v>4</v>
      </c>
      <c r="E21" s="26">
        <v>7.0</v>
      </c>
      <c r="G21" s="25" t="s">
        <v>485</v>
      </c>
      <c r="H21" s="26">
        <f t="shared" si="2"/>
        <v>4</v>
      </c>
      <c r="I21" s="26">
        <f t="shared" si="3"/>
        <v>3</v>
      </c>
      <c r="J21" s="26">
        <f t="shared" si="4"/>
        <v>7</v>
      </c>
    </row>
    <row r="22">
      <c r="A22" s="27" t="s">
        <v>582</v>
      </c>
      <c r="B22" s="26" t="str">
        <f>IFERROR(VLOOKUP(A22,J4:K7,2,FALSE),)</f>
        <v/>
      </c>
      <c r="C22" s="26" t="str">
        <f>IFERROR(VLOOKUP(A22,M4:N4,2,FALSE),)</f>
        <v/>
      </c>
      <c r="D22" s="26">
        <f t="shared" si="1"/>
        <v>0</v>
      </c>
      <c r="E22" s="26">
        <v>4.0</v>
      </c>
      <c r="G22" s="25" t="s">
        <v>582</v>
      </c>
      <c r="H22" s="26">
        <f t="shared" si="2"/>
        <v>0</v>
      </c>
      <c r="I22" s="26">
        <f t="shared" si="3"/>
        <v>4</v>
      </c>
      <c r="J22" s="26">
        <f t="shared" si="4"/>
        <v>4</v>
      </c>
    </row>
    <row r="23">
      <c r="A23" s="27"/>
      <c r="B23" s="23">
        <f t="shared" ref="B23:E23" si="5">SUM(B17:B22)</f>
        <v>15</v>
      </c>
      <c r="C23" s="23">
        <f t="shared" si="5"/>
        <v>1</v>
      </c>
      <c r="D23" s="23">
        <f t="shared" si="5"/>
        <v>16</v>
      </c>
      <c r="E23" s="23">
        <f t="shared" si="5"/>
        <v>51</v>
      </c>
      <c r="G23" s="27" t="s">
        <v>1835</v>
      </c>
      <c r="H23" s="23">
        <f t="shared" si="2"/>
        <v>16</v>
      </c>
      <c r="I23" s="23">
        <f t="shared" si="3"/>
        <v>35</v>
      </c>
      <c r="J23" s="23">
        <f t="shared" si="4"/>
        <v>51</v>
      </c>
    </row>
    <row r="24">
      <c r="B24" s="7"/>
      <c r="C24" s="7"/>
      <c r="D24" s="7"/>
      <c r="E24" s="7"/>
    </row>
    <row r="25">
      <c r="B25" s="7"/>
      <c r="C25" s="7"/>
      <c r="D25" s="7"/>
      <c r="E25" s="7"/>
    </row>
    <row r="26">
      <c r="B26" s="7"/>
      <c r="C26" s="7"/>
      <c r="D26" s="7"/>
      <c r="E26" s="7"/>
    </row>
    <row r="27">
      <c r="B27" s="7"/>
      <c r="C27" s="7"/>
      <c r="D27" s="7"/>
      <c r="E27" s="7"/>
    </row>
    <row r="28">
      <c r="B28" s="7"/>
      <c r="C28" s="7"/>
      <c r="D28" s="7"/>
      <c r="E28" s="7"/>
    </row>
    <row r="29">
      <c r="B29" s="7"/>
      <c r="C29" s="7"/>
      <c r="D29" s="7"/>
      <c r="E29" s="7"/>
    </row>
    <row r="30">
      <c r="B30" s="7"/>
      <c r="C30" s="7"/>
      <c r="D30" s="7"/>
      <c r="E30" s="7"/>
    </row>
    <row r="31">
      <c r="B31" s="7"/>
      <c r="C31" s="7"/>
      <c r="D31" s="7"/>
      <c r="E31" s="7"/>
    </row>
    <row r="32">
      <c r="B32" s="7"/>
      <c r="C32" s="7"/>
      <c r="D32" s="7"/>
      <c r="E32" s="7"/>
    </row>
    <row r="33">
      <c r="B33" s="7"/>
      <c r="C33" s="7"/>
      <c r="D33" s="7"/>
      <c r="E33" s="7"/>
    </row>
    <row r="34">
      <c r="B34" s="7"/>
      <c r="C34" s="7"/>
      <c r="D34" s="7"/>
      <c r="E34" s="7"/>
    </row>
    <row r="35">
      <c r="B35" s="7"/>
      <c r="C35" s="7"/>
      <c r="D35" s="7"/>
      <c r="E35" s="7"/>
    </row>
    <row r="36">
      <c r="B36" s="7"/>
      <c r="C36" s="7"/>
      <c r="D36" s="7"/>
      <c r="E36" s="7"/>
    </row>
    <row r="37">
      <c r="B37" s="7"/>
      <c r="C37" s="7"/>
      <c r="D37" s="7"/>
      <c r="E37" s="7"/>
    </row>
    <row r="38">
      <c r="B38" s="7"/>
      <c r="C38" s="7"/>
      <c r="D38" s="7"/>
      <c r="E38" s="7"/>
    </row>
    <row r="39">
      <c r="B39" s="7"/>
      <c r="C39" s="7"/>
      <c r="D39" s="7"/>
      <c r="E39" s="7"/>
    </row>
    <row r="40">
      <c r="B40" s="7"/>
      <c r="C40" s="7"/>
      <c r="D40" s="7"/>
      <c r="E40" s="7"/>
    </row>
    <row r="41">
      <c r="B41" s="7"/>
      <c r="C41" s="7"/>
      <c r="D41" s="7"/>
      <c r="E41" s="7"/>
    </row>
    <row r="42">
      <c r="B42" s="7"/>
      <c r="C42" s="7"/>
      <c r="D42" s="7"/>
      <c r="E42" s="7"/>
    </row>
  </sheetData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5.13"/>
    <col customWidth="1" min="3" max="3" width="9.63"/>
    <col customWidth="1" min="4" max="4" width="11.75"/>
    <col customWidth="1" min="5" max="5" width="20.13"/>
    <col customWidth="1" min="6" max="6" width="7.38"/>
    <col customWidth="1" min="8" max="8" width="16.38"/>
    <col customWidth="1" min="9" max="9" width="15.38"/>
    <col customWidth="1" min="11" max="11" width="8.88"/>
    <col customWidth="1" min="12" max="12" width="12.63"/>
    <col customWidth="1" min="13" max="13" width="10.75"/>
    <col customWidth="1" min="17" max="17" width="13.13"/>
    <col customWidth="1" min="19" max="19" width="6.63"/>
    <col customWidth="1" min="24" max="24" width="5.25"/>
  </cols>
  <sheetData>
    <row r="1">
      <c r="D1" s="1" t="s">
        <v>1849</v>
      </c>
      <c r="G1" s="1" t="s">
        <v>1850</v>
      </c>
      <c r="J1" s="1"/>
      <c r="M1" s="1"/>
    </row>
    <row r="2"/>
    <row r="3"/>
    <row r="4"/>
    <row r="5"/>
    <row r="6"/>
    <row r="7"/>
    <row r="8"/>
    <row r="9"/>
    <row r="10"/>
    <row r="11"/>
    <row r="14">
      <c r="A14" s="40"/>
      <c r="B14" s="32" t="s">
        <v>1833</v>
      </c>
      <c r="C14" s="32" t="s">
        <v>1834</v>
      </c>
      <c r="G14" s="8"/>
      <c r="H14" s="34" t="s">
        <v>1837</v>
      </c>
      <c r="I14" s="35" t="s">
        <v>1838</v>
      </c>
    </row>
    <row r="15">
      <c r="A15" s="41" t="s">
        <v>1851</v>
      </c>
      <c r="B15" s="16">
        <f>E11+H5</f>
        <v>119</v>
      </c>
      <c r="C15" s="16">
        <f>B11-B15</f>
        <v>17</v>
      </c>
      <c r="G15" s="41" t="s">
        <v>1851</v>
      </c>
      <c r="H15" s="16">
        <f>E11</f>
        <v>113</v>
      </c>
      <c r="I15" s="16">
        <f>H5</f>
        <v>6</v>
      </c>
    </row>
    <row r="17">
      <c r="A17" s="42" t="s">
        <v>1852</v>
      </c>
      <c r="B17" s="43" t="s">
        <v>1837</v>
      </c>
      <c r="C17" s="43" t="s">
        <v>1838</v>
      </c>
      <c r="D17" s="43" t="s">
        <v>1839</v>
      </c>
      <c r="E17" s="44" t="s">
        <v>1847</v>
      </c>
      <c r="G17" s="41" t="s">
        <v>1852</v>
      </c>
      <c r="H17" s="38" t="s">
        <v>1833</v>
      </c>
      <c r="I17" s="38" t="s">
        <v>1834</v>
      </c>
      <c r="J17" s="38" t="s">
        <v>1839</v>
      </c>
    </row>
    <row r="18">
      <c r="A18" s="27" t="s">
        <v>35</v>
      </c>
      <c r="B18" s="26">
        <f>IFERROR(VLOOKUP(A18,D3:E10,2,FALSE),)</f>
        <v>12</v>
      </c>
      <c r="C18" s="26">
        <f>IFERROR(VLOOKUP(A18,G3:H4,2,FALSE),)</f>
        <v>5</v>
      </c>
      <c r="D18" s="26">
        <f t="shared" ref="D18:D25" si="1">SUM(B18:C18)</f>
        <v>17</v>
      </c>
      <c r="E18" s="26">
        <f>IFERROR(VLOOKUP(A18,A3:B10,2,FALSE),)</f>
        <v>23</v>
      </c>
      <c r="G18" s="27" t="s">
        <v>35</v>
      </c>
      <c r="H18" s="26">
        <f t="shared" ref="H18:H26" si="2">D18</f>
        <v>17</v>
      </c>
      <c r="I18" s="26">
        <f t="shared" ref="I18:I26" si="3">E18-H18</f>
        <v>6</v>
      </c>
      <c r="J18" s="26">
        <f t="shared" ref="J18:J26" si="4">SUM(H18:I18)</f>
        <v>23</v>
      </c>
    </row>
    <row r="19">
      <c r="A19" s="27" t="s">
        <v>153</v>
      </c>
      <c r="B19" s="26">
        <f>IFERROR(VLOOKUP(A19,D3:E10,2,FALSE),)</f>
        <v>9</v>
      </c>
      <c r="C19" s="26" t="str">
        <f>IFERROR(VLOOKUP(A19,G3:H4,2,FALSE),)</f>
        <v/>
      </c>
      <c r="D19" s="26">
        <f t="shared" si="1"/>
        <v>9</v>
      </c>
      <c r="E19" s="26">
        <f>IFERROR(VLOOKUP(A19,A3:B10,2,FALSE),)</f>
        <v>9</v>
      </c>
      <c r="G19" s="27" t="s">
        <v>153</v>
      </c>
      <c r="H19" s="26">
        <f t="shared" si="2"/>
        <v>9</v>
      </c>
      <c r="I19" s="26">
        <f t="shared" si="3"/>
        <v>0</v>
      </c>
      <c r="J19" s="26">
        <f t="shared" si="4"/>
        <v>9</v>
      </c>
    </row>
    <row r="20">
      <c r="A20" s="27" t="s">
        <v>220</v>
      </c>
      <c r="B20" s="26">
        <f>IFERROR(VLOOKUP(A20,D3:E10,2,FALSE),)</f>
        <v>12</v>
      </c>
      <c r="C20" s="26" t="str">
        <f>IFERROR(VLOOKUP(A20,G3:H4,2,FALSE),)</f>
        <v/>
      </c>
      <c r="D20" s="26">
        <f t="shared" si="1"/>
        <v>12</v>
      </c>
      <c r="E20" s="26">
        <f>IFERROR(VLOOKUP(A20,A3:B10,2,FALSE),)</f>
        <v>12</v>
      </c>
      <c r="G20" s="27" t="s">
        <v>220</v>
      </c>
      <c r="H20" s="26">
        <f t="shared" si="2"/>
        <v>12</v>
      </c>
      <c r="I20" s="26">
        <f t="shared" si="3"/>
        <v>0</v>
      </c>
      <c r="J20" s="26">
        <f t="shared" si="4"/>
        <v>12</v>
      </c>
    </row>
    <row r="21">
      <c r="A21" s="45" t="s">
        <v>282</v>
      </c>
      <c r="B21" s="26">
        <f>IFERROR(VLOOKUP(A21,D3:E10,2,FALSE),)</f>
        <v>11</v>
      </c>
      <c r="C21" s="26" t="str">
        <f>IFERROR(VLOOKUP(A21,G3:H4,2,FALSE),)</f>
        <v/>
      </c>
      <c r="D21" s="26">
        <f t="shared" si="1"/>
        <v>11</v>
      </c>
      <c r="E21" s="26">
        <f>IFERROR(VLOOKUP(A21,A3:B10,2,FALSE),)</f>
        <v>11</v>
      </c>
      <c r="G21" s="45" t="s">
        <v>282</v>
      </c>
      <c r="H21" s="26">
        <f t="shared" si="2"/>
        <v>11</v>
      </c>
      <c r="I21" s="26">
        <f t="shared" si="3"/>
        <v>0</v>
      </c>
      <c r="J21" s="26">
        <f t="shared" si="4"/>
        <v>11</v>
      </c>
    </row>
    <row r="22">
      <c r="A22" s="45" t="s">
        <v>317</v>
      </c>
      <c r="B22" s="26">
        <f>IFERROR(VLOOKUP(A22,D3:E10,2,FALSE),)</f>
        <v>13</v>
      </c>
      <c r="C22" s="26" t="str">
        <f>IFERROR(VLOOKUP(A22,G3:H4,2,FALSE),)</f>
        <v/>
      </c>
      <c r="D22" s="26">
        <f t="shared" si="1"/>
        <v>13</v>
      </c>
      <c r="E22" s="26">
        <f>IFERROR(VLOOKUP(A22,A3:B10,2,FALSE),)</f>
        <v>13</v>
      </c>
      <c r="G22" s="45" t="s">
        <v>317</v>
      </c>
      <c r="H22" s="26">
        <f t="shared" si="2"/>
        <v>13</v>
      </c>
      <c r="I22" s="26">
        <f t="shared" si="3"/>
        <v>0</v>
      </c>
      <c r="J22" s="26">
        <f t="shared" si="4"/>
        <v>13</v>
      </c>
    </row>
    <row r="23">
      <c r="A23" s="27" t="s">
        <v>360</v>
      </c>
      <c r="B23" s="26">
        <f>IFERROR(VLOOKUP(A23,D3:E10,2,FALSE),)</f>
        <v>29</v>
      </c>
      <c r="C23" s="26" t="str">
        <f>IFERROR(VLOOKUP(A23,G3:H4,2,FALSE),)</f>
        <v/>
      </c>
      <c r="D23" s="26">
        <f t="shared" si="1"/>
        <v>29</v>
      </c>
      <c r="E23" s="26">
        <f>IFERROR(VLOOKUP(A23,A3:B10,2,FALSE),)</f>
        <v>29</v>
      </c>
      <c r="G23" s="27" t="s">
        <v>360</v>
      </c>
      <c r="H23" s="26">
        <f t="shared" si="2"/>
        <v>29</v>
      </c>
      <c r="I23" s="26">
        <f t="shared" si="3"/>
        <v>0</v>
      </c>
      <c r="J23" s="26">
        <f t="shared" si="4"/>
        <v>29</v>
      </c>
    </row>
    <row r="24">
      <c r="A24" s="27" t="s">
        <v>485</v>
      </c>
      <c r="B24" s="26">
        <f>IFERROR(VLOOKUP(A24,D3:E10,2,FALSE),)</f>
        <v>19</v>
      </c>
      <c r="C24" s="26">
        <f>IFERROR(VLOOKUP(A24,G3:H4,2,FALSE),)</f>
        <v>1</v>
      </c>
      <c r="D24" s="26">
        <f t="shared" si="1"/>
        <v>20</v>
      </c>
      <c r="E24" s="26">
        <f>IFERROR(VLOOKUP(A24,A3:B10,2,FALSE),)</f>
        <v>23</v>
      </c>
      <c r="G24" s="27" t="s">
        <v>485</v>
      </c>
      <c r="H24" s="26">
        <f t="shared" si="2"/>
        <v>20</v>
      </c>
      <c r="I24" s="26">
        <f t="shared" si="3"/>
        <v>3</v>
      </c>
      <c r="J24" s="26">
        <f t="shared" si="4"/>
        <v>23</v>
      </c>
    </row>
    <row r="25">
      <c r="A25" s="27" t="s">
        <v>582</v>
      </c>
      <c r="B25" s="26">
        <f>IFERROR(VLOOKUP(A25,D3:E10,2,FALSE),)</f>
        <v>8</v>
      </c>
      <c r="C25" s="26" t="str">
        <f>IFERROR(VLOOKUP(A25,G3:H4,2,FALSE),)</f>
        <v/>
      </c>
      <c r="D25" s="26">
        <f t="shared" si="1"/>
        <v>8</v>
      </c>
      <c r="E25" s="26">
        <f>IFERROR(VLOOKUP(A25,A3:B10,2,FALSE),)</f>
        <v>16</v>
      </c>
      <c r="G25" s="27" t="s">
        <v>582</v>
      </c>
      <c r="H25" s="26">
        <f t="shared" si="2"/>
        <v>8</v>
      </c>
      <c r="I25" s="26">
        <f t="shared" si="3"/>
        <v>8</v>
      </c>
      <c r="J25" s="26">
        <f t="shared" si="4"/>
        <v>16</v>
      </c>
    </row>
    <row r="26">
      <c r="A26" s="46"/>
      <c r="B26" s="47">
        <f t="shared" ref="B26:E26" si="5">SUM(B18:B25)</f>
        <v>113</v>
      </c>
      <c r="C26" s="47">
        <f t="shared" si="5"/>
        <v>6</v>
      </c>
      <c r="D26" s="47">
        <f t="shared" si="5"/>
        <v>119</v>
      </c>
      <c r="E26" s="47">
        <f t="shared" si="5"/>
        <v>136</v>
      </c>
      <c r="G26" s="27" t="s">
        <v>1835</v>
      </c>
      <c r="H26" s="23">
        <f t="shared" si="2"/>
        <v>119</v>
      </c>
      <c r="I26" s="23">
        <f t="shared" si="3"/>
        <v>17</v>
      </c>
      <c r="J26" s="26">
        <f t="shared" si="4"/>
        <v>136</v>
      </c>
    </row>
    <row r="28">
      <c r="A28" s="48"/>
    </row>
    <row r="29">
      <c r="A29" s="48"/>
    </row>
    <row r="30">
      <c r="A30" s="48"/>
    </row>
    <row r="31">
      <c r="A31" s="48"/>
    </row>
    <row r="32">
      <c r="A32" s="48"/>
    </row>
    <row r="33">
      <c r="A33" s="48"/>
    </row>
    <row r="34">
      <c r="A34" s="48"/>
    </row>
    <row r="35">
      <c r="A35" s="48"/>
    </row>
    <row r="38">
      <c r="B38" s="7"/>
      <c r="C38" s="7"/>
      <c r="D38" s="7"/>
      <c r="E38" s="7"/>
    </row>
    <row r="39">
      <c r="B39" s="7"/>
      <c r="C39" s="7"/>
      <c r="D39" s="7"/>
      <c r="E39" s="7"/>
    </row>
    <row r="40">
      <c r="B40" s="7"/>
      <c r="C40" s="7"/>
      <c r="D40" s="7"/>
      <c r="E40" s="7"/>
    </row>
    <row r="41">
      <c r="B41" s="7"/>
      <c r="C41" s="7"/>
      <c r="D41" s="7"/>
      <c r="E41" s="7"/>
    </row>
    <row r="42">
      <c r="B42" s="7"/>
      <c r="C42" s="7"/>
      <c r="D42" s="7"/>
      <c r="E42" s="7"/>
    </row>
    <row r="43">
      <c r="B43" s="7"/>
      <c r="C43" s="7"/>
      <c r="D43" s="7"/>
      <c r="E43" s="7"/>
    </row>
    <row r="44">
      <c r="B44" s="7"/>
      <c r="C44" s="7"/>
      <c r="D44" s="7"/>
      <c r="E44" s="7"/>
    </row>
    <row r="45">
      <c r="B45" s="7"/>
      <c r="C45" s="7"/>
      <c r="D45" s="7"/>
      <c r="E45" s="7"/>
    </row>
    <row r="46">
      <c r="B46" s="7"/>
      <c r="C46" s="7"/>
      <c r="D46" s="7"/>
      <c r="E46" s="7"/>
    </row>
    <row r="47">
      <c r="B47" s="7"/>
      <c r="C47" s="7"/>
      <c r="D47" s="7"/>
      <c r="E47" s="7"/>
    </row>
    <row r="48">
      <c r="B48" s="7"/>
      <c r="C48" s="7"/>
      <c r="D48" s="7"/>
      <c r="E48" s="7"/>
    </row>
    <row r="49">
      <c r="B49" s="7"/>
      <c r="C49" s="7"/>
      <c r="D49" s="7"/>
      <c r="E49" s="7"/>
    </row>
    <row r="50">
      <c r="B50" s="7"/>
      <c r="C50" s="7"/>
      <c r="D50" s="7"/>
      <c r="E50" s="7"/>
    </row>
  </sheetData>
  <mergeCells count="1">
    <mergeCell ref="D1:E1"/>
  </mergeCell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0"/>
    <col customWidth="1" min="3" max="3" width="20.5"/>
    <col customWidth="1" min="4" max="4" width="20.88"/>
    <col customWidth="1" min="5" max="5" width="45.38"/>
    <col customWidth="1" min="9" max="9" width="28.63"/>
    <col customWidth="1" min="10" max="10" width="45.38"/>
  </cols>
  <sheetData>
    <row r="1">
      <c r="A1" s="2" t="s">
        <v>1853</v>
      </c>
      <c r="B1" s="2" t="s">
        <v>1854</v>
      </c>
      <c r="C1" s="2" t="s">
        <v>1836</v>
      </c>
      <c r="D1" s="2" t="s">
        <v>1855</v>
      </c>
      <c r="E1" s="2" t="s">
        <v>1856</v>
      </c>
      <c r="F1" s="2" t="s">
        <v>1857</v>
      </c>
      <c r="G1" s="2" t="s">
        <v>1858</v>
      </c>
      <c r="H1" s="2" t="s">
        <v>1859</v>
      </c>
      <c r="I1" s="2" t="s">
        <v>1860</v>
      </c>
      <c r="J1" s="2" t="s">
        <v>1861</v>
      </c>
      <c r="K1" s="2" t="s">
        <v>1862</v>
      </c>
      <c r="L1" s="2" t="s">
        <v>1863</v>
      </c>
      <c r="M1" s="2" t="s">
        <v>1864</v>
      </c>
      <c r="N1" s="2" t="s">
        <v>1865</v>
      </c>
      <c r="O1" s="2" t="s">
        <v>1866</v>
      </c>
      <c r="P1" s="2" t="s">
        <v>1867</v>
      </c>
      <c r="Q1" s="2" t="s">
        <v>1868</v>
      </c>
      <c r="R1" s="2" t="s">
        <v>1869</v>
      </c>
      <c r="S1" s="2" t="s">
        <v>1870</v>
      </c>
      <c r="T1" s="2" t="s">
        <v>1871</v>
      </c>
    </row>
    <row r="2">
      <c r="A2" s="2">
        <v>2.0</v>
      </c>
      <c r="B2" s="2" t="s">
        <v>655</v>
      </c>
      <c r="C2" s="2" t="s">
        <v>656</v>
      </c>
      <c r="D2" s="2" t="s">
        <v>1711</v>
      </c>
      <c r="E2" s="2" t="s">
        <v>1712</v>
      </c>
      <c r="F2" s="2" t="e">
        <v>#N/A</v>
      </c>
      <c r="G2" s="2" t="e">
        <v>#N/A</v>
      </c>
      <c r="H2" s="2" t="e">
        <v>#N/A</v>
      </c>
      <c r="I2" s="2" t="s">
        <v>38</v>
      </c>
      <c r="J2" s="2" t="s">
        <v>1712</v>
      </c>
      <c r="M2" s="2">
        <v>8.0</v>
      </c>
      <c r="N2" s="2">
        <v>5.0</v>
      </c>
      <c r="O2" s="2">
        <v>3.0</v>
      </c>
      <c r="P2" s="2" t="s">
        <v>40</v>
      </c>
      <c r="Q2" s="2" t="s">
        <v>41</v>
      </c>
    </row>
    <row r="3">
      <c r="A3" s="2">
        <v>4.0</v>
      </c>
      <c r="B3" s="2" t="s">
        <v>655</v>
      </c>
      <c r="C3" s="2" t="s">
        <v>656</v>
      </c>
      <c r="D3" s="2" t="s">
        <v>1713</v>
      </c>
      <c r="E3" s="2" t="s">
        <v>1714</v>
      </c>
      <c r="F3" s="2" t="e">
        <v>#N/A</v>
      </c>
      <c r="G3" s="2" t="e">
        <v>#N/A</v>
      </c>
      <c r="H3" s="2" t="e">
        <v>#N/A</v>
      </c>
      <c r="I3" s="2" t="s">
        <v>38</v>
      </c>
      <c r="J3" s="2" t="s">
        <v>1714</v>
      </c>
      <c r="M3" s="2">
        <v>6.0</v>
      </c>
      <c r="N3" s="2">
        <v>4.0</v>
      </c>
      <c r="O3" s="2">
        <v>3.0</v>
      </c>
      <c r="P3" s="2" t="s">
        <v>40</v>
      </c>
      <c r="Q3" s="2" t="s">
        <v>41</v>
      </c>
    </row>
    <row r="4">
      <c r="A4" s="2">
        <v>5.0</v>
      </c>
      <c r="B4" s="2" t="s">
        <v>655</v>
      </c>
      <c r="C4" s="2" t="s">
        <v>656</v>
      </c>
      <c r="D4" s="2" t="s">
        <v>1715</v>
      </c>
      <c r="E4" s="2" t="s">
        <v>1716</v>
      </c>
      <c r="F4" s="2" t="e">
        <v>#N/A</v>
      </c>
      <c r="G4" s="2" t="e">
        <v>#N/A</v>
      </c>
      <c r="H4" s="2" t="e">
        <v>#N/A</v>
      </c>
      <c r="I4" s="2" t="s">
        <v>38</v>
      </c>
      <c r="J4" s="2" t="s">
        <v>1716</v>
      </c>
      <c r="M4" s="2">
        <v>7.0</v>
      </c>
      <c r="N4" s="2">
        <v>5.0</v>
      </c>
      <c r="O4" s="2">
        <v>3.0</v>
      </c>
      <c r="P4" s="2" t="s">
        <v>40</v>
      </c>
      <c r="Q4" s="2" t="s">
        <v>41</v>
      </c>
    </row>
    <row r="5">
      <c r="A5" s="2">
        <v>9.0</v>
      </c>
      <c r="B5" s="2" t="s">
        <v>655</v>
      </c>
      <c r="C5" s="2" t="s">
        <v>661</v>
      </c>
      <c r="D5" s="2" t="s">
        <v>1717</v>
      </c>
      <c r="E5" s="2" t="s">
        <v>1718</v>
      </c>
      <c r="F5" s="2" t="e">
        <v>#N/A</v>
      </c>
      <c r="G5" s="2" t="e">
        <v>#N/A</v>
      </c>
      <c r="H5" s="2" t="e">
        <v>#N/A</v>
      </c>
      <c r="I5" s="2" t="s">
        <v>38</v>
      </c>
      <c r="J5" s="2" t="s">
        <v>1718</v>
      </c>
      <c r="M5" s="2">
        <v>13.0</v>
      </c>
      <c r="N5" s="2">
        <v>9.0</v>
      </c>
      <c r="O5" s="2">
        <v>3.0</v>
      </c>
      <c r="P5" s="2" t="s">
        <v>40</v>
      </c>
      <c r="Q5" s="2" t="s">
        <v>41</v>
      </c>
      <c r="T5" s="2" t="s">
        <v>678</v>
      </c>
    </row>
    <row r="6">
      <c r="A6" s="2">
        <v>18.0</v>
      </c>
      <c r="B6" s="2" t="s">
        <v>655</v>
      </c>
      <c r="C6" s="2" t="s">
        <v>661</v>
      </c>
      <c r="D6" s="2" t="s">
        <v>1719</v>
      </c>
      <c r="E6" s="2" t="s">
        <v>1720</v>
      </c>
      <c r="F6" s="2" t="e">
        <v>#N/A</v>
      </c>
      <c r="G6" s="2" t="e">
        <v>#N/A</v>
      </c>
      <c r="H6" s="2" t="e">
        <v>#N/A</v>
      </c>
      <c r="I6" s="2" t="s">
        <v>38</v>
      </c>
      <c r="J6" s="2" t="s">
        <v>1720</v>
      </c>
      <c r="M6" s="2">
        <v>1.0</v>
      </c>
      <c r="N6" s="2">
        <v>1.0</v>
      </c>
      <c r="O6" s="2">
        <v>2.0</v>
      </c>
      <c r="P6" s="2" t="s">
        <v>337</v>
      </c>
      <c r="Q6" s="2" t="s">
        <v>41</v>
      </c>
      <c r="T6" s="2" t="s">
        <v>678</v>
      </c>
    </row>
    <row r="7">
      <c r="A7" s="2">
        <v>20.0</v>
      </c>
      <c r="B7" s="2" t="s">
        <v>655</v>
      </c>
      <c r="C7" s="2" t="s">
        <v>682</v>
      </c>
      <c r="D7" s="2" t="s">
        <v>1721</v>
      </c>
      <c r="E7" s="2" t="s">
        <v>1722</v>
      </c>
      <c r="F7" s="2" t="e">
        <v>#N/A</v>
      </c>
      <c r="G7" s="2" t="e">
        <v>#N/A</v>
      </c>
      <c r="H7" s="2" t="e">
        <v>#N/A</v>
      </c>
      <c r="I7" s="2" t="s">
        <v>38</v>
      </c>
      <c r="J7" s="2" t="s">
        <v>1722</v>
      </c>
      <c r="M7" s="2">
        <v>10.0</v>
      </c>
      <c r="N7" s="2">
        <v>7.0</v>
      </c>
      <c r="O7" s="2">
        <v>2.0</v>
      </c>
      <c r="P7" s="2" t="s">
        <v>337</v>
      </c>
      <c r="Q7" s="2" t="s">
        <v>41</v>
      </c>
    </row>
    <row r="8">
      <c r="A8" s="2">
        <v>48.0</v>
      </c>
      <c r="B8" s="2" t="s">
        <v>729</v>
      </c>
      <c r="C8" s="2" t="s">
        <v>773</v>
      </c>
      <c r="D8" s="2" t="s">
        <v>1723</v>
      </c>
      <c r="E8" s="2" t="s">
        <v>1724</v>
      </c>
      <c r="F8" s="2" t="e">
        <v>#N/A</v>
      </c>
      <c r="G8" s="2" t="e">
        <v>#N/A</v>
      </c>
      <c r="H8" s="2" t="e">
        <v>#N/A</v>
      </c>
      <c r="I8" s="2" t="s">
        <v>38</v>
      </c>
      <c r="J8" s="2" t="s">
        <v>1724</v>
      </c>
      <c r="M8" s="2">
        <v>9.0</v>
      </c>
      <c r="N8" s="2">
        <v>6.0</v>
      </c>
      <c r="O8" s="2">
        <v>4.0</v>
      </c>
      <c r="P8" s="2" t="s">
        <v>40</v>
      </c>
      <c r="Q8" s="2" t="s">
        <v>41</v>
      </c>
    </row>
    <row r="9">
      <c r="A9" s="2">
        <v>49.0</v>
      </c>
      <c r="B9" s="2" t="s">
        <v>729</v>
      </c>
      <c r="C9" s="2" t="s">
        <v>773</v>
      </c>
      <c r="D9" s="2" t="s">
        <v>1725</v>
      </c>
      <c r="E9" s="2" t="s">
        <v>1726</v>
      </c>
      <c r="F9" s="2" t="e">
        <v>#N/A</v>
      </c>
      <c r="G9" s="2" t="e">
        <v>#N/A</v>
      </c>
      <c r="H9" s="2" t="e">
        <v>#N/A</v>
      </c>
      <c r="I9" s="2" t="s">
        <v>828</v>
      </c>
      <c r="M9" s="2">
        <v>10.0</v>
      </c>
      <c r="N9" s="2">
        <v>7.0</v>
      </c>
      <c r="O9" s="2">
        <v>6.0</v>
      </c>
      <c r="P9" s="2" t="s">
        <v>231</v>
      </c>
      <c r="Q9" s="2" t="s">
        <v>41</v>
      </c>
      <c r="T9" s="2" t="s">
        <v>1727</v>
      </c>
    </row>
    <row r="10">
      <c r="A10" s="2">
        <v>56.0</v>
      </c>
      <c r="B10" s="2" t="s">
        <v>729</v>
      </c>
      <c r="C10" s="2" t="s">
        <v>773</v>
      </c>
      <c r="D10" s="2" t="s">
        <v>1728</v>
      </c>
      <c r="E10" s="2" t="s">
        <v>1729</v>
      </c>
      <c r="F10" s="2" t="e">
        <v>#N/A</v>
      </c>
      <c r="G10" s="2" t="e">
        <v>#N/A</v>
      </c>
      <c r="H10" s="2" t="e">
        <v>#N/A</v>
      </c>
      <c r="I10" s="2" t="s">
        <v>828</v>
      </c>
      <c r="M10" s="2">
        <v>39.0</v>
      </c>
      <c r="N10" s="2">
        <v>25.0</v>
      </c>
      <c r="O10" s="2">
        <v>8.0</v>
      </c>
      <c r="P10" s="2" t="s">
        <v>231</v>
      </c>
      <c r="Q10" s="2" t="s">
        <v>41</v>
      </c>
    </row>
    <row r="11">
      <c r="A11" s="2">
        <v>58.0</v>
      </c>
      <c r="B11" s="2" t="s">
        <v>816</v>
      </c>
      <c r="C11" s="2" t="s">
        <v>1730</v>
      </c>
      <c r="D11" s="2" t="s">
        <v>1731</v>
      </c>
      <c r="E11" s="2" t="s">
        <v>1732</v>
      </c>
      <c r="F11" s="2" t="e">
        <v>#N/A</v>
      </c>
      <c r="G11" s="2" t="e">
        <v>#N/A</v>
      </c>
      <c r="H11" s="2" t="e">
        <v>#N/A</v>
      </c>
      <c r="I11" s="2" t="s">
        <v>828</v>
      </c>
      <c r="J11" s="2" t="s">
        <v>812</v>
      </c>
      <c r="M11" s="2">
        <v>31.0</v>
      </c>
      <c r="N11" s="2">
        <v>20.0</v>
      </c>
      <c r="O11" s="2">
        <v>2.0</v>
      </c>
      <c r="P11" s="2" t="s">
        <v>337</v>
      </c>
      <c r="Q11" s="2" t="s">
        <v>41</v>
      </c>
    </row>
    <row r="12">
      <c r="A12" s="2">
        <v>63.0</v>
      </c>
      <c r="B12" s="2" t="s">
        <v>816</v>
      </c>
      <c r="C12" s="2" t="s">
        <v>824</v>
      </c>
      <c r="D12" s="2" t="s">
        <v>1733</v>
      </c>
      <c r="E12" s="2" t="s">
        <v>1734</v>
      </c>
      <c r="F12" s="2" t="e">
        <v>#N/A</v>
      </c>
      <c r="G12" s="2" t="e">
        <v>#N/A</v>
      </c>
      <c r="H12" s="2" t="e">
        <v>#N/A</v>
      </c>
      <c r="I12" s="2" t="s">
        <v>828</v>
      </c>
      <c r="J12" s="2" t="s">
        <v>1872</v>
      </c>
      <c r="M12" s="2">
        <v>34.0</v>
      </c>
      <c r="N12" s="2">
        <v>22.0</v>
      </c>
      <c r="O12" s="2">
        <v>3.0</v>
      </c>
      <c r="P12" s="2" t="s">
        <v>40</v>
      </c>
      <c r="Q12" s="2" t="s">
        <v>41</v>
      </c>
    </row>
    <row r="13">
      <c r="A13" s="2">
        <v>64.0</v>
      </c>
      <c r="B13" s="2" t="s">
        <v>816</v>
      </c>
      <c r="C13" s="2" t="s">
        <v>824</v>
      </c>
      <c r="D13" s="2" t="s">
        <v>1873</v>
      </c>
      <c r="E13" s="2" t="s">
        <v>1874</v>
      </c>
      <c r="F13" s="2" t="e">
        <v>#N/A</v>
      </c>
      <c r="G13" s="2" t="e">
        <v>#N/A</v>
      </c>
      <c r="H13" s="2" t="e">
        <v>#N/A</v>
      </c>
      <c r="I13" s="2" t="s">
        <v>828</v>
      </c>
      <c r="J13" s="2" t="s">
        <v>1875</v>
      </c>
      <c r="M13" s="2">
        <v>30.0</v>
      </c>
      <c r="N13" s="2">
        <v>19.0</v>
      </c>
      <c r="O13" s="2">
        <v>3.0</v>
      </c>
      <c r="P13" s="2" t="s">
        <v>40</v>
      </c>
      <c r="Q13" s="2" t="s">
        <v>41</v>
      </c>
    </row>
    <row r="14">
      <c r="A14" s="2">
        <v>66.0</v>
      </c>
      <c r="B14" s="2" t="s">
        <v>816</v>
      </c>
      <c r="C14" s="2" t="s">
        <v>824</v>
      </c>
      <c r="D14" s="2" t="s">
        <v>1876</v>
      </c>
      <c r="E14" s="2" t="s">
        <v>1877</v>
      </c>
      <c r="F14" s="2" t="e">
        <v>#N/A</v>
      </c>
      <c r="G14" s="2" t="e">
        <v>#N/A</v>
      </c>
      <c r="H14" s="2" t="e">
        <v>#N/A</v>
      </c>
      <c r="I14" s="2" t="s">
        <v>828</v>
      </c>
      <c r="J14" s="2" t="s">
        <v>1878</v>
      </c>
      <c r="M14" s="2">
        <v>47.0</v>
      </c>
      <c r="N14" s="2">
        <v>30.0</v>
      </c>
      <c r="O14" s="2">
        <v>3.0</v>
      </c>
      <c r="P14" s="2" t="s">
        <v>40</v>
      </c>
      <c r="Q14" s="2" t="s">
        <v>41</v>
      </c>
    </row>
    <row r="15">
      <c r="A15" s="2">
        <v>67.0</v>
      </c>
      <c r="B15" s="2" t="s">
        <v>816</v>
      </c>
      <c r="C15" s="2" t="s">
        <v>824</v>
      </c>
      <c r="D15" s="2" t="s">
        <v>1739</v>
      </c>
      <c r="E15" s="2" t="s">
        <v>1879</v>
      </c>
      <c r="F15" s="2" t="e">
        <v>#N/A</v>
      </c>
      <c r="G15" s="2" t="e">
        <v>#N/A</v>
      </c>
      <c r="H15" s="2" t="e">
        <v>#N/A</v>
      </c>
      <c r="I15" s="2" t="s">
        <v>828</v>
      </c>
      <c r="J15" s="2" t="s">
        <v>1880</v>
      </c>
      <c r="M15" s="2">
        <v>30.0</v>
      </c>
      <c r="N15" s="2">
        <v>19.0</v>
      </c>
      <c r="O15" s="2">
        <v>3.0</v>
      </c>
      <c r="P15" s="2" t="s">
        <v>40</v>
      </c>
      <c r="Q15" s="2" t="s">
        <v>41</v>
      </c>
    </row>
    <row r="16">
      <c r="A16" s="2">
        <v>68.0</v>
      </c>
      <c r="B16" s="2" t="s">
        <v>816</v>
      </c>
      <c r="C16" s="2" t="s">
        <v>824</v>
      </c>
      <c r="D16" s="2" t="s">
        <v>1881</v>
      </c>
      <c r="E16" s="2" t="s">
        <v>1882</v>
      </c>
      <c r="F16" s="2" t="e">
        <v>#N/A</v>
      </c>
      <c r="G16" s="2" t="e">
        <v>#N/A</v>
      </c>
      <c r="H16" s="2" t="e">
        <v>#N/A</v>
      </c>
      <c r="I16" s="2" t="s">
        <v>828</v>
      </c>
      <c r="J16" s="2" t="s">
        <v>1883</v>
      </c>
      <c r="M16" s="2">
        <v>31.0</v>
      </c>
      <c r="N16" s="2">
        <v>20.0</v>
      </c>
      <c r="O16" s="2">
        <v>3.0</v>
      </c>
      <c r="P16" s="2" t="s">
        <v>40</v>
      </c>
      <c r="Q16" s="2" t="s">
        <v>50</v>
      </c>
      <c r="R16" s="2" t="s">
        <v>1743</v>
      </c>
      <c r="S16" s="2" t="s">
        <v>74</v>
      </c>
    </row>
    <row r="17">
      <c r="A17" s="2">
        <v>69.0</v>
      </c>
      <c r="B17" s="2" t="s">
        <v>816</v>
      </c>
      <c r="C17" s="2" t="s">
        <v>824</v>
      </c>
      <c r="D17" s="2" t="s">
        <v>1741</v>
      </c>
      <c r="E17" s="2" t="s">
        <v>788</v>
      </c>
      <c r="F17" s="2" t="e">
        <v>#N/A</v>
      </c>
      <c r="G17" s="2" t="e">
        <v>#N/A</v>
      </c>
      <c r="H17" s="2" t="e">
        <v>#N/A</v>
      </c>
      <c r="I17" s="2" t="s">
        <v>828</v>
      </c>
      <c r="M17" s="2">
        <v>38.0</v>
      </c>
      <c r="N17" s="2">
        <v>24.0</v>
      </c>
      <c r="O17" s="2">
        <v>3.0</v>
      </c>
      <c r="P17" s="2" t="s">
        <v>40</v>
      </c>
      <c r="Q17" s="2" t="s">
        <v>50</v>
      </c>
      <c r="R17" s="2" t="s">
        <v>1743</v>
      </c>
      <c r="S17" s="2" t="s">
        <v>74</v>
      </c>
    </row>
    <row r="18">
      <c r="A18" s="2">
        <v>71.0</v>
      </c>
      <c r="B18" s="2" t="s">
        <v>816</v>
      </c>
      <c r="C18" s="2" t="s">
        <v>824</v>
      </c>
      <c r="D18" s="2" t="s">
        <v>1884</v>
      </c>
      <c r="E18" s="2" t="s">
        <v>1885</v>
      </c>
      <c r="F18" s="2" t="e">
        <v>#N/A</v>
      </c>
      <c r="G18" s="2" t="e">
        <v>#N/A</v>
      </c>
      <c r="H18" s="2" t="e">
        <v>#N/A</v>
      </c>
      <c r="I18" s="2" t="s">
        <v>828</v>
      </c>
      <c r="J18" s="2" t="s">
        <v>1886</v>
      </c>
      <c r="M18" s="2">
        <v>33.0</v>
      </c>
      <c r="N18" s="2">
        <v>21.0</v>
      </c>
      <c r="O18" s="2">
        <v>3.0</v>
      </c>
      <c r="P18" s="2" t="s">
        <v>40</v>
      </c>
      <c r="Q18" s="2" t="s">
        <v>50</v>
      </c>
      <c r="R18" s="2" t="s">
        <v>830</v>
      </c>
      <c r="S18" s="2" t="s">
        <v>52</v>
      </c>
    </row>
    <row r="19">
      <c r="A19" s="2">
        <v>72.0</v>
      </c>
      <c r="B19" s="2" t="s">
        <v>816</v>
      </c>
      <c r="C19" s="2" t="s">
        <v>824</v>
      </c>
      <c r="D19" s="2" t="s">
        <v>1887</v>
      </c>
      <c r="E19" s="2" t="s">
        <v>1888</v>
      </c>
      <c r="F19" s="2" t="e">
        <v>#N/A</v>
      </c>
      <c r="G19" s="2" t="e">
        <v>#N/A</v>
      </c>
      <c r="H19" s="2" t="e">
        <v>#N/A</v>
      </c>
      <c r="I19" s="2" t="s">
        <v>828</v>
      </c>
      <c r="J19" s="2" t="s">
        <v>1889</v>
      </c>
      <c r="M19" s="2">
        <v>32.0</v>
      </c>
      <c r="N19" s="2">
        <v>20.0</v>
      </c>
      <c r="O19" s="2">
        <v>3.0</v>
      </c>
      <c r="P19" s="2" t="s">
        <v>40</v>
      </c>
      <c r="Q19" s="2" t="s">
        <v>50</v>
      </c>
      <c r="R19" s="2" t="s">
        <v>830</v>
      </c>
      <c r="S19" s="2" t="s">
        <v>52</v>
      </c>
    </row>
    <row r="20">
      <c r="A20" s="2">
        <v>74.0</v>
      </c>
      <c r="B20" s="2" t="s">
        <v>816</v>
      </c>
      <c r="C20" s="2" t="s">
        <v>837</v>
      </c>
      <c r="D20" s="2" t="s">
        <v>1750</v>
      </c>
      <c r="E20" s="2" t="s">
        <v>792</v>
      </c>
      <c r="F20" s="2" t="e">
        <v>#N/A</v>
      </c>
      <c r="G20" s="2" t="e">
        <v>#N/A</v>
      </c>
      <c r="H20" s="2" t="e">
        <v>#N/A</v>
      </c>
      <c r="I20" s="2" t="s">
        <v>828</v>
      </c>
      <c r="M20" s="2">
        <v>37.0</v>
      </c>
      <c r="N20" s="2">
        <v>24.0</v>
      </c>
      <c r="O20" s="2">
        <v>2.0</v>
      </c>
      <c r="P20" s="2" t="s">
        <v>337</v>
      </c>
      <c r="Q20" s="2" t="s">
        <v>50</v>
      </c>
      <c r="R20" s="2" t="s">
        <v>1751</v>
      </c>
      <c r="S20" s="2" t="s">
        <v>97</v>
      </c>
    </row>
    <row r="21">
      <c r="A21" s="2">
        <v>75.0</v>
      </c>
      <c r="B21" s="2" t="s">
        <v>816</v>
      </c>
      <c r="C21" s="2" t="s">
        <v>837</v>
      </c>
      <c r="D21" s="2" t="s">
        <v>1752</v>
      </c>
      <c r="E21" s="2" t="s">
        <v>1753</v>
      </c>
      <c r="F21" s="2" t="e">
        <v>#N/A</v>
      </c>
      <c r="G21" s="2" t="e">
        <v>#N/A</v>
      </c>
      <c r="H21" s="2" t="e">
        <v>#N/A</v>
      </c>
      <c r="I21" s="2" t="s">
        <v>828</v>
      </c>
      <c r="J21" s="2" t="s">
        <v>792</v>
      </c>
      <c r="M21" s="2">
        <v>44.0</v>
      </c>
      <c r="N21" s="2">
        <v>28.0</v>
      </c>
      <c r="O21" s="2">
        <v>2.0</v>
      </c>
      <c r="P21" s="2" t="s">
        <v>337</v>
      </c>
      <c r="Q21" s="2" t="s">
        <v>50</v>
      </c>
      <c r="R21" s="2" t="s">
        <v>1751</v>
      </c>
      <c r="S21" s="2" t="s">
        <v>97</v>
      </c>
    </row>
    <row r="22">
      <c r="A22" s="2">
        <v>76.0</v>
      </c>
      <c r="B22" s="2" t="s">
        <v>816</v>
      </c>
      <c r="C22" s="2" t="s">
        <v>837</v>
      </c>
      <c r="D22" s="2" t="s">
        <v>1754</v>
      </c>
      <c r="E22" s="2" t="s">
        <v>796</v>
      </c>
      <c r="F22" s="2" t="e">
        <v>#N/A</v>
      </c>
      <c r="G22" s="2" t="e">
        <v>#N/A</v>
      </c>
      <c r="H22" s="2" t="e">
        <v>#N/A</v>
      </c>
      <c r="I22" s="2" t="s">
        <v>828</v>
      </c>
      <c r="M22" s="2">
        <v>69.0</v>
      </c>
      <c r="N22" s="2">
        <v>44.0</v>
      </c>
      <c r="O22" s="2">
        <v>2.0</v>
      </c>
      <c r="P22" s="2" t="s">
        <v>337</v>
      </c>
      <c r="Q22" s="2" t="s">
        <v>41</v>
      </c>
    </row>
    <row r="23">
      <c r="A23" s="2">
        <v>77.0</v>
      </c>
      <c r="B23" s="2" t="s">
        <v>816</v>
      </c>
      <c r="C23" s="2" t="s">
        <v>837</v>
      </c>
      <c r="D23" s="2" t="s">
        <v>1755</v>
      </c>
      <c r="E23" s="2" t="s">
        <v>1756</v>
      </c>
      <c r="F23" s="2" t="e">
        <v>#N/A</v>
      </c>
      <c r="G23" s="2" t="e">
        <v>#N/A</v>
      </c>
      <c r="H23" s="2" t="e">
        <v>#N/A</v>
      </c>
      <c r="I23" s="2" t="s">
        <v>828</v>
      </c>
      <c r="J23" s="2" t="s">
        <v>800</v>
      </c>
      <c r="M23" s="2">
        <v>42.0</v>
      </c>
      <c r="N23" s="2">
        <v>27.0</v>
      </c>
      <c r="O23" s="2">
        <v>2.0</v>
      </c>
      <c r="P23" s="2" t="s">
        <v>337</v>
      </c>
      <c r="Q23" s="2" t="s">
        <v>41</v>
      </c>
    </row>
    <row r="24">
      <c r="A24" s="2">
        <v>79.0</v>
      </c>
      <c r="B24" s="2" t="s">
        <v>816</v>
      </c>
      <c r="C24" s="2" t="s">
        <v>1890</v>
      </c>
      <c r="D24" s="2" t="s">
        <v>1758</v>
      </c>
      <c r="E24" s="2" t="s">
        <v>804</v>
      </c>
      <c r="F24" s="2" t="e">
        <v>#N/A</v>
      </c>
      <c r="G24" s="2" t="e">
        <v>#N/A</v>
      </c>
      <c r="H24" s="2" t="e">
        <v>#N/A</v>
      </c>
      <c r="I24" s="2" t="s">
        <v>828</v>
      </c>
      <c r="M24" s="2">
        <v>41.0</v>
      </c>
      <c r="N24" s="2">
        <v>26.0</v>
      </c>
      <c r="O24" s="2">
        <v>2.0</v>
      </c>
      <c r="P24" s="2" t="s">
        <v>337</v>
      </c>
      <c r="Q24" s="2" t="s">
        <v>41</v>
      </c>
    </row>
    <row r="25">
      <c r="A25" s="2">
        <v>80.0</v>
      </c>
      <c r="B25" s="2" t="s">
        <v>816</v>
      </c>
      <c r="C25" s="2" t="s">
        <v>1890</v>
      </c>
      <c r="D25" s="2" t="s">
        <v>1759</v>
      </c>
      <c r="E25" s="2" t="s">
        <v>800</v>
      </c>
      <c r="F25" s="2" t="e">
        <v>#N/A</v>
      </c>
      <c r="G25" s="2" t="e">
        <v>#N/A</v>
      </c>
      <c r="H25" s="2" t="e">
        <v>#N/A</v>
      </c>
      <c r="I25" s="2" t="s">
        <v>828</v>
      </c>
      <c r="M25" s="2">
        <v>52.0</v>
      </c>
      <c r="N25" s="2">
        <v>33.0</v>
      </c>
      <c r="O25" s="2">
        <v>2.0</v>
      </c>
      <c r="P25" s="2" t="s">
        <v>337</v>
      </c>
      <c r="Q25" s="2" t="s">
        <v>41</v>
      </c>
    </row>
    <row r="26">
      <c r="A26" s="2">
        <v>83.0</v>
      </c>
      <c r="B26" s="2" t="s">
        <v>857</v>
      </c>
      <c r="C26" s="2" t="s">
        <v>858</v>
      </c>
      <c r="D26" s="2" t="s">
        <v>1760</v>
      </c>
      <c r="E26" s="2" t="s">
        <v>1761</v>
      </c>
      <c r="F26" s="2" t="e">
        <v>#N/A</v>
      </c>
      <c r="G26" s="2" t="e">
        <v>#N/A</v>
      </c>
      <c r="H26" s="2" t="e">
        <v>#N/A</v>
      </c>
      <c r="I26" s="2" t="s">
        <v>38</v>
      </c>
      <c r="J26" s="2" t="s">
        <v>1761</v>
      </c>
      <c r="M26" s="2">
        <v>85.0</v>
      </c>
      <c r="N26" s="2">
        <v>54.0</v>
      </c>
      <c r="O26" s="2">
        <v>10.0</v>
      </c>
      <c r="P26" s="2" t="s">
        <v>231</v>
      </c>
      <c r="Q26" s="2" t="s">
        <v>50</v>
      </c>
      <c r="R26" s="2" t="s">
        <v>873</v>
      </c>
      <c r="S26" s="2" t="s">
        <v>74</v>
      </c>
    </row>
    <row r="27">
      <c r="A27" s="2">
        <v>91.0</v>
      </c>
      <c r="B27" s="2" t="s">
        <v>857</v>
      </c>
      <c r="C27" s="2" t="s">
        <v>919</v>
      </c>
      <c r="D27" s="2" t="s">
        <v>1891</v>
      </c>
      <c r="E27" s="2" t="s">
        <v>1892</v>
      </c>
      <c r="F27" s="2" t="e">
        <v>#N/A</v>
      </c>
      <c r="G27" s="2" t="e">
        <v>#N/A</v>
      </c>
      <c r="H27" s="2" t="e">
        <v>#N/A</v>
      </c>
      <c r="I27" s="2" t="s">
        <v>828</v>
      </c>
      <c r="J27" s="2" t="s">
        <v>1763</v>
      </c>
      <c r="M27" s="2">
        <v>366.0</v>
      </c>
      <c r="N27" s="2">
        <v>229.0</v>
      </c>
      <c r="O27" s="2">
        <v>5.0</v>
      </c>
      <c r="P27" s="2" t="s">
        <v>40</v>
      </c>
      <c r="Q27" s="2" t="s">
        <v>41</v>
      </c>
    </row>
    <row r="28">
      <c r="A28" s="2">
        <v>97.0</v>
      </c>
      <c r="B28" s="2" t="s">
        <v>857</v>
      </c>
      <c r="C28" s="2" t="s">
        <v>887</v>
      </c>
      <c r="D28" s="2" t="s">
        <v>1764</v>
      </c>
      <c r="E28" s="2" t="s">
        <v>1765</v>
      </c>
      <c r="F28" s="2" t="e">
        <v>#N/A</v>
      </c>
      <c r="G28" s="2" t="e">
        <v>#N/A</v>
      </c>
      <c r="H28" s="2" t="e">
        <v>#N/A</v>
      </c>
      <c r="I28" s="2" t="s">
        <v>828</v>
      </c>
      <c r="J28" s="2" t="s">
        <v>898</v>
      </c>
      <c r="M28" s="2">
        <v>50.0</v>
      </c>
      <c r="N28" s="2">
        <v>32.0</v>
      </c>
      <c r="O28" s="2">
        <v>5.0</v>
      </c>
      <c r="P28" s="2" t="s">
        <v>40</v>
      </c>
      <c r="Q28" s="2" t="s">
        <v>41</v>
      </c>
    </row>
    <row r="29">
      <c r="A29" s="2">
        <v>104.0</v>
      </c>
      <c r="B29" s="2" t="s">
        <v>923</v>
      </c>
      <c r="C29" s="2" t="s">
        <v>924</v>
      </c>
      <c r="D29" s="2" t="s">
        <v>1766</v>
      </c>
      <c r="E29" s="2" t="s">
        <v>845</v>
      </c>
      <c r="F29" s="2" t="e">
        <v>#N/A</v>
      </c>
      <c r="G29" s="2" t="e">
        <v>#N/A</v>
      </c>
      <c r="H29" s="2" t="e">
        <v>#N/A</v>
      </c>
      <c r="I29" s="2" t="s">
        <v>828</v>
      </c>
      <c r="N29" s="2">
        <v>0.0</v>
      </c>
      <c r="O29" s="2">
        <v>5.0</v>
      </c>
      <c r="P29" s="2" t="s">
        <v>40</v>
      </c>
      <c r="Q29" s="2" t="s">
        <v>41</v>
      </c>
    </row>
    <row r="30">
      <c r="A30" s="2">
        <v>105.0</v>
      </c>
      <c r="B30" s="2" t="s">
        <v>923</v>
      </c>
      <c r="C30" s="2" t="s">
        <v>924</v>
      </c>
      <c r="D30" s="2" t="s">
        <v>1767</v>
      </c>
      <c r="E30" s="2" t="s">
        <v>812</v>
      </c>
      <c r="F30" s="2" t="e">
        <v>#N/A</v>
      </c>
      <c r="G30" s="2" t="e">
        <v>#N/A</v>
      </c>
      <c r="H30" s="2" t="e">
        <v>#N/A</v>
      </c>
      <c r="I30" s="2" t="s">
        <v>828</v>
      </c>
      <c r="N30" s="2">
        <v>0.0</v>
      </c>
      <c r="O30" s="2">
        <v>5.0</v>
      </c>
      <c r="P30" s="2" t="s">
        <v>40</v>
      </c>
      <c r="Q30" s="2" t="s">
        <v>41</v>
      </c>
    </row>
    <row r="31">
      <c r="A31" s="2">
        <v>106.0</v>
      </c>
      <c r="B31" s="2" t="s">
        <v>923</v>
      </c>
      <c r="C31" s="2" t="s">
        <v>924</v>
      </c>
      <c r="D31" s="2" t="s">
        <v>1768</v>
      </c>
      <c r="E31" s="2" t="s">
        <v>1769</v>
      </c>
      <c r="F31" s="2" t="e">
        <v>#N/A</v>
      </c>
      <c r="G31" s="2" t="e">
        <v>#N/A</v>
      </c>
      <c r="H31" s="2" t="e">
        <v>#N/A</v>
      </c>
      <c r="I31" s="2" t="s">
        <v>38</v>
      </c>
      <c r="J31" s="2" t="s">
        <v>1769</v>
      </c>
      <c r="N31" s="2">
        <v>0.0</v>
      </c>
      <c r="O31" s="2">
        <v>5.0</v>
      </c>
      <c r="P31" s="2" t="s">
        <v>40</v>
      </c>
      <c r="Q31" s="2" t="s">
        <v>41</v>
      </c>
    </row>
    <row r="32">
      <c r="A32" s="2">
        <v>107.0</v>
      </c>
      <c r="B32" s="2" t="s">
        <v>923</v>
      </c>
      <c r="C32" s="2" t="s">
        <v>924</v>
      </c>
      <c r="D32" s="2" t="s">
        <v>1770</v>
      </c>
      <c r="E32" s="2" t="s">
        <v>808</v>
      </c>
      <c r="F32" s="2" t="e">
        <v>#N/A</v>
      </c>
      <c r="G32" s="2" t="e">
        <v>#N/A</v>
      </c>
      <c r="H32" s="2" t="e">
        <v>#N/A</v>
      </c>
      <c r="I32" s="2" t="s">
        <v>828</v>
      </c>
      <c r="N32" s="2">
        <v>0.0</v>
      </c>
      <c r="O32" s="2">
        <v>5.0</v>
      </c>
      <c r="P32" s="2" t="s">
        <v>40</v>
      </c>
      <c r="Q32" s="2" t="s">
        <v>41</v>
      </c>
    </row>
    <row r="33">
      <c r="A33" s="2">
        <v>120.0</v>
      </c>
      <c r="B33" s="2" t="s">
        <v>923</v>
      </c>
      <c r="C33" s="2" t="s">
        <v>949</v>
      </c>
      <c r="D33" s="2" t="s">
        <v>1771</v>
      </c>
      <c r="E33" s="2" t="s">
        <v>1772</v>
      </c>
      <c r="F33" s="2" t="e">
        <v>#N/A</v>
      </c>
      <c r="G33" s="2" t="e">
        <v>#N/A</v>
      </c>
      <c r="H33" s="2" t="e">
        <v>#N/A</v>
      </c>
      <c r="I33" s="2" t="s">
        <v>38</v>
      </c>
      <c r="J33" s="2" t="s">
        <v>1772</v>
      </c>
      <c r="N33" s="2">
        <v>0.0</v>
      </c>
      <c r="O33" s="2">
        <v>6.0</v>
      </c>
      <c r="P33" s="2" t="s">
        <v>231</v>
      </c>
      <c r="Q33" s="2" t="s">
        <v>41</v>
      </c>
    </row>
    <row r="34">
      <c r="A34" s="2">
        <v>122.0</v>
      </c>
      <c r="B34" s="2" t="s">
        <v>923</v>
      </c>
      <c r="C34" s="2" t="s">
        <v>949</v>
      </c>
      <c r="D34" s="2" t="s">
        <v>1773</v>
      </c>
      <c r="E34" s="2" t="s">
        <v>1774</v>
      </c>
      <c r="F34" s="2" t="e">
        <v>#N/A</v>
      </c>
      <c r="G34" s="2" t="e">
        <v>#N/A</v>
      </c>
      <c r="H34" s="2" t="e">
        <v>#N/A</v>
      </c>
      <c r="I34" s="2" t="s">
        <v>38</v>
      </c>
      <c r="J34" s="2" t="s">
        <v>1774</v>
      </c>
      <c r="N34" s="2">
        <v>0.0</v>
      </c>
      <c r="O34" s="2">
        <v>5.0</v>
      </c>
      <c r="P34" s="2" t="s">
        <v>40</v>
      </c>
      <c r="Q34" s="2" t="s">
        <v>41</v>
      </c>
    </row>
    <row r="35">
      <c r="A35" s="2">
        <v>124.0</v>
      </c>
      <c r="B35" s="2" t="s">
        <v>923</v>
      </c>
      <c r="C35" s="2" t="s">
        <v>949</v>
      </c>
      <c r="D35" s="2" t="s">
        <v>1775</v>
      </c>
      <c r="E35" s="2" t="s">
        <v>1776</v>
      </c>
      <c r="F35" s="2" t="e">
        <v>#N/A</v>
      </c>
      <c r="G35" s="2" t="e">
        <v>#N/A</v>
      </c>
      <c r="H35" s="2" t="e">
        <v>#N/A</v>
      </c>
      <c r="I35" s="2" t="s">
        <v>38</v>
      </c>
      <c r="J35" s="2" t="s">
        <v>1776</v>
      </c>
      <c r="N35" s="2">
        <v>0.0</v>
      </c>
      <c r="O35" s="2">
        <v>6.0</v>
      </c>
      <c r="P35" s="2" t="s">
        <v>231</v>
      </c>
      <c r="Q35" s="2" t="s">
        <v>41</v>
      </c>
    </row>
    <row r="36">
      <c r="A36" s="2">
        <v>126.0</v>
      </c>
      <c r="B36" s="2" t="s">
        <v>923</v>
      </c>
      <c r="C36" s="2" t="s">
        <v>949</v>
      </c>
      <c r="D36" s="2" t="s">
        <v>1777</v>
      </c>
      <c r="E36" s="2" t="s">
        <v>1778</v>
      </c>
      <c r="F36" s="2" t="e">
        <v>#N/A</v>
      </c>
      <c r="G36" s="2" t="e">
        <v>#N/A</v>
      </c>
      <c r="H36" s="2" t="e">
        <v>#N/A</v>
      </c>
      <c r="I36" s="2" t="s">
        <v>38</v>
      </c>
      <c r="J36" s="2" t="s">
        <v>1778</v>
      </c>
      <c r="N36" s="2">
        <v>0.0</v>
      </c>
      <c r="O36" s="2">
        <v>5.0</v>
      </c>
      <c r="P36" s="2" t="s">
        <v>40</v>
      </c>
      <c r="Q36" s="2" t="s">
        <v>41</v>
      </c>
    </row>
    <row r="37">
      <c r="A37" s="2">
        <v>128.0</v>
      </c>
      <c r="B37" s="2" t="s">
        <v>923</v>
      </c>
      <c r="C37" s="2" t="s">
        <v>949</v>
      </c>
      <c r="D37" s="2" t="s">
        <v>1779</v>
      </c>
      <c r="E37" s="2" t="s">
        <v>1780</v>
      </c>
      <c r="F37" s="2" t="e">
        <v>#N/A</v>
      </c>
      <c r="G37" s="2" t="e">
        <v>#N/A</v>
      </c>
      <c r="H37" s="2" t="e">
        <v>#N/A</v>
      </c>
      <c r="I37" s="2" t="s">
        <v>38</v>
      </c>
      <c r="J37" s="2" t="s">
        <v>1780</v>
      </c>
      <c r="N37" s="2">
        <v>0.0</v>
      </c>
      <c r="O37" s="2">
        <v>7.0</v>
      </c>
      <c r="P37" s="2" t="s">
        <v>231</v>
      </c>
      <c r="Q37" s="2" t="s">
        <v>41</v>
      </c>
    </row>
    <row r="38">
      <c r="A38" s="2">
        <v>136.0</v>
      </c>
      <c r="B38" s="2" t="s">
        <v>923</v>
      </c>
      <c r="C38" s="2" t="s">
        <v>949</v>
      </c>
      <c r="D38" s="2" t="s">
        <v>1781</v>
      </c>
      <c r="E38" s="2" t="s">
        <v>1782</v>
      </c>
      <c r="F38" s="2" t="e">
        <v>#N/A</v>
      </c>
      <c r="G38" s="2" t="e">
        <v>#N/A</v>
      </c>
      <c r="H38" s="2" t="e">
        <v>#N/A</v>
      </c>
      <c r="I38" s="2" t="s">
        <v>38</v>
      </c>
      <c r="J38" s="2" t="s">
        <v>1782</v>
      </c>
      <c r="N38" s="2">
        <v>0.0</v>
      </c>
      <c r="O38" s="2">
        <v>5.0</v>
      </c>
      <c r="P38" s="2" t="s">
        <v>40</v>
      </c>
      <c r="Q38" s="2" t="s">
        <v>41</v>
      </c>
    </row>
    <row r="39">
      <c r="A39" s="2">
        <v>139.0</v>
      </c>
      <c r="B39" s="2" t="s">
        <v>923</v>
      </c>
      <c r="C39" s="2" t="s">
        <v>949</v>
      </c>
      <c r="D39" s="2" t="s">
        <v>1783</v>
      </c>
      <c r="E39" s="2" t="s">
        <v>1784</v>
      </c>
      <c r="F39" s="2" t="e">
        <v>#N/A</v>
      </c>
      <c r="G39" s="2" t="e">
        <v>#N/A</v>
      </c>
      <c r="H39" s="2" t="e">
        <v>#N/A</v>
      </c>
      <c r="I39" s="2" t="s">
        <v>38</v>
      </c>
      <c r="J39" s="2" t="s">
        <v>1784</v>
      </c>
      <c r="N39" s="2">
        <v>0.0</v>
      </c>
      <c r="O39" s="2">
        <v>5.0</v>
      </c>
      <c r="P39" s="2" t="s">
        <v>40</v>
      </c>
      <c r="Q39" s="2" t="s">
        <v>41</v>
      </c>
    </row>
    <row r="40">
      <c r="A40" s="2">
        <v>140.0</v>
      </c>
      <c r="B40" s="2" t="s">
        <v>923</v>
      </c>
      <c r="C40" s="2" t="s">
        <v>949</v>
      </c>
      <c r="D40" s="2" t="s">
        <v>1785</v>
      </c>
      <c r="E40" s="2" t="s">
        <v>1786</v>
      </c>
      <c r="F40" s="2" t="e">
        <v>#N/A</v>
      </c>
      <c r="G40" s="2" t="e">
        <v>#N/A</v>
      </c>
      <c r="H40" s="2" t="e">
        <v>#N/A</v>
      </c>
      <c r="I40" s="2" t="s">
        <v>38</v>
      </c>
      <c r="J40" s="2" t="s">
        <v>1786</v>
      </c>
      <c r="M40" s="2">
        <v>128.0</v>
      </c>
      <c r="N40" s="2">
        <v>80.0</v>
      </c>
      <c r="O40" s="2">
        <v>5.0</v>
      </c>
      <c r="P40" s="2" t="s">
        <v>40</v>
      </c>
      <c r="Q40" s="2" t="s">
        <v>41</v>
      </c>
    </row>
    <row r="41">
      <c r="A41" s="2">
        <v>161.0</v>
      </c>
      <c r="B41" s="2" t="s">
        <v>1046</v>
      </c>
      <c r="C41" s="2" t="s">
        <v>1787</v>
      </c>
      <c r="D41" s="2" t="s">
        <v>1788</v>
      </c>
      <c r="E41" s="2" t="s">
        <v>1789</v>
      </c>
      <c r="F41" s="2" t="e">
        <v>#N/A</v>
      </c>
      <c r="G41" s="2" t="e">
        <v>#N/A</v>
      </c>
      <c r="H41" s="2" t="e">
        <v>#N/A</v>
      </c>
      <c r="I41" s="2" t="s">
        <v>38</v>
      </c>
      <c r="J41" s="2" t="s">
        <v>1789</v>
      </c>
      <c r="M41" s="2">
        <v>11.0</v>
      </c>
      <c r="N41" s="2">
        <v>7.0</v>
      </c>
      <c r="O41" s="2">
        <v>5.0</v>
      </c>
      <c r="P41" s="2" t="s">
        <v>40</v>
      </c>
      <c r="Q41" s="2" t="s">
        <v>41</v>
      </c>
    </row>
    <row r="42">
      <c r="A42" s="2">
        <v>162.0</v>
      </c>
      <c r="B42" s="2" t="s">
        <v>1046</v>
      </c>
      <c r="C42" s="2" t="s">
        <v>1787</v>
      </c>
      <c r="D42" s="2" t="s">
        <v>1790</v>
      </c>
      <c r="E42" s="2" t="s">
        <v>1791</v>
      </c>
      <c r="F42" s="2" t="e">
        <v>#N/A</v>
      </c>
      <c r="G42" s="2" t="e">
        <v>#N/A</v>
      </c>
      <c r="H42" s="2" t="e">
        <v>#N/A</v>
      </c>
      <c r="I42" s="2" t="s">
        <v>38</v>
      </c>
      <c r="J42" s="2" t="s">
        <v>1791</v>
      </c>
      <c r="M42" s="2">
        <v>29.0</v>
      </c>
      <c r="N42" s="2">
        <v>19.0</v>
      </c>
      <c r="O42" s="2">
        <v>5.0</v>
      </c>
      <c r="P42" s="2" t="s">
        <v>40</v>
      </c>
      <c r="Q42" s="2" t="s">
        <v>41</v>
      </c>
    </row>
    <row r="43">
      <c r="A43" s="2">
        <v>185.0</v>
      </c>
      <c r="B43" s="2" t="s">
        <v>1087</v>
      </c>
      <c r="C43" s="2" t="s">
        <v>1120</v>
      </c>
      <c r="D43" s="2" t="s">
        <v>576</v>
      </c>
      <c r="E43" s="2" t="s">
        <v>1792</v>
      </c>
      <c r="F43" s="2" t="e">
        <v>#N/A</v>
      </c>
      <c r="G43" s="2" t="e">
        <v>#N/A</v>
      </c>
      <c r="H43" s="2" t="e">
        <v>#N/A</v>
      </c>
      <c r="I43" s="2" t="s">
        <v>38</v>
      </c>
      <c r="J43" s="2" t="s">
        <v>1792</v>
      </c>
      <c r="M43" s="2">
        <v>40.0</v>
      </c>
      <c r="N43" s="2">
        <v>25.0</v>
      </c>
      <c r="O43" s="2">
        <v>4.0</v>
      </c>
      <c r="P43" s="2" t="s">
        <v>40</v>
      </c>
      <c r="Q43" s="2" t="s">
        <v>41</v>
      </c>
    </row>
    <row r="44">
      <c r="A44" s="2">
        <v>193.0</v>
      </c>
      <c r="B44" s="2" t="s">
        <v>1087</v>
      </c>
      <c r="C44" s="2" t="s">
        <v>1147</v>
      </c>
      <c r="D44" s="2" t="s">
        <v>1793</v>
      </c>
      <c r="E44" s="2" t="s">
        <v>1794</v>
      </c>
      <c r="F44" s="2" t="e">
        <v>#N/A</v>
      </c>
      <c r="G44" s="2" t="e">
        <v>#N/A</v>
      </c>
      <c r="H44" s="2" t="e">
        <v>#N/A</v>
      </c>
      <c r="I44" s="2" t="s">
        <v>38</v>
      </c>
      <c r="J44" s="2" t="s">
        <v>1794</v>
      </c>
      <c r="M44" s="2">
        <v>2.0</v>
      </c>
      <c r="N44" s="2">
        <v>2.0</v>
      </c>
      <c r="O44" s="2">
        <v>4.0</v>
      </c>
      <c r="P44" s="2" t="s">
        <v>40</v>
      </c>
      <c r="Q44" s="2" t="s">
        <v>50</v>
      </c>
      <c r="R44" s="2" t="s">
        <v>1151</v>
      </c>
      <c r="S44" s="2" t="s">
        <v>198</v>
      </c>
    </row>
    <row r="45">
      <c r="A45" s="2">
        <v>201.0</v>
      </c>
      <c r="B45" s="2" t="s">
        <v>1087</v>
      </c>
      <c r="C45" s="2" t="s">
        <v>1147</v>
      </c>
      <c r="D45" s="2" t="s">
        <v>1795</v>
      </c>
      <c r="E45" s="2" t="s">
        <v>1796</v>
      </c>
      <c r="F45" s="2" t="e">
        <v>#N/A</v>
      </c>
      <c r="G45" s="2" t="e">
        <v>#N/A</v>
      </c>
      <c r="H45" s="2" t="e">
        <v>#N/A</v>
      </c>
      <c r="I45" s="2" t="s">
        <v>38</v>
      </c>
      <c r="J45" s="2" t="s">
        <v>1796</v>
      </c>
      <c r="M45" s="2">
        <v>2.0</v>
      </c>
      <c r="N45" s="2">
        <v>2.0</v>
      </c>
      <c r="O45" s="2">
        <v>4.0</v>
      </c>
      <c r="P45" s="2" t="s">
        <v>40</v>
      </c>
      <c r="Q45" s="2" t="s">
        <v>41</v>
      </c>
    </row>
    <row r="46">
      <c r="A46" s="2">
        <v>204.0</v>
      </c>
      <c r="B46" s="2" t="s">
        <v>1087</v>
      </c>
      <c r="C46" s="2" t="s">
        <v>1147</v>
      </c>
      <c r="D46" s="2" t="s">
        <v>435</v>
      </c>
      <c r="E46" s="2" t="s">
        <v>1797</v>
      </c>
      <c r="F46" s="2" t="e">
        <v>#N/A</v>
      </c>
      <c r="G46" s="2" t="e">
        <v>#N/A</v>
      </c>
      <c r="H46" s="2" t="e">
        <v>#N/A</v>
      </c>
      <c r="I46" s="2" t="s">
        <v>38</v>
      </c>
      <c r="J46" s="2" t="s">
        <v>1797</v>
      </c>
      <c r="M46" s="2">
        <v>2.0</v>
      </c>
      <c r="N46" s="2">
        <v>2.0</v>
      </c>
      <c r="O46" s="2">
        <v>4.0</v>
      </c>
      <c r="P46" s="2" t="s">
        <v>40</v>
      </c>
      <c r="Q46" s="2" t="s">
        <v>50</v>
      </c>
      <c r="R46" s="2" t="s">
        <v>1195</v>
      </c>
      <c r="S46" s="2" t="s">
        <v>281</v>
      </c>
    </row>
    <row r="47">
      <c r="A47" s="2">
        <v>225.0</v>
      </c>
      <c r="B47" s="2" t="s">
        <v>1087</v>
      </c>
      <c r="C47" s="2" t="s">
        <v>1217</v>
      </c>
      <c r="D47" s="2" t="s">
        <v>1803</v>
      </c>
      <c r="E47" s="2" t="s">
        <v>1804</v>
      </c>
      <c r="F47" s="2" t="e">
        <v>#N/A</v>
      </c>
      <c r="G47" s="2" t="e">
        <v>#N/A</v>
      </c>
      <c r="H47" s="2" t="e">
        <v>#N/A</v>
      </c>
      <c r="I47" s="2" t="s">
        <v>38</v>
      </c>
      <c r="J47" s="2" t="s">
        <v>1804</v>
      </c>
      <c r="M47" s="2">
        <v>15.0</v>
      </c>
      <c r="N47" s="2">
        <v>10.0</v>
      </c>
      <c r="O47" s="2">
        <v>4.0</v>
      </c>
      <c r="P47" s="2" t="s">
        <v>40</v>
      </c>
      <c r="Q47" s="2" t="s">
        <v>50</v>
      </c>
      <c r="R47" s="2" t="s">
        <v>1344</v>
      </c>
      <c r="S47" s="2" t="s">
        <v>1345</v>
      </c>
    </row>
    <row r="48">
      <c r="A48" s="2">
        <v>236.0</v>
      </c>
      <c r="B48" s="2" t="s">
        <v>1087</v>
      </c>
      <c r="C48" s="2" t="s">
        <v>1273</v>
      </c>
      <c r="D48" s="2" t="s">
        <v>1805</v>
      </c>
      <c r="E48" s="2" t="s">
        <v>1806</v>
      </c>
      <c r="F48" s="2" t="e">
        <v>#N/A</v>
      </c>
      <c r="G48" s="2" t="e">
        <v>#N/A</v>
      </c>
      <c r="H48" s="2" t="e">
        <v>#N/A</v>
      </c>
      <c r="I48" s="2" t="s">
        <v>38</v>
      </c>
      <c r="J48" s="2" t="s">
        <v>1806</v>
      </c>
      <c r="M48" s="2">
        <v>10.0</v>
      </c>
      <c r="N48" s="2">
        <v>7.0</v>
      </c>
      <c r="O48" s="2">
        <v>4.0</v>
      </c>
      <c r="P48" s="2" t="s">
        <v>40</v>
      </c>
      <c r="Q48" s="2" t="s">
        <v>50</v>
      </c>
      <c r="R48" s="2" t="s">
        <v>1349</v>
      </c>
      <c r="S48" s="2" t="s">
        <v>1350</v>
      </c>
    </row>
    <row r="49">
      <c r="A49" s="2">
        <v>246.0</v>
      </c>
      <c r="B49" s="2" t="s">
        <v>1087</v>
      </c>
      <c r="C49" s="2" t="s">
        <v>1273</v>
      </c>
      <c r="D49" s="2" t="s">
        <v>1241</v>
      </c>
      <c r="E49" s="2" t="s">
        <v>1807</v>
      </c>
      <c r="F49" s="2" t="e">
        <v>#N/A</v>
      </c>
      <c r="G49" s="2" t="e">
        <v>#N/A</v>
      </c>
      <c r="H49" s="2" t="e">
        <v>#N/A</v>
      </c>
      <c r="I49" s="2" t="s">
        <v>38</v>
      </c>
      <c r="J49" s="2" t="s">
        <v>1807</v>
      </c>
      <c r="M49" s="2">
        <v>8.0</v>
      </c>
      <c r="N49" s="2">
        <v>5.0</v>
      </c>
      <c r="O49" s="2">
        <v>4.0</v>
      </c>
      <c r="P49" s="2" t="s">
        <v>40</v>
      </c>
      <c r="Q49" s="2" t="s">
        <v>50</v>
      </c>
      <c r="R49" s="2" t="s">
        <v>1349</v>
      </c>
      <c r="S49" s="2" t="s">
        <v>1350</v>
      </c>
    </row>
    <row r="50">
      <c r="A50" s="2">
        <v>252.0</v>
      </c>
      <c r="B50" s="2" t="s">
        <v>1087</v>
      </c>
      <c r="C50" s="2" t="s">
        <v>1273</v>
      </c>
      <c r="D50" s="2" t="s">
        <v>1798</v>
      </c>
      <c r="E50" s="2" t="s">
        <v>1799</v>
      </c>
      <c r="F50" s="2" t="e">
        <v>#N/A</v>
      </c>
      <c r="G50" s="2" t="e">
        <v>#N/A</v>
      </c>
      <c r="H50" s="2" t="e">
        <v>#N/A</v>
      </c>
      <c r="I50" s="2" t="s">
        <v>38</v>
      </c>
      <c r="J50" s="2" t="s">
        <v>1799</v>
      </c>
      <c r="M50" s="2">
        <v>32.0</v>
      </c>
      <c r="N50" s="2">
        <v>20.0</v>
      </c>
      <c r="O50" s="2">
        <v>4.0</v>
      </c>
      <c r="P50" s="2" t="s">
        <v>40</v>
      </c>
      <c r="Q50" s="2" t="s">
        <v>50</v>
      </c>
      <c r="R50" s="2" t="s">
        <v>1312</v>
      </c>
      <c r="S50" s="2" t="s">
        <v>539</v>
      </c>
    </row>
    <row r="51">
      <c r="A51" s="2">
        <v>260.0</v>
      </c>
      <c r="B51" s="2" t="s">
        <v>1087</v>
      </c>
      <c r="C51" s="2" t="s">
        <v>1273</v>
      </c>
      <c r="D51" s="2" t="s">
        <v>1800</v>
      </c>
      <c r="E51" s="2" t="s">
        <v>1801</v>
      </c>
      <c r="F51" s="2" t="e">
        <v>#N/A</v>
      </c>
      <c r="G51" s="2" t="e">
        <v>#N/A</v>
      </c>
      <c r="H51" s="2" t="e">
        <v>#N/A</v>
      </c>
      <c r="I51" s="2" t="s">
        <v>38</v>
      </c>
      <c r="J51" s="2" t="s">
        <v>1801</v>
      </c>
      <c r="M51" s="2">
        <v>24.0</v>
      </c>
      <c r="N51" s="2">
        <v>15.0</v>
      </c>
      <c r="O51" s="2">
        <v>4.0</v>
      </c>
      <c r="P51" s="2" t="s">
        <v>40</v>
      </c>
      <c r="Q51" s="2" t="s">
        <v>50</v>
      </c>
      <c r="R51" s="2" t="s">
        <v>1328</v>
      </c>
      <c r="S51" s="2" t="s">
        <v>594</v>
      </c>
    </row>
    <row r="52">
      <c r="A52" s="2">
        <v>261.0</v>
      </c>
      <c r="B52" s="2" t="s">
        <v>1087</v>
      </c>
      <c r="C52" s="2" t="s">
        <v>1273</v>
      </c>
      <c r="D52" s="2" t="s">
        <v>1208</v>
      </c>
      <c r="E52" s="2" t="s">
        <v>1802</v>
      </c>
      <c r="F52" s="2" t="e">
        <v>#N/A</v>
      </c>
      <c r="G52" s="2" t="e">
        <v>#N/A</v>
      </c>
      <c r="H52" s="2" t="e">
        <v>#N/A</v>
      </c>
      <c r="I52" s="2" t="s">
        <v>38</v>
      </c>
      <c r="J52" s="2" t="s">
        <v>1802</v>
      </c>
      <c r="M52" s="2">
        <v>24.0</v>
      </c>
      <c r="N52" s="2">
        <v>15.0</v>
      </c>
      <c r="O52" s="2">
        <v>4.0</v>
      </c>
      <c r="P52" s="2" t="s">
        <v>40</v>
      </c>
      <c r="Q52" s="2" t="s">
        <v>50</v>
      </c>
      <c r="R52" s="2" t="s">
        <v>1328</v>
      </c>
      <c r="S52" s="2" t="s">
        <v>594</v>
      </c>
    </row>
    <row r="53">
      <c r="A53" s="2">
        <v>264.0</v>
      </c>
      <c r="B53" s="2" t="s">
        <v>1365</v>
      </c>
      <c r="C53" s="2" t="s">
        <v>1366</v>
      </c>
      <c r="D53" s="2" t="s">
        <v>1808</v>
      </c>
      <c r="E53" s="2" t="s">
        <v>1809</v>
      </c>
      <c r="F53" s="2" t="e">
        <v>#N/A</v>
      </c>
      <c r="G53" s="2" t="e">
        <v>#N/A</v>
      </c>
      <c r="H53" s="2" t="e">
        <v>#N/A</v>
      </c>
      <c r="I53" s="2" t="s">
        <v>38</v>
      </c>
      <c r="J53" s="2" t="s">
        <v>1809</v>
      </c>
      <c r="M53" s="2">
        <v>34.0</v>
      </c>
      <c r="N53" s="2">
        <v>22.0</v>
      </c>
      <c r="O53" s="2">
        <v>3.0</v>
      </c>
      <c r="P53" s="2" t="s">
        <v>40</v>
      </c>
      <c r="Q53" s="2" t="s">
        <v>41</v>
      </c>
    </row>
    <row r="54">
      <c r="A54" s="2">
        <v>269.0</v>
      </c>
      <c r="B54" s="2" t="s">
        <v>1365</v>
      </c>
      <c r="C54" s="2" t="s">
        <v>1366</v>
      </c>
      <c r="D54" s="2" t="s">
        <v>1812</v>
      </c>
      <c r="E54" s="2" t="s">
        <v>1813</v>
      </c>
      <c r="F54" s="2" t="e">
        <v>#N/A</v>
      </c>
      <c r="G54" s="2" t="e">
        <v>#N/A</v>
      </c>
      <c r="H54" s="2" t="e">
        <v>#N/A</v>
      </c>
      <c r="I54" s="2" t="s">
        <v>38</v>
      </c>
      <c r="J54" s="2" t="s">
        <v>1813</v>
      </c>
      <c r="M54" s="2">
        <v>41.0</v>
      </c>
      <c r="N54" s="2">
        <v>26.0</v>
      </c>
      <c r="O54" s="2">
        <v>2.0</v>
      </c>
      <c r="P54" s="2" t="s">
        <v>337</v>
      </c>
      <c r="Q54" s="2" t="s">
        <v>41</v>
      </c>
    </row>
    <row r="55">
      <c r="A55" s="2">
        <v>273.0</v>
      </c>
      <c r="B55" s="2" t="s">
        <v>1365</v>
      </c>
      <c r="C55" s="2" t="s">
        <v>1366</v>
      </c>
      <c r="D55" s="2" t="s">
        <v>1810</v>
      </c>
      <c r="E55" s="2" t="s">
        <v>1811</v>
      </c>
      <c r="F55" s="2" t="e">
        <v>#N/A</v>
      </c>
      <c r="G55" s="2" t="e">
        <v>#N/A</v>
      </c>
      <c r="H55" s="2" t="e">
        <v>#N/A</v>
      </c>
      <c r="I55" s="2" t="s">
        <v>38</v>
      </c>
      <c r="J55" s="2" t="s">
        <v>1811</v>
      </c>
      <c r="M55" s="2">
        <v>40.0</v>
      </c>
      <c r="N55" s="2">
        <v>25.0</v>
      </c>
      <c r="O55" s="2">
        <v>2.0</v>
      </c>
      <c r="P55" s="2" t="s">
        <v>337</v>
      </c>
      <c r="Q55" s="2" t="s">
        <v>50</v>
      </c>
      <c r="R55" s="2" t="s">
        <v>1392</v>
      </c>
      <c r="S55" s="2" t="s">
        <v>52</v>
      </c>
    </row>
    <row r="56">
      <c r="A56" s="2">
        <v>278.0</v>
      </c>
      <c r="B56" s="2" t="s">
        <v>1365</v>
      </c>
      <c r="C56" s="2" t="s">
        <v>1366</v>
      </c>
      <c r="D56" s="2" t="s">
        <v>1816</v>
      </c>
      <c r="E56" s="2" t="s">
        <v>1817</v>
      </c>
      <c r="F56" s="2" t="e">
        <v>#N/A</v>
      </c>
      <c r="G56" s="2" t="e">
        <v>#N/A</v>
      </c>
      <c r="H56" s="2" t="e">
        <v>#N/A</v>
      </c>
      <c r="I56" s="2" t="s">
        <v>38</v>
      </c>
      <c r="J56" s="2" t="s">
        <v>1817</v>
      </c>
      <c r="M56" s="2">
        <v>33.0</v>
      </c>
      <c r="N56" s="2">
        <v>21.0</v>
      </c>
      <c r="O56" s="2">
        <v>3.0</v>
      </c>
      <c r="P56" s="2" t="s">
        <v>40</v>
      </c>
      <c r="Q56" s="2" t="s">
        <v>50</v>
      </c>
      <c r="R56" s="2" t="s">
        <v>1396</v>
      </c>
      <c r="S56" s="2" t="s">
        <v>143</v>
      </c>
    </row>
    <row r="57">
      <c r="A57" s="2">
        <v>283.0</v>
      </c>
      <c r="B57" s="2" t="s">
        <v>1365</v>
      </c>
      <c r="C57" s="2" t="s">
        <v>1366</v>
      </c>
      <c r="D57" s="2" t="s">
        <v>1814</v>
      </c>
      <c r="E57" s="2" t="s">
        <v>1815</v>
      </c>
      <c r="F57" s="2" t="e">
        <v>#N/A</v>
      </c>
      <c r="G57" s="2" t="e">
        <v>#N/A</v>
      </c>
      <c r="H57" s="2" t="e">
        <v>#N/A</v>
      </c>
      <c r="I57" s="2" t="s">
        <v>38</v>
      </c>
      <c r="J57" s="2" t="s">
        <v>1815</v>
      </c>
      <c r="M57" s="2">
        <v>45.0</v>
      </c>
      <c r="N57" s="2">
        <v>29.0</v>
      </c>
      <c r="O57" s="2">
        <v>3.0</v>
      </c>
      <c r="P57" s="2" t="s">
        <v>40</v>
      </c>
      <c r="Q57" s="2" t="s">
        <v>41</v>
      </c>
    </row>
    <row r="58">
      <c r="A58" s="2">
        <v>317.0</v>
      </c>
      <c r="B58" s="2" t="s">
        <v>1496</v>
      </c>
      <c r="C58" s="2" t="s">
        <v>1508</v>
      </c>
      <c r="D58" s="2" t="s">
        <v>1818</v>
      </c>
      <c r="E58" s="2" t="s">
        <v>1819</v>
      </c>
      <c r="F58" s="2" t="e">
        <v>#N/A</v>
      </c>
      <c r="G58" s="2" t="e">
        <v>#N/A</v>
      </c>
      <c r="H58" s="2" t="e">
        <v>#N/A</v>
      </c>
      <c r="I58" s="2" t="s">
        <v>38</v>
      </c>
      <c r="J58" s="2" t="s">
        <v>1819</v>
      </c>
      <c r="M58" s="2">
        <v>22.0</v>
      </c>
      <c r="N58" s="2">
        <v>14.0</v>
      </c>
      <c r="O58" s="2">
        <v>2.0</v>
      </c>
      <c r="P58" s="2" t="s">
        <v>337</v>
      </c>
      <c r="Q58" s="2" t="s">
        <v>41</v>
      </c>
    </row>
    <row r="59">
      <c r="A59" s="2">
        <v>323.0</v>
      </c>
      <c r="B59" s="2" t="s">
        <v>1496</v>
      </c>
      <c r="C59" s="2" t="s">
        <v>1534</v>
      </c>
      <c r="D59" s="2" t="s">
        <v>1820</v>
      </c>
      <c r="E59" s="2" t="s">
        <v>1821</v>
      </c>
      <c r="F59" s="2" t="e">
        <v>#N/A</v>
      </c>
      <c r="G59" s="2" t="e">
        <v>#N/A</v>
      </c>
      <c r="H59" s="2" t="e">
        <v>#N/A</v>
      </c>
      <c r="I59" s="2" t="s">
        <v>38</v>
      </c>
      <c r="J59" s="2" t="s">
        <v>1821</v>
      </c>
      <c r="N59" s="2">
        <v>0.0</v>
      </c>
      <c r="O59" s="2">
        <v>2.0</v>
      </c>
      <c r="P59" s="2" t="s">
        <v>337</v>
      </c>
      <c r="Q59" s="2" t="s">
        <v>41</v>
      </c>
    </row>
    <row r="60">
      <c r="A60" s="2">
        <v>326.0</v>
      </c>
      <c r="B60" s="2" t="s">
        <v>1496</v>
      </c>
      <c r="C60" s="2" t="s">
        <v>1534</v>
      </c>
      <c r="D60" s="2" t="s">
        <v>1346</v>
      </c>
      <c r="E60" s="2" t="s">
        <v>1822</v>
      </c>
      <c r="F60" s="2" t="e">
        <v>#N/A</v>
      </c>
      <c r="G60" s="2" t="e">
        <v>#N/A</v>
      </c>
      <c r="H60" s="2" t="e">
        <v>#N/A</v>
      </c>
      <c r="I60" s="2" t="s">
        <v>38</v>
      </c>
      <c r="J60" s="2" t="s">
        <v>1822</v>
      </c>
      <c r="N60" s="2">
        <v>0.0</v>
      </c>
      <c r="O60" s="2">
        <v>2.0</v>
      </c>
      <c r="P60" s="2" t="s">
        <v>337</v>
      </c>
      <c r="Q60" s="2" t="s">
        <v>41</v>
      </c>
    </row>
    <row r="61">
      <c r="A61" s="2">
        <v>328.0</v>
      </c>
      <c r="B61" s="2" t="s">
        <v>1496</v>
      </c>
      <c r="C61" s="2" t="s">
        <v>1534</v>
      </c>
      <c r="D61" s="2" t="s">
        <v>188</v>
      </c>
      <c r="E61" s="2" t="s">
        <v>1823</v>
      </c>
      <c r="F61" s="2" t="e">
        <v>#N/A</v>
      </c>
      <c r="G61" s="2" t="e">
        <v>#N/A</v>
      </c>
      <c r="H61" s="2" t="e">
        <v>#N/A</v>
      </c>
      <c r="I61" s="2" t="s">
        <v>38</v>
      </c>
      <c r="J61" s="2" t="s">
        <v>1823</v>
      </c>
      <c r="M61" s="2">
        <v>29.0</v>
      </c>
      <c r="N61" s="2">
        <v>19.0</v>
      </c>
      <c r="O61" s="2">
        <v>1.0</v>
      </c>
      <c r="P61" s="2" t="s">
        <v>337</v>
      </c>
      <c r="Q61" s="2" t="s">
        <v>50</v>
      </c>
      <c r="R61" s="2" t="s">
        <v>1544</v>
      </c>
      <c r="S61" s="2" t="s">
        <v>97</v>
      </c>
    </row>
    <row r="62">
      <c r="A62" s="2">
        <v>332.0</v>
      </c>
      <c r="B62" s="2" t="s">
        <v>1496</v>
      </c>
      <c r="C62" s="2" t="s">
        <v>1534</v>
      </c>
      <c r="D62" s="2" t="s">
        <v>1824</v>
      </c>
      <c r="E62" s="2" t="s">
        <v>1825</v>
      </c>
      <c r="F62" s="2" t="e">
        <v>#N/A</v>
      </c>
      <c r="G62" s="2" t="e">
        <v>#N/A</v>
      </c>
      <c r="H62" s="2" t="e">
        <v>#N/A</v>
      </c>
      <c r="I62" s="2" t="s">
        <v>38</v>
      </c>
      <c r="J62" s="2" t="s">
        <v>1825</v>
      </c>
      <c r="M62" s="2">
        <v>8.0</v>
      </c>
      <c r="N62" s="2">
        <v>5.0</v>
      </c>
      <c r="O62" s="2">
        <v>2.0</v>
      </c>
      <c r="P62" s="2" t="s">
        <v>337</v>
      </c>
      <c r="Q62" s="2" t="s">
        <v>41</v>
      </c>
    </row>
    <row r="63">
      <c r="A63" s="2">
        <v>353.0</v>
      </c>
      <c r="B63" s="2" t="s">
        <v>1496</v>
      </c>
      <c r="C63" s="2" t="s">
        <v>1496</v>
      </c>
      <c r="D63" s="2" t="s">
        <v>1827</v>
      </c>
      <c r="E63" s="2" t="s">
        <v>1828</v>
      </c>
      <c r="F63" s="2" t="e">
        <v>#N/A</v>
      </c>
      <c r="G63" s="2" t="e">
        <v>#N/A</v>
      </c>
      <c r="H63" s="2" t="e">
        <v>#N/A</v>
      </c>
      <c r="I63" s="2" t="s">
        <v>38</v>
      </c>
      <c r="J63" s="2" t="s">
        <v>1828</v>
      </c>
      <c r="M63" s="2">
        <v>26.0</v>
      </c>
      <c r="N63" s="2">
        <v>17.0</v>
      </c>
      <c r="O63" s="2">
        <v>1.0</v>
      </c>
      <c r="P63" s="2" t="s">
        <v>337</v>
      </c>
      <c r="Q63" s="2" t="s">
        <v>50</v>
      </c>
      <c r="R63" s="2" t="s">
        <v>1617</v>
      </c>
      <c r="S63" s="2" t="s">
        <v>172</v>
      </c>
    </row>
    <row r="64">
      <c r="A64" s="2">
        <v>358.0</v>
      </c>
      <c r="B64" s="2" t="s">
        <v>1496</v>
      </c>
      <c r="C64" s="2" t="s">
        <v>1496</v>
      </c>
      <c r="D64" s="2" t="s">
        <v>1829</v>
      </c>
      <c r="E64" s="2" t="s">
        <v>1830</v>
      </c>
      <c r="F64" s="2" t="e">
        <v>#N/A</v>
      </c>
      <c r="G64" s="2" t="e">
        <v>#N/A</v>
      </c>
      <c r="H64" s="2" t="e">
        <v>#N/A</v>
      </c>
      <c r="I64" s="2" t="s">
        <v>38</v>
      </c>
      <c r="J64" s="2" t="s">
        <v>1830</v>
      </c>
      <c r="N64" s="2">
        <v>0.0</v>
      </c>
      <c r="O64" s="2">
        <v>2.0</v>
      </c>
      <c r="P64" s="2" t="s">
        <v>337</v>
      </c>
      <c r="Q64" s="2" t="s">
        <v>41</v>
      </c>
    </row>
    <row r="65">
      <c r="A65" s="2">
        <v>420.0</v>
      </c>
      <c r="B65" s="2" t="s">
        <v>34</v>
      </c>
      <c r="C65" s="2" t="s">
        <v>153</v>
      </c>
      <c r="D65" s="2" t="s">
        <v>163</v>
      </c>
      <c r="E65" s="2" t="s">
        <v>164</v>
      </c>
      <c r="F65" s="2" t="e">
        <v>#N/A</v>
      </c>
      <c r="G65" s="2" t="e">
        <v>#N/A</v>
      </c>
      <c r="H65" s="2" t="e">
        <v>#N/A</v>
      </c>
      <c r="I65" s="2" t="s">
        <v>38</v>
      </c>
      <c r="J65" s="2" t="s">
        <v>164</v>
      </c>
      <c r="M65" s="2">
        <v>18.0</v>
      </c>
      <c r="N65" s="2">
        <v>12.0</v>
      </c>
      <c r="O65" s="2">
        <v>5.0</v>
      </c>
      <c r="P65" s="2" t="s">
        <v>40</v>
      </c>
      <c r="Q65" s="2" t="s">
        <v>41</v>
      </c>
    </row>
    <row r="66">
      <c r="A66" s="2">
        <v>443.0</v>
      </c>
      <c r="B66" s="2" t="s">
        <v>34</v>
      </c>
      <c r="C66" s="2" t="s">
        <v>220</v>
      </c>
      <c r="D66" s="2" t="s">
        <v>238</v>
      </c>
      <c r="E66" s="2" t="s">
        <v>239</v>
      </c>
      <c r="F66" s="2" t="e">
        <v>#N/A</v>
      </c>
      <c r="G66" s="2" t="e">
        <v>#N/A</v>
      </c>
      <c r="H66" s="2" t="e">
        <v>#N/A</v>
      </c>
      <c r="I66" s="2" t="s">
        <v>38</v>
      </c>
      <c r="J66" s="2" t="s">
        <v>239</v>
      </c>
      <c r="M66" s="2">
        <v>22.0</v>
      </c>
      <c r="N66" s="2">
        <v>14.0</v>
      </c>
      <c r="O66" s="2">
        <v>3.0</v>
      </c>
      <c r="P66" s="2" t="s">
        <v>40</v>
      </c>
      <c r="Q66" s="2" t="s">
        <v>41</v>
      </c>
    </row>
    <row r="67">
      <c r="A67" s="2">
        <v>461.0</v>
      </c>
      <c r="B67" s="2" t="s">
        <v>34</v>
      </c>
      <c r="C67" s="2" t="s">
        <v>282</v>
      </c>
      <c r="D67" s="2" t="s">
        <v>295</v>
      </c>
      <c r="E67" s="2" t="s">
        <v>296</v>
      </c>
      <c r="F67" s="2" t="e">
        <v>#N/A</v>
      </c>
      <c r="G67" s="2" t="e">
        <v>#N/A</v>
      </c>
      <c r="H67" s="2" t="e">
        <v>#N/A</v>
      </c>
      <c r="I67" s="2" t="s">
        <v>38</v>
      </c>
      <c r="J67" s="2" t="s">
        <v>296</v>
      </c>
      <c r="M67" s="2">
        <v>28.0</v>
      </c>
      <c r="N67" s="2">
        <v>18.0</v>
      </c>
      <c r="O67" s="2">
        <v>3.0</v>
      </c>
      <c r="P67" s="2" t="s">
        <v>40</v>
      </c>
      <c r="Q67" s="2" t="s">
        <v>50</v>
      </c>
      <c r="R67" s="2" t="s">
        <v>280</v>
      </c>
      <c r="S67" s="2" t="s">
        <v>281</v>
      </c>
    </row>
    <row r="68">
      <c r="A68" s="2">
        <v>496.0</v>
      </c>
      <c r="B68" s="2" t="s">
        <v>34</v>
      </c>
      <c r="C68" s="2" t="s">
        <v>360</v>
      </c>
      <c r="D68" s="2" t="s">
        <v>1893</v>
      </c>
      <c r="E68" s="2" t="s">
        <v>1894</v>
      </c>
      <c r="F68" s="2" t="e">
        <v>#N/A</v>
      </c>
      <c r="G68" s="2" t="e">
        <v>#N/A</v>
      </c>
      <c r="H68" s="2" t="e">
        <v>#N/A</v>
      </c>
      <c r="I68" s="2" t="s">
        <v>38</v>
      </c>
      <c r="J68" s="2" t="s">
        <v>1894</v>
      </c>
      <c r="M68" s="2">
        <v>31.0</v>
      </c>
      <c r="N68" s="2">
        <v>20.0</v>
      </c>
      <c r="O68" s="2">
        <v>5.0</v>
      </c>
      <c r="P68" s="2" t="s">
        <v>40</v>
      </c>
      <c r="Q68" s="2" t="s">
        <v>41</v>
      </c>
    </row>
    <row r="69">
      <c r="A69" s="2">
        <v>513.0</v>
      </c>
      <c r="B69" s="2" t="s">
        <v>34</v>
      </c>
      <c r="C69" s="2" t="s">
        <v>360</v>
      </c>
      <c r="D69" s="2" t="s">
        <v>447</v>
      </c>
      <c r="E69" s="2" t="s">
        <v>448</v>
      </c>
      <c r="F69" s="2" t="e">
        <v>#N/A</v>
      </c>
      <c r="G69" s="2" t="e">
        <v>#N/A</v>
      </c>
      <c r="H69" s="2" t="e">
        <v>#N/A</v>
      </c>
      <c r="I69" s="2" t="s">
        <v>38</v>
      </c>
      <c r="J69" s="2" t="s">
        <v>448</v>
      </c>
      <c r="M69" s="2">
        <v>13.0</v>
      </c>
      <c r="N69" s="2">
        <v>9.0</v>
      </c>
      <c r="O69" s="2">
        <v>5.0</v>
      </c>
      <c r="P69" s="2" t="s">
        <v>40</v>
      </c>
      <c r="Q69" s="2" t="s">
        <v>50</v>
      </c>
      <c r="R69" s="2" t="s">
        <v>452</v>
      </c>
      <c r="S69" s="2" t="s">
        <v>453</v>
      </c>
    </row>
    <row r="70">
      <c r="A70" s="2">
        <v>565.0</v>
      </c>
      <c r="B70" s="2" t="s">
        <v>34</v>
      </c>
      <c r="C70" s="2" t="s">
        <v>582</v>
      </c>
      <c r="D70" s="2" t="s">
        <v>607</v>
      </c>
      <c r="E70" s="2" t="s">
        <v>608</v>
      </c>
      <c r="F70" s="2" t="e">
        <v>#N/A</v>
      </c>
      <c r="G70" s="2" t="e">
        <v>#N/A</v>
      </c>
      <c r="H70" s="2" t="e">
        <v>#N/A</v>
      </c>
      <c r="I70" s="2" t="s">
        <v>38</v>
      </c>
      <c r="J70" s="2" t="s">
        <v>608</v>
      </c>
      <c r="M70" s="2">
        <v>14.0</v>
      </c>
      <c r="N70" s="2">
        <v>9.0</v>
      </c>
      <c r="O70" s="2">
        <v>4.0</v>
      </c>
      <c r="P70" s="2" t="s">
        <v>40</v>
      </c>
      <c r="Q70" s="2" t="s">
        <v>50</v>
      </c>
      <c r="R70" s="2" t="s">
        <v>593</v>
      </c>
      <c r="S70" s="2" t="s">
        <v>594</v>
      </c>
    </row>
    <row r="80">
      <c r="E80" t="str">
        <f>if(AND(T2=V2,T2=U2,Y2&lt;=0.2)=TRUE,"valid","invalid")</f>
        <v>valid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5"/>
    <col customWidth="1" min="5" max="5" width="13.5"/>
    <col customWidth="1" min="9" max="9" width="29.88"/>
    <col customWidth="1" min="11" max="11" width="17.38"/>
    <col customWidth="1" min="12" max="12" width="32.88"/>
    <col customWidth="1" min="13" max="13" width="7.25"/>
    <col customWidth="1" min="14" max="14" width="35.75"/>
    <col customWidth="1" min="15" max="15" width="20.75"/>
    <col customWidth="1" min="34" max="34" width="5.13"/>
    <col customWidth="1" min="36" max="36" width="14.88"/>
  </cols>
  <sheetData>
    <row r="1">
      <c r="A1" s="2" t="s">
        <v>1895</v>
      </c>
      <c r="B1" s="2" t="s">
        <v>1896</v>
      </c>
      <c r="C1" s="2" t="s">
        <v>1897</v>
      </c>
      <c r="D1" s="2" t="s">
        <v>1898</v>
      </c>
      <c r="E1" s="2" t="s">
        <v>1899</v>
      </c>
      <c r="F1" s="2" t="s">
        <v>1900</v>
      </c>
      <c r="G1" s="2" t="s">
        <v>1901</v>
      </c>
      <c r="H1" s="2" t="s">
        <v>1902</v>
      </c>
      <c r="I1" s="2" t="s">
        <v>1903</v>
      </c>
      <c r="J1" s="2" t="s">
        <v>652</v>
      </c>
      <c r="K1" s="2" t="s">
        <v>1904</v>
      </c>
      <c r="L1" s="2" t="s">
        <v>1905</v>
      </c>
      <c r="M1" s="2" t="s">
        <v>5</v>
      </c>
      <c r="N1" s="2" t="s">
        <v>1906</v>
      </c>
      <c r="O1" s="2" t="s">
        <v>1907</v>
      </c>
      <c r="P1" s="2" t="s">
        <v>1908</v>
      </c>
      <c r="Q1" s="2" t="s">
        <v>1909</v>
      </c>
      <c r="R1" s="2" t="s">
        <v>1910</v>
      </c>
      <c r="S1" s="2" t="s">
        <v>1911</v>
      </c>
      <c r="T1" s="2" t="s">
        <v>1912</v>
      </c>
      <c r="U1" s="2" t="s">
        <v>1913</v>
      </c>
      <c r="V1" s="2" t="s">
        <v>1914</v>
      </c>
      <c r="W1" s="2" t="s">
        <v>1915</v>
      </c>
      <c r="X1" s="2" t="s">
        <v>1916</v>
      </c>
      <c r="Y1" s="2" t="s">
        <v>1917</v>
      </c>
      <c r="Z1" s="2" t="s">
        <v>1918</v>
      </c>
      <c r="AA1" s="2" t="s">
        <v>1919</v>
      </c>
      <c r="AB1" s="2" t="s">
        <v>1920</v>
      </c>
      <c r="AC1" s="2" t="s">
        <v>1921</v>
      </c>
      <c r="AD1" s="2" t="s">
        <v>1922</v>
      </c>
      <c r="AE1" s="2" t="s">
        <v>1923</v>
      </c>
      <c r="AF1" s="2" t="s">
        <v>1924</v>
      </c>
      <c r="AG1" s="2" t="s">
        <v>1925</v>
      </c>
      <c r="AH1" s="2" t="s">
        <v>1926</v>
      </c>
      <c r="AI1" s="2" t="s">
        <v>1927</v>
      </c>
      <c r="AJ1" s="2" t="s">
        <v>1928</v>
      </c>
      <c r="AK1" s="2" t="s">
        <v>1929</v>
      </c>
      <c r="AL1" s="2" t="s">
        <v>1930</v>
      </c>
    </row>
    <row r="2">
      <c r="A2" s="2" t="s">
        <v>1931</v>
      </c>
      <c r="B2" s="2" t="s">
        <v>1932</v>
      </c>
      <c r="C2" s="2" t="s">
        <v>1933</v>
      </c>
      <c r="D2" s="2" t="s">
        <v>1934</v>
      </c>
      <c r="E2" s="49">
        <v>8.66E14</v>
      </c>
      <c r="F2" s="2">
        <v>105.0</v>
      </c>
      <c r="G2" s="2" t="s">
        <v>729</v>
      </c>
      <c r="H2" s="2">
        <v>10501.0</v>
      </c>
      <c r="I2" s="2" t="s">
        <v>730</v>
      </c>
      <c r="J2" s="2" t="s">
        <v>42</v>
      </c>
      <c r="K2" s="2" t="s">
        <v>1935</v>
      </c>
      <c r="L2" s="2" t="str">
        <f>iferror(vlookup(N2,MP!E:E,1,false),"")</f>
        <v/>
      </c>
      <c r="M2" s="2" t="str">
        <f t="shared" ref="M2:M176" si="1">if(COUNTIF(N:N,N2)=1,"unique","duplicate")</f>
        <v>unique</v>
      </c>
      <c r="N2" s="2" t="str">
        <f t="shared" ref="N2:N176" si="2">CONCATENATE(G2,I2,O2)</f>
        <v>BiuBurataiAlagarno</v>
      </c>
      <c r="O2" s="2" t="s">
        <v>731</v>
      </c>
      <c r="P2" s="2" t="s">
        <v>1936</v>
      </c>
      <c r="R2" s="2" t="s">
        <v>1937</v>
      </c>
      <c r="S2" s="2" t="s">
        <v>1938</v>
      </c>
      <c r="T2" s="2">
        <v>10.62024333</v>
      </c>
      <c r="U2" s="2">
        <v>12.19007</v>
      </c>
      <c r="V2" s="2" t="s">
        <v>1939</v>
      </c>
      <c r="W2" s="2">
        <v>10.62021333</v>
      </c>
      <c r="X2" s="2">
        <v>12.190065</v>
      </c>
      <c r="Y2" s="2" t="s">
        <v>1939</v>
      </c>
      <c r="Z2" s="2">
        <v>3.0</v>
      </c>
      <c r="AA2" s="2" t="s">
        <v>1940</v>
      </c>
      <c r="AB2" s="2">
        <v>30.0</v>
      </c>
      <c r="AC2" s="2">
        <v>25.0</v>
      </c>
      <c r="AD2" s="2">
        <v>20.0</v>
      </c>
      <c r="AE2" s="2">
        <v>25.0</v>
      </c>
      <c r="AF2" s="2">
        <v>50.0</v>
      </c>
      <c r="AG2" s="2">
        <v>20.0</v>
      </c>
      <c r="AI2" s="2">
        <v>79.0</v>
      </c>
      <c r="AJ2" s="2" t="s">
        <v>38</v>
      </c>
      <c r="AK2" t="str">
        <f>if(VLOOKUP(C2,'Copy of FE_ODK_Mobile.csv'!F:BC,1,false)=C2,VLOOKUP(C2,'Copy of FE_ODK_Mobile.csv'!F:BC,49,false),)</f>
        <v>No</v>
      </c>
      <c r="AL2" t="str">
        <f>if(VLOOKUP(C2,'Copy of FE_ODK_Mobile.csv'!F:BC,1,false)=C2,VLOOKUP(C2,'Copy of FE_ODK_Mobile.csv'!F:BC,50,false),)</f>
        <v>Yes</v>
      </c>
    </row>
    <row r="3">
      <c r="A3" s="2" t="s">
        <v>1931</v>
      </c>
      <c r="B3" s="2" t="s">
        <v>1941</v>
      </c>
      <c r="C3" s="2" t="s">
        <v>1942</v>
      </c>
      <c r="D3" s="2" t="s">
        <v>1943</v>
      </c>
      <c r="E3" s="49">
        <v>8.66E14</v>
      </c>
      <c r="F3" s="2">
        <v>116.0</v>
      </c>
      <c r="G3" s="2" t="s">
        <v>1365</v>
      </c>
      <c r="H3" s="2">
        <v>11606.0</v>
      </c>
      <c r="I3" s="2" t="s">
        <v>1438</v>
      </c>
      <c r="J3" s="2" t="s">
        <v>42</v>
      </c>
      <c r="K3" s="2" t="s">
        <v>1944</v>
      </c>
      <c r="L3" s="2" t="str">
        <f>iferror(vlookup(N3,MP!E:E,1,false),"")</f>
        <v/>
      </c>
      <c r="M3" s="2" t="str">
        <f t="shared" si="1"/>
        <v>unique</v>
      </c>
      <c r="N3" s="2" t="str">
        <f t="shared" si="2"/>
        <v>KondugaJakanaGubdori</v>
      </c>
      <c r="O3" s="2" t="s">
        <v>1448</v>
      </c>
      <c r="P3" s="2" t="s">
        <v>1945</v>
      </c>
      <c r="R3" s="2" t="s">
        <v>1946</v>
      </c>
      <c r="S3" s="2" t="s">
        <v>1947</v>
      </c>
      <c r="T3" s="2">
        <v>11.83662167</v>
      </c>
      <c r="U3" s="2">
        <v>13.06596333</v>
      </c>
      <c r="V3" s="2" t="s">
        <v>1939</v>
      </c>
      <c r="W3" s="2">
        <v>11.83666</v>
      </c>
      <c r="X3" s="2">
        <v>13.06593667</v>
      </c>
      <c r="Y3" s="2" t="s">
        <v>1939</v>
      </c>
      <c r="Z3" s="2">
        <v>5.0</v>
      </c>
      <c r="AA3" s="2" t="s">
        <v>1948</v>
      </c>
      <c r="AB3" s="2">
        <v>3.0</v>
      </c>
      <c r="AC3" s="2">
        <v>5.0</v>
      </c>
      <c r="AD3" s="2">
        <v>3.0</v>
      </c>
      <c r="AE3" s="2">
        <v>4.0</v>
      </c>
      <c r="AF3" s="2">
        <v>5.0</v>
      </c>
      <c r="AG3" s="2">
        <v>30.0</v>
      </c>
      <c r="AI3" s="2">
        <v>8.0</v>
      </c>
      <c r="AJ3" s="2" t="s">
        <v>38</v>
      </c>
      <c r="AK3" t="str">
        <f>if(VLOOKUP(C3,'Copy of FE_ODK_Mobile.csv'!F:BC,1,false)=C3,VLOOKUP(C3,'Copy of FE_ODK_Mobile.csv'!F:BC,49,false),)</f>
        <v>No</v>
      </c>
      <c r="AL3" t="str">
        <f>if(VLOOKUP(C3,'Copy of FE_ODK_Mobile.csv'!F:BC,1,false)=C3,VLOOKUP(C3,'Copy of FE_ODK_Mobile.csv'!F:BC,50,false),)</f>
        <v>Yes</v>
      </c>
    </row>
    <row r="4">
      <c r="A4" s="2" t="s">
        <v>1931</v>
      </c>
      <c r="B4" s="2" t="s">
        <v>1949</v>
      </c>
      <c r="C4" s="2" t="s">
        <v>1950</v>
      </c>
      <c r="D4" s="2" t="s">
        <v>1951</v>
      </c>
      <c r="E4" s="49">
        <v>8.66E14</v>
      </c>
      <c r="F4" s="2">
        <v>106.0</v>
      </c>
      <c r="G4" s="2" t="s">
        <v>816</v>
      </c>
      <c r="H4" s="2">
        <v>10603.0</v>
      </c>
      <c r="I4" s="2" t="s">
        <v>846</v>
      </c>
      <c r="J4" s="2" t="s">
        <v>42</v>
      </c>
      <c r="K4" s="2" t="s">
        <v>1952</v>
      </c>
      <c r="L4" s="2" t="str">
        <f>iferror(vlookup(N4,MP!E:E,1,false),"")</f>
        <v/>
      </c>
      <c r="M4" s="2" t="str">
        <f t="shared" si="1"/>
        <v>unique</v>
      </c>
      <c r="N4" s="2" t="str">
        <f t="shared" si="2"/>
        <v>ChibokKautikariArdo Warde</v>
      </c>
      <c r="O4" s="2" t="s">
        <v>847</v>
      </c>
      <c r="P4" s="2" t="s">
        <v>1953</v>
      </c>
      <c r="R4" s="2" t="s">
        <v>1954</v>
      </c>
      <c r="S4" s="2" t="s">
        <v>1955</v>
      </c>
      <c r="T4" s="2">
        <v>10.81162333</v>
      </c>
      <c r="U4" s="2">
        <v>12.99160667</v>
      </c>
      <c r="V4" s="2" t="s">
        <v>1939</v>
      </c>
      <c r="W4" s="2">
        <v>10.81152167</v>
      </c>
      <c r="X4" s="2">
        <v>12.991635</v>
      </c>
      <c r="Y4" s="2" t="s">
        <v>1939</v>
      </c>
      <c r="Z4" s="2">
        <v>3.0</v>
      </c>
      <c r="AA4" s="2" t="s">
        <v>1956</v>
      </c>
      <c r="AB4" s="2">
        <v>2.0</v>
      </c>
      <c r="AC4" s="2">
        <v>5.0</v>
      </c>
      <c r="AD4" s="2">
        <v>21.0</v>
      </c>
      <c r="AE4" s="2">
        <v>2.0</v>
      </c>
      <c r="AF4" s="2">
        <v>55.0</v>
      </c>
      <c r="AG4" s="2">
        <v>11.0</v>
      </c>
      <c r="AI4" s="2">
        <v>155.0</v>
      </c>
      <c r="AJ4" s="2" t="s">
        <v>38</v>
      </c>
      <c r="AK4" t="str">
        <f>if(VLOOKUP(C4,'Copy of FE_ODK_Mobile.csv'!F:BC,1,false)=C4,VLOOKUP(C4,'Copy of FE_ODK_Mobile.csv'!F:BC,49,false),)</f>
        <v>No</v>
      </c>
      <c r="AL4" t="str">
        <f>if(VLOOKUP(C4,'Copy of FE_ODK_Mobile.csv'!F:BC,1,false)=C4,VLOOKUP(C4,'Copy of FE_ODK_Mobile.csv'!F:BC,50,false),)</f>
        <v>No</v>
      </c>
    </row>
    <row r="5">
      <c r="A5" s="2" t="s">
        <v>1931</v>
      </c>
      <c r="B5" s="2" t="s">
        <v>1957</v>
      </c>
      <c r="C5" s="2" t="s">
        <v>1958</v>
      </c>
      <c r="D5" s="2" t="s">
        <v>1959</v>
      </c>
      <c r="E5" s="49">
        <v>8.66E14</v>
      </c>
      <c r="F5" s="2">
        <v>106.0</v>
      </c>
      <c r="G5" s="2" t="s">
        <v>816</v>
      </c>
      <c r="H5" s="2">
        <v>10605.0</v>
      </c>
      <c r="I5" s="2" t="s">
        <v>824</v>
      </c>
      <c r="J5" s="2" t="s">
        <v>42</v>
      </c>
      <c r="K5" s="2" t="s">
        <v>1960</v>
      </c>
      <c r="L5" s="2" t="str">
        <f>iferror(vlookup(N5,MP!E:E,1,false),"")</f>
        <v/>
      </c>
      <c r="M5" s="2" t="str">
        <f t="shared" si="1"/>
        <v>unique</v>
      </c>
      <c r="N5" s="2" t="str">
        <f t="shared" si="2"/>
        <v>ChibokKorongilumMaiduwa Umar Fulani</v>
      </c>
      <c r="O5" s="2" t="s">
        <v>1739</v>
      </c>
      <c r="P5" s="2" t="s">
        <v>1961</v>
      </c>
      <c r="S5" s="2" t="s">
        <v>1962</v>
      </c>
      <c r="T5" s="2">
        <v>10.85290667</v>
      </c>
      <c r="U5" s="2">
        <v>12.70605667</v>
      </c>
      <c r="V5" s="2" t="s">
        <v>1939</v>
      </c>
      <c r="W5" s="2">
        <v>10.85290833</v>
      </c>
      <c r="X5" s="2">
        <v>12.70603167</v>
      </c>
      <c r="Y5" s="2" t="s">
        <v>1939</v>
      </c>
      <c r="Z5" s="2">
        <v>3.0</v>
      </c>
      <c r="AA5" s="2" t="s">
        <v>1963</v>
      </c>
      <c r="AB5" s="2">
        <v>2.0</v>
      </c>
      <c r="AC5" s="2">
        <v>8.0</v>
      </c>
      <c r="AD5" s="2">
        <v>19.0</v>
      </c>
      <c r="AE5" s="2">
        <v>1.0</v>
      </c>
      <c r="AF5" s="2">
        <v>34.0</v>
      </c>
      <c r="AG5" s="2">
        <v>5.0</v>
      </c>
      <c r="AI5" s="2">
        <v>30.0</v>
      </c>
      <c r="AJ5" s="2" t="s">
        <v>38</v>
      </c>
      <c r="AK5" t="str">
        <f>if(VLOOKUP(C5,'Copy of FE_ODK_Mobile.csv'!F:BC,1,false)=C5,VLOOKUP(C5,'Copy of FE_ODK_Mobile.csv'!F:BC,49,false),)</f>
        <v>No</v>
      </c>
      <c r="AL5" t="str">
        <f>if(VLOOKUP(C5,'Copy of FE_ODK_Mobile.csv'!F:BC,1,false)=C5,VLOOKUP(C5,'Copy of FE_ODK_Mobile.csv'!F:BC,50,false),)</f>
        <v>No</v>
      </c>
    </row>
    <row r="6">
      <c r="A6" s="2" t="s">
        <v>1931</v>
      </c>
      <c r="B6" s="2" t="s">
        <v>1964</v>
      </c>
      <c r="C6" s="2" t="s">
        <v>1965</v>
      </c>
      <c r="D6" s="2" t="s">
        <v>1966</v>
      </c>
      <c r="E6" s="49">
        <v>8.67E14</v>
      </c>
      <c r="F6" s="2">
        <v>106.0</v>
      </c>
      <c r="G6" s="2" t="s">
        <v>816</v>
      </c>
      <c r="H6" s="2">
        <v>10604.0</v>
      </c>
      <c r="I6" s="2" t="s">
        <v>837</v>
      </c>
      <c r="J6" s="2" t="s">
        <v>42</v>
      </c>
      <c r="K6" s="2" t="s">
        <v>1967</v>
      </c>
      <c r="L6" s="2" t="str">
        <f>iferror(vlookup(N6,MP!E:E,1,false),"")</f>
        <v/>
      </c>
      <c r="M6" s="2" t="str">
        <f t="shared" si="1"/>
        <v>unique</v>
      </c>
      <c r="N6" s="2" t="str">
        <f t="shared" si="2"/>
        <v>ChibokKuburmbulaKwada Nkedana</v>
      </c>
      <c r="O6" s="2" t="s">
        <v>1755</v>
      </c>
      <c r="P6" s="2" t="s">
        <v>1968</v>
      </c>
      <c r="S6" s="2" t="s">
        <v>1969</v>
      </c>
      <c r="T6" s="2">
        <v>10.84635333</v>
      </c>
      <c r="U6" s="2">
        <v>12.97542333</v>
      </c>
      <c r="V6" s="2" t="s">
        <v>1939</v>
      </c>
      <c r="W6" s="2">
        <v>10.84633</v>
      </c>
      <c r="X6" s="2">
        <v>12.97540167</v>
      </c>
      <c r="Y6" s="2" t="s">
        <v>1939</v>
      </c>
      <c r="Z6" s="2">
        <v>3.0</v>
      </c>
      <c r="AA6" s="2" t="s">
        <v>1970</v>
      </c>
      <c r="AB6" s="2">
        <v>3.0</v>
      </c>
      <c r="AC6" s="2">
        <v>9.0</v>
      </c>
      <c r="AD6" s="2">
        <v>28.0</v>
      </c>
      <c r="AE6" s="2">
        <v>3.0</v>
      </c>
      <c r="AF6" s="2">
        <v>41.0</v>
      </c>
      <c r="AG6" s="2">
        <v>9.0</v>
      </c>
      <c r="AI6" s="2">
        <v>42.0</v>
      </c>
      <c r="AJ6" s="2" t="s">
        <v>38</v>
      </c>
      <c r="AK6" t="str">
        <f>if(VLOOKUP(C6,'Copy of FE_ODK_Mobile.csv'!F:BC,1,false)=C6,VLOOKUP(C6,'Copy of FE_ODK_Mobile.csv'!F:BC,49,false),)</f>
        <v>No</v>
      </c>
      <c r="AL6" t="str">
        <f>if(VLOOKUP(C6,'Copy of FE_ODK_Mobile.csv'!F:BC,1,false)=C6,VLOOKUP(C6,'Copy of FE_ODK_Mobile.csv'!F:BC,50,false),)</f>
        <v>Yes</v>
      </c>
    </row>
    <row r="7">
      <c r="A7" s="2" t="s">
        <v>1931</v>
      </c>
      <c r="B7" s="2" t="s">
        <v>1971</v>
      </c>
      <c r="C7" s="2" t="s">
        <v>1972</v>
      </c>
      <c r="D7" s="2" t="s">
        <v>1973</v>
      </c>
      <c r="E7" s="49">
        <v>8.66E14</v>
      </c>
      <c r="F7" s="2">
        <v>106.0</v>
      </c>
      <c r="G7" s="2" t="s">
        <v>816</v>
      </c>
      <c r="H7" s="2">
        <v>10605.0</v>
      </c>
      <c r="I7" s="2" t="s">
        <v>824</v>
      </c>
      <c r="J7" s="2" t="s">
        <v>42</v>
      </c>
      <c r="K7" s="2" t="s">
        <v>1960</v>
      </c>
      <c r="L7" s="2" t="str">
        <f>iferror(vlookup(N7,MP!E:E,1,false),"")</f>
        <v/>
      </c>
      <c r="M7" s="2" t="str">
        <f t="shared" si="1"/>
        <v>duplicate</v>
      </c>
      <c r="N7" s="2" t="str">
        <f t="shared" si="2"/>
        <v>ChibokKorongilumBila Ayuba</v>
      </c>
      <c r="O7" s="2" t="s">
        <v>1737</v>
      </c>
      <c r="P7" s="2" t="s">
        <v>1974</v>
      </c>
      <c r="S7" s="2" t="s">
        <v>1975</v>
      </c>
      <c r="T7" s="2">
        <v>10.81617833</v>
      </c>
      <c r="U7" s="2">
        <v>12.69367667</v>
      </c>
      <c r="V7" s="2" t="s">
        <v>1939</v>
      </c>
      <c r="W7" s="2">
        <v>10.81617833</v>
      </c>
      <c r="X7" s="2">
        <v>12.69367667</v>
      </c>
      <c r="Y7" s="2" t="s">
        <v>1939</v>
      </c>
      <c r="Z7" s="2">
        <v>3.0</v>
      </c>
      <c r="AA7" s="2" t="s">
        <v>1976</v>
      </c>
      <c r="AB7" s="2">
        <v>1.0</v>
      </c>
      <c r="AC7" s="2">
        <v>7.0</v>
      </c>
      <c r="AD7" s="2">
        <v>16.0</v>
      </c>
      <c r="AE7" s="2">
        <v>3.0</v>
      </c>
      <c r="AF7" s="2">
        <v>32.0</v>
      </c>
      <c r="AG7" s="2">
        <v>8.0</v>
      </c>
      <c r="AI7" s="2">
        <v>47.0</v>
      </c>
      <c r="AJ7" s="2" t="s">
        <v>38</v>
      </c>
      <c r="AK7" t="str">
        <f>if(VLOOKUP(C7,'Copy of FE_ODK_Mobile.csv'!F:BC,1,false)=C7,VLOOKUP(C7,'Copy of FE_ODK_Mobile.csv'!F:BC,49,false),)</f>
        <v>No</v>
      </c>
      <c r="AL7" t="str">
        <f>if(VLOOKUP(C7,'Copy of FE_ODK_Mobile.csv'!F:BC,1,false)=C7,VLOOKUP(C7,'Copy of FE_ODK_Mobile.csv'!F:BC,50,false),)</f>
        <v>No</v>
      </c>
    </row>
    <row r="8">
      <c r="A8" s="2" t="s">
        <v>1931</v>
      </c>
      <c r="B8" s="2" t="s">
        <v>1977</v>
      </c>
      <c r="C8" s="2" t="s">
        <v>1978</v>
      </c>
      <c r="D8" s="2" t="s">
        <v>1979</v>
      </c>
      <c r="E8" s="49">
        <v>8.66E14</v>
      </c>
      <c r="F8" s="2">
        <v>106.0</v>
      </c>
      <c r="G8" s="2" t="s">
        <v>816</v>
      </c>
      <c r="H8" s="2">
        <v>10605.0</v>
      </c>
      <c r="I8" s="2" t="s">
        <v>824</v>
      </c>
      <c r="J8" s="2" t="s">
        <v>42</v>
      </c>
      <c r="K8" s="2" t="s">
        <v>1980</v>
      </c>
      <c r="L8" s="2" t="str">
        <f>iferror(vlookup(N8,MP!E:E,1,false),"")</f>
        <v/>
      </c>
      <c r="M8" s="2" t="str">
        <f t="shared" si="1"/>
        <v>duplicate</v>
      </c>
      <c r="N8" s="2" t="str">
        <f t="shared" si="2"/>
        <v>ChibokKorongilumBila Ayuba</v>
      </c>
      <c r="O8" s="2" t="s">
        <v>1737</v>
      </c>
      <c r="P8" s="2" t="s">
        <v>1974</v>
      </c>
      <c r="S8" s="2" t="s">
        <v>1981</v>
      </c>
      <c r="T8" s="2">
        <v>10.79745833</v>
      </c>
      <c r="U8" s="2">
        <v>12.69999667</v>
      </c>
      <c r="V8" s="2" t="s">
        <v>1939</v>
      </c>
      <c r="W8" s="2">
        <v>10.79755833</v>
      </c>
      <c r="X8" s="2">
        <v>12.69998833</v>
      </c>
      <c r="Y8" s="2" t="s">
        <v>1939</v>
      </c>
      <c r="Z8" s="2">
        <v>3.0</v>
      </c>
      <c r="AA8" s="2" t="s">
        <v>1982</v>
      </c>
      <c r="AB8" s="2">
        <v>2.0</v>
      </c>
      <c r="AC8" s="2">
        <v>4.0</v>
      </c>
      <c r="AD8" s="2">
        <v>13.0</v>
      </c>
      <c r="AE8" s="2">
        <v>3.0</v>
      </c>
      <c r="AF8" s="2">
        <v>33.0</v>
      </c>
      <c r="AG8" s="2">
        <v>9.0</v>
      </c>
      <c r="AI8" s="2">
        <v>47.0</v>
      </c>
      <c r="AJ8" s="2" t="s">
        <v>38</v>
      </c>
      <c r="AK8" t="str">
        <f>if(VLOOKUP(C8,'Copy of FE_ODK_Mobile.csv'!F:BC,1,false)=C8,VLOOKUP(C8,'Copy of FE_ODK_Mobile.csv'!F:BC,49,false),)</f>
        <v>No</v>
      </c>
      <c r="AL8" t="str">
        <f>if(VLOOKUP(C8,'Copy of FE_ODK_Mobile.csv'!F:BC,1,false)=C8,VLOOKUP(C8,'Copy of FE_ODK_Mobile.csv'!F:BC,50,false),)</f>
        <v>Yes</v>
      </c>
    </row>
    <row r="9">
      <c r="A9" s="2" t="s">
        <v>1931</v>
      </c>
      <c r="B9" s="2" t="s">
        <v>1983</v>
      </c>
      <c r="C9" s="2" t="s">
        <v>1984</v>
      </c>
      <c r="D9" s="2" t="s">
        <v>1985</v>
      </c>
      <c r="E9" s="49">
        <v>8.66E14</v>
      </c>
      <c r="F9" s="2">
        <v>106.0</v>
      </c>
      <c r="G9" s="2" t="s">
        <v>816</v>
      </c>
      <c r="H9" s="2">
        <v>10603.0</v>
      </c>
      <c r="I9" s="2" t="s">
        <v>846</v>
      </c>
      <c r="J9" s="2" t="s">
        <v>42</v>
      </c>
      <c r="K9" s="2" t="s">
        <v>1952</v>
      </c>
      <c r="L9" s="2" t="str">
        <f>iferror(vlookup(N9,MP!E:E,1,false),"")</f>
        <v/>
      </c>
      <c r="M9" s="2" t="str">
        <f t="shared" si="1"/>
        <v>unique</v>
      </c>
      <c r="N9" s="2" t="str">
        <f t="shared" si="2"/>
        <v>ChibokKautikariYimirmuguze Fulani</v>
      </c>
      <c r="O9" s="2" t="s">
        <v>850</v>
      </c>
      <c r="P9" s="2" t="s">
        <v>1986</v>
      </c>
      <c r="R9" s="2" t="s">
        <v>1987</v>
      </c>
      <c r="S9" s="2" t="s">
        <v>1988</v>
      </c>
      <c r="T9" s="2">
        <v>10.78040167</v>
      </c>
      <c r="U9" s="2">
        <v>12.98828667</v>
      </c>
      <c r="V9" s="2" t="s">
        <v>1939</v>
      </c>
      <c r="W9" s="2">
        <v>10.78038167</v>
      </c>
      <c r="X9" s="2">
        <v>12.98833</v>
      </c>
      <c r="Y9" s="2" t="s">
        <v>1939</v>
      </c>
      <c r="Z9" s="2">
        <v>3.0</v>
      </c>
      <c r="AA9" s="2" t="s">
        <v>1989</v>
      </c>
      <c r="AB9" s="2">
        <v>1.0</v>
      </c>
      <c r="AC9" s="2">
        <v>7.0</v>
      </c>
      <c r="AD9" s="2">
        <v>18.0</v>
      </c>
      <c r="AE9" s="2">
        <v>1.0</v>
      </c>
      <c r="AF9" s="2">
        <v>34.0</v>
      </c>
      <c r="AG9" s="2">
        <v>20.0</v>
      </c>
      <c r="AI9" s="2">
        <v>79.0</v>
      </c>
      <c r="AJ9" s="2" t="s">
        <v>38</v>
      </c>
      <c r="AK9" t="str">
        <f>if(VLOOKUP(C9,'Copy of FE_ODK_Mobile.csv'!F:BC,1,false)=C9,VLOOKUP(C9,'Copy of FE_ODK_Mobile.csv'!F:BC,49,false),)</f>
        <v>No</v>
      </c>
      <c r="AL9" t="str">
        <f>if(VLOOKUP(C9,'Copy of FE_ODK_Mobile.csv'!F:BC,1,false)=C9,VLOOKUP(C9,'Copy of FE_ODK_Mobile.csv'!F:BC,50,false),)</f>
        <v>Yes</v>
      </c>
    </row>
    <row r="10">
      <c r="A10" s="2" t="s">
        <v>1931</v>
      </c>
      <c r="B10" s="2" t="s">
        <v>1990</v>
      </c>
      <c r="C10" s="2" t="s">
        <v>1991</v>
      </c>
      <c r="D10" s="2" t="s">
        <v>1992</v>
      </c>
      <c r="E10" s="49">
        <v>8.67E14</v>
      </c>
      <c r="F10" s="2">
        <v>106.0</v>
      </c>
      <c r="G10" s="2" t="s">
        <v>816</v>
      </c>
      <c r="H10" s="2">
        <v>10604.0</v>
      </c>
      <c r="I10" s="2" t="s">
        <v>837</v>
      </c>
      <c r="J10" s="2" t="s">
        <v>42</v>
      </c>
      <c r="K10" s="2" t="s">
        <v>1967</v>
      </c>
      <c r="L10" s="2" t="str">
        <f>iferror(vlookup(N10,MP!E:E,1,false),"")</f>
        <v/>
      </c>
      <c r="M10" s="2" t="str">
        <f t="shared" si="1"/>
        <v>unique</v>
      </c>
      <c r="N10" s="2" t="str">
        <f t="shared" si="2"/>
        <v>ChibokKuburmbulaKaumuti Yahi</v>
      </c>
      <c r="O10" s="2" t="s">
        <v>1754</v>
      </c>
      <c r="P10" s="2" t="s">
        <v>1993</v>
      </c>
      <c r="S10" s="2" t="s">
        <v>1994</v>
      </c>
      <c r="T10" s="2">
        <v>10.86201833</v>
      </c>
      <c r="U10" s="2">
        <v>12.96172167</v>
      </c>
      <c r="V10" s="2" t="s">
        <v>1939</v>
      </c>
      <c r="W10" s="2">
        <v>10.86205833</v>
      </c>
      <c r="X10" s="2">
        <v>12.96180833</v>
      </c>
      <c r="Y10" s="2" t="s">
        <v>1939</v>
      </c>
      <c r="Z10" s="2">
        <v>3.0</v>
      </c>
      <c r="AA10" s="2" t="s">
        <v>1995</v>
      </c>
      <c r="AB10" s="2">
        <v>2.0</v>
      </c>
      <c r="AC10" s="2">
        <v>7.0</v>
      </c>
      <c r="AD10" s="2">
        <v>25.0</v>
      </c>
      <c r="AE10" s="2">
        <v>4.0</v>
      </c>
      <c r="AF10" s="2">
        <v>56.0</v>
      </c>
      <c r="AG10" s="2">
        <v>19.0</v>
      </c>
      <c r="AI10" s="2">
        <v>69.0</v>
      </c>
      <c r="AJ10" s="2" t="s">
        <v>38</v>
      </c>
      <c r="AK10" t="str">
        <f>if(VLOOKUP(C10,'Copy of FE_ODK_Mobile.csv'!F:BC,1,false)=C10,VLOOKUP(C10,'Copy of FE_ODK_Mobile.csv'!F:BC,49,false),)</f>
        <v>No</v>
      </c>
      <c r="AL10" t="str">
        <f>if(VLOOKUP(C10,'Copy of FE_ODK_Mobile.csv'!F:BC,1,false)=C10,VLOOKUP(C10,'Copy of FE_ODK_Mobile.csv'!F:BC,50,false),)</f>
        <v>Yes</v>
      </c>
    </row>
    <row r="11">
      <c r="A11" s="2" t="s">
        <v>1931</v>
      </c>
      <c r="B11" s="2" t="s">
        <v>1996</v>
      </c>
      <c r="C11" s="2" t="s">
        <v>1997</v>
      </c>
      <c r="D11" s="2" t="s">
        <v>1998</v>
      </c>
      <c r="E11" s="49">
        <v>8.66E14</v>
      </c>
      <c r="F11" s="2">
        <v>106.0</v>
      </c>
      <c r="G11" s="2" t="s">
        <v>816</v>
      </c>
      <c r="H11" s="2">
        <v>10605.0</v>
      </c>
      <c r="I11" s="2" t="s">
        <v>824</v>
      </c>
      <c r="J11" s="2" t="s">
        <v>42</v>
      </c>
      <c r="K11" s="2" t="s">
        <v>1999</v>
      </c>
      <c r="L11" s="2" t="str">
        <f>iferror(vlookup(N11,MP!E:E,1,false),"")</f>
        <v/>
      </c>
      <c r="M11" s="2" t="str">
        <f t="shared" si="1"/>
        <v>unique</v>
      </c>
      <c r="N11" s="2" t="str">
        <f t="shared" si="2"/>
        <v>ChibokKorongilumNchia Fulani</v>
      </c>
      <c r="O11" s="2" t="s">
        <v>1741</v>
      </c>
      <c r="P11" s="2" t="s">
        <v>2000</v>
      </c>
      <c r="S11" s="2" t="s">
        <v>2001</v>
      </c>
      <c r="T11" s="2">
        <v>10.84415333</v>
      </c>
      <c r="U11" s="2">
        <v>12.75353</v>
      </c>
      <c r="V11" s="2" t="s">
        <v>1939</v>
      </c>
      <c r="W11" s="2">
        <v>10.84414167</v>
      </c>
      <c r="X11" s="2">
        <v>12.75362167</v>
      </c>
      <c r="Y11" s="2" t="s">
        <v>1939</v>
      </c>
      <c r="Z11" s="2">
        <v>3.0</v>
      </c>
      <c r="AA11" s="2" t="s">
        <v>2002</v>
      </c>
      <c r="AB11" s="2">
        <v>0.0</v>
      </c>
      <c r="AC11" s="2">
        <v>6.0</v>
      </c>
      <c r="AD11" s="2">
        <v>18.0</v>
      </c>
      <c r="AE11" s="2">
        <v>2.0</v>
      </c>
      <c r="AF11" s="2">
        <v>38.0</v>
      </c>
      <c r="AG11" s="2">
        <v>8.0</v>
      </c>
      <c r="AI11" s="2">
        <v>38.0</v>
      </c>
      <c r="AJ11" s="2" t="s">
        <v>38</v>
      </c>
      <c r="AK11" t="str">
        <f>if(VLOOKUP(C11,'Copy of FE_ODK_Mobile.csv'!F:BC,1,false)=C11,VLOOKUP(C11,'Copy of FE_ODK_Mobile.csv'!F:BC,49,false),)</f>
        <v>No</v>
      </c>
      <c r="AL11" t="str">
        <f>if(VLOOKUP(C11,'Copy of FE_ODK_Mobile.csv'!F:BC,1,false)=C11,VLOOKUP(C11,'Copy of FE_ODK_Mobile.csv'!F:BC,50,false),)</f>
        <v>Yes</v>
      </c>
    </row>
    <row r="12">
      <c r="A12" s="2" t="s">
        <v>1931</v>
      </c>
      <c r="B12" s="2" t="s">
        <v>2003</v>
      </c>
      <c r="C12" s="2" t="s">
        <v>2004</v>
      </c>
      <c r="D12" s="2" t="s">
        <v>2005</v>
      </c>
      <c r="E12" s="49">
        <v>8.67E14</v>
      </c>
      <c r="F12" s="2">
        <v>106.0</v>
      </c>
      <c r="G12" s="2" t="s">
        <v>816</v>
      </c>
      <c r="H12" s="2">
        <v>10604.0</v>
      </c>
      <c r="I12" s="2" t="s">
        <v>837</v>
      </c>
      <c r="J12" s="2" t="s">
        <v>42</v>
      </c>
      <c r="K12" s="2" t="s">
        <v>2006</v>
      </c>
      <c r="L12" s="2" t="str">
        <f>iferror(vlookup(N12,MP!E:E,1,false),"")</f>
        <v/>
      </c>
      <c r="M12" s="2" t="str">
        <f t="shared" si="1"/>
        <v>unique</v>
      </c>
      <c r="N12" s="2" t="str">
        <f t="shared" si="2"/>
        <v>ChibokKuburmbulaBwalakila Bla Mulima</v>
      </c>
      <c r="O12" s="2" t="s">
        <v>1750</v>
      </c>
      <c r="P12" s="2" t="s">
        <v>2007</v>
      </c>
      <c r="S12" s="2" t="s">
        <v>2008</v>
      </c>
      <c r="T12" s="2">
        <v>10.92076</v>
      </c>
      <c r="U12" s="2">
        <v>12.90416167</v>
      </c>
      <c r="V12" s="2" t="s">
        <v>1939</v>
      </c>
      <c r="W12" s="2">
        <v>10.920735</v>
      </c>
      <c r="X12" s="2">
        <v>12.90403333</v>
      </c>
      <c r="Y12" s="2" t="s">
        <v>1939</v>
      </c>
      <c r="Z12" s="2">
        <v>3.0</v>
      </c>
      <c r="AA12" s="2" t="s">
        <v>2009</v>
      </c>
      <c r="AB12" s="2">
        <v>1.0</v>
      </c>
      <c r="AC12" s="2">
        <v>9.0</v>
      </c>
      <c r="AD12" s="2">
        <v>27.0</v>
      </c>
      <c r="AE12" s="2">
        <v>2.0</v>
      </c>
      <c r="AF12" s="2">
        <v>41.0</v>
      </c>
      <c r="AG12" s="2">
        <v>25.0</v>
      </c>
      <c r="AI12" s="2">
        <v>37.0</v>
      </c>
      <c r="AJ12" s="2" t="s">
        <v>38</v>
      </c>
      <c r="AK12" t="str">
        <f>if(VLOOKUP(C12,'Copy of FE_ODK_Mobile.csv'!F:BC,1,false)=C12,VLOOKUP(C12,'Copy of FE_ODK_Mobile.csv'!F:BC,49,false),)</f>
        <v>No</v>
      </c>
      <c r="AL12" t="str">
        <f>if(VLOOKUP(C12,'Copy of FE_ODK_Mobile.csv'!F:BC,1,false)=C12,VLOOKUP(C12,'Copy of FE_ODK_Mobile.csv'!F:BC,50,false),)</f>
        <v>Yes</v>
      </c>
    </row>
    <row r="13">
      <c r="A13" s="2" t="s">
        <v>1931</v>
      </c>
      <c r="B13" s="2" t="s">
        <v>2010</v>
      </c>
      <c r="C13" s="2" t="s">
        <v>2011</v>
      </c>
      <c r="D13" s="2" t="s">
        <v>2012</v>
      </c>
      <c r="E13" s="49">
        <v>8.66E14</v>
      </c>
      <c r="F13" s="2">
        <v>106.0</v>
      </c>
      <c r="G13" s="2" t="s">
        <v>816</v>
      </c>
      <c r="H13" s="2">
        <v>10607.0</v>
      </c>
      <c r="I13" s="2" t="s">
        <v>841</v>
      </c>
      <c r="J13" s="2" t="s">
        <v>42</v>
      </c>
      <c r="K13" s="2" t="s">
        <v>1952</v>
      </c>
      <c r="L13" s="2" t="str">
        <f>iferror(vlookup(N13,MP!E:E,1,false),"")</f>
        <v/>
      </c>
      <c r="M13" s="2" t="str">
        <f t="shared" si="1"/>
        <v>unique</v>
      </c>
      <c r="N13" s="2" t="str">
        <f t="shared" si="2"/>
        <v>ChibokMbalalaHamman Nomadic</v>
      </c>
      <c r="O13" s="2" t="s">
        <v>842</v>
      </c>
      <c r="P13" s="2" t="s">
        <v>2013</v>
      </c>
      <c r="R13" s="2" t="s">
        <v>1946</v>
      </c>
      <c r="S13" s="2" t="s">
        <v>2014</v>
      </c>
      <c r="T13" s="2">
        <v>10.77972</v>
      </c>
      <c r="U13" s="2">
        <v>12.838145</v>
      </c>
      <c r="V13" s="2" t="s">
        <v>1939</v>
      </c>
      <c r="W13" s="2">
        <v>10.77977333</v>
      </c>
      <c r="X13" s="2">
        <v>12.83810167</v>
      </c>
      <c r="Y13" s="2" t="s">
        <v>1939</v>
      </c>
      <c r="Z13" s="2">
        <v>3.0</v>
      </c>
      <c r="AA13" s="2" t="s">
        <v>2015</v>
      </c>
      <c r="AB13" s="2">
        <v>1.0</v>
      </c>
      <c r="AC13" s="2">
        <v>5.0</v>
      </c>
      <c r="AD13" s="2">
        <v>14.0</v>
      </c>
      <c r="AE13" s="2">
        <v>1.0</v>
      </c>
      <c r="AF13" s="2">
        <v>32.0</v>
      </c>
      <c r="AG13" s="2">
        <v>9.0</v>
      </c>
      <c r="AI13" s="2">
        <v>36.0</v>
      </c>
      <c r="AJ13" s="2" t="s">
        <v>38</v>
      </c>
      <c r="AK13" t="str">
        <f>if(VLOOKUP(C13,'Copy of FE_ODK_Mobile.csv'!F:BC,1,false)=C13,VLOOKUP(C13,'Copy of FE_ODK_Mobile.csv'!F:BC,49,false),)</f>
        <v>No</v>
      </c>
      <c r="AL13" t="str">
        <f>if(VLOOKUP(C13,'Copy of FE_ODK_Mobile.csv'!F:BC,1,false)=C13,VLOOKUP(C13,'Copy of FE_ODK_Mobile.csv'!F:BC,50,false),)</f>
        <v>Yes</v>
      </c>
    </row>
    <row r="14">
      <c r="A14" s="2" t="s">
        <v>1931</v>
      </c>
      <c r="B14" s="2" t="s">
        <v>2016</v>
      </c>
      <c r="C14" s="2" t="s">
        <v>2017</v>
      </c>
      <c r="D14" s="2" t="s">
        <v>2018</v>
      </c>
      <c r="E14" s="49">
        <v>8.66E14</v>
      </c>
      <c r="F14" s="2">
        <v>106.0</v>
      </c>
      <c r="G14" s="2" t="s">
        <v>816</v>
      </c>
      <c r="H14" s="2">
        <v>10605.0</v>
      </c>
      <c r="I14" s="2" t="s">
        <v>824</v>
      </c>
      <c r="J14" s="2" t="s">
        <v>42</v>
      </c>
      <c r="K14" s="2" t="s">
        <v>1960</v>
      </c>
      <c r="L14" s="2" t="str">
        <f>iferror(vlookup(N14,MP!E:E,1,false),"")</f>
        <v/>
      </c>
      <c r="M14" s="2" t="str">
        <f t="shared" si="1"/>
        <v>unique</v>
      </c>
      <c r="N14" s="2" t="str">
        <f t="shared" si="2"/>
        <v>ChibokKorongilumAbba Susu</v>
      </c>
      <c r="O14" s="2" t="s">
        <v>1733</v>
      </c>
      <c r="P14" s="2" t="s">
        <v>2019</v>
      </c>
      <c r="S14" s="2" t="s">
        <v>2020</v>
      </c>
      <c r="T14" s="2">
        <v>10.861605</v>
      </c>
      <c r="U14" s="2">
        <v>12.75134167</v>
      </c>
      <c r="V14" s="2" t="s">
        <v>1939</v>
      </c>
      <c r="W14" s="2">
        <v>10.86158333</v>
      </c>
      <c r="X14" s="2">
        <v>12.751355</v>
      </c>
      <c r="Y14" s="2" t="s">
        <v>1939</v>
      </c>
      <c r="Z14" s="2">
        <v>3.0</v>
      </c>
      <c r="AA14" s="2" t="s">
        <v>2021</v>
      </c>
      <c r="AB14" s="2">
        <v>2.0</v>
      </c>
      <c r="AC14" s="2">
        <v>8.0</v>
      </c>
      <c r="AD14" s="2">
        <v>17.0</v>
      </c>
      <c r="AE14" s="2">
        <v>0.0</v>
      </c>
      <c r="AF14" s="2">
        <v>30.0</v>
      </c>
      <c r="AG14" s="2">
        <v>12.0</v>
      </c>
      <c r="AI14" s="2">
        <v>34.0</v>
      </c>
      <c r="AJ14" s="2" t="s">
        <v>38</v>
      </c>
      <c r="AK14" t="str">
        <f>if(VLOOKUP(C14,'Copy of FE_ODK_Mobile.csv'!F:BC,1,false)=C14,VLOOKUP(C14,'Copy of FE_ODK_Mobile.csv'!F:BC,49,false),)</f>
        <v>No</v>
      </c>
      <c r="AL14" t="str">
        <f>if(VLOOKUP(C14,'Copy of FE_ODK_Mobile.csv'!F:BC,1,false)=C14,VLOOKUP(C14,'Copy of FE_ODK_Mobile.csv'!F:BC,50,false),)</f>
        <v>Yes</v>
      </c>
    </row>
    <row r="15">
      <c r="A15" s="2" t="s">
        <v>1931</v>
      </c>
      <c r="B15" s="2" t="s">
        <v>2022</v>
      </c>
      <c r="C15" s="2" t="s">
        <v>2023</v>
      </c>
      <c r="D15" s="2" t="s">
        <v>2024</v>
      </c>
      <c r="E15" s="49">
        <v>8.67E14</v>
      </c>
      <c r="F15" s="2">
        <v>106.0</v>
      </c>
      <c r="G15" s="2" t="s">
        <v>816</v>
      </c>
      <c r="H15" s="2">
        <v>10604.0</v>
      </c>
      <c r="I15" s="2" t="s">
        <v>837</v>
      </c>
      <c r="J15" s="2" t="s">
        <v>42</v>
      </c>
      <c r="K15" s="2" t="s">
        <v>2006</v>
      </c>
      <c r="L15" s="2" t="str">
        <f>iferror(vlookup(N15,MP!E:E,1,false),"")</f>
        <v/>
      </c>
      <c r="M15" s="2" t="str">
        <f t="shared" si="1"/>
        <v>unique</v>
      </c>
      <c r="N15" s="2" t="str">
        <f t="shared" si="2"/>
        <v>ChibokKuburmbulaBwalakila Bla Yahi</v>
      </c>
      <c r="O15" s="2" t="s">
        <v>1752</v>
      </c>
      <c r="P15" s="2" t="s">
        <v>2025</v>
      </c>
      <c r="S15" s="2" t="s">
        <v>2026</v>
      </c>
      <c r="T15" s="2">
        <v>10.92515167</v>
      </c>
      <c r="U15" s="2">
        <v>12.88985167</v>
      </c>
      <c r="V15" s="2" t="s">
        <v>1939</v>
      </c>
      <c r="W15" s="2">
        <v>10.92517333</v>
      </c>
      <c r="X15" s="2">
        <v>12.88989667</v>
      </c>
      <c r="Y15" s="2" t="s">
        <v>1939</v>
      </c>
      <c r="Z15" s="2">
        <v>3.0</v>
      </c>
      <c r="AA15" s="2" t="s">
        <v>2027</v>
      </c>
      <c r="AB15" s="2">
        <v>2.0</v>
      </c>
      <c r="AC15" s="2">
        <v>4.0</v>
      </c>
      <c r="AD15" s="2">
        <v>23.0</v>
      </c>
      <c r="AE15" s="2">
        <v>4.0</v>
      </c>
      <c r="AF15" s="2">
        <v>59.0</v>
      </c>
      <c r="AG15" s="2">
        <v>15.0</v>
      </c>
      <c r="AI15" s="2">
        <v>44.0</v>
      </c>
      <c r="AJ15" s="2" t="s">
        <v>38</v>
      </c>
      <c r="AK15" t="str">
        <f>if(VLOOKUP(C15,'Copy of FE_ODK_Mobile.csv'!F:BC,1,false)=C15,VLOOKUP(C15,'Copy of FE_ODK_Mobile.csv'!F:BC,49,false),)</f>
        <v>No</v>
      </c>
      <c r="AL15" t="str">
        <f>if(VLOOKUP(C15,'Copy of FE_ODK_Mobile.csv'!F:BC,1,false)=C15,VLOOKUP(C15,'Copy of FE_ODK_Mobile.csv'!F:BC,50,false),)</f>
        <v>Yes</v>
      </c>
    </row>
    <row r="16">
      <c r="A16" s="2" t="s">
        <v>1931</v>
      </c>
      <c r="B16" s="2" t="s">
        <v>2028</v>
      </c>
      <c r="C16" s="2" t="s">
        <v>2029</v>
      </c>
      <c r="D16" s="2" t="s">
        <v>2030</v>
      </c>
      <c r="E16" s="49">
        <v>8.66E14</v>
      </c>
      <c r="F16" s="2">
        <v>106.0</v>
      </c>
      <c r="G16" s="2" t="s">
        <v>816</v>
      </c>
      <c r="H16" s="2">
        <v>10605.0</v>
      </c>
      <c r="I16" s="2" t="s">
        <v>824</v>
      </c>
      <c r="J16" s="2" t="s">
        <v>42</v>
      </c>
      <c r="K16" s="2" t="s">
        <v>1999</v>
      </c>
      <c r="L16" s="2" t="str">
        <f>iferror(vlookup(N16,MP!E:E,1,false),"")</f>
        <v/>
      </c>
      <c r="M16" s="2" t="str">
        <f t="shared" si="1"/>
        <v>unique</v>
      </c>
      <c r="N16" s="2" t="str">
        <f t="shared" si="2"/>
        <v>ChibokKorongilumBambula</v>
      </c>
      <c r="O16" s="2" t="s">
        <v>833</v>
      </c>
      <c r="P16" s="2" t="s">
        <v>2031</v>
      </c>
      <c r="S16" s="2" t="s">
        <v>2032</v>
      </c>
      <c r="T16" s="2">
        <v>10.89369</v>
      </c>
      <c r="U16" s="2">
        <v>12.68784167</v>
      </c>
      <c r="V16" s="2" t="s">
        <v>1939</v>
      </c>
      <c r="W16" s="2">
        <v>10.89365</v>
      </c>
      <c r="X16" s="2">
        <v>12.68784</v>
      </c>
      <c r="Y16" s="2" t="s">
        <v>1939</v>
      </c>
      <c r="Z16" s="2">
        <v>3.0</v>
      </c>
      <c r="AA16" s="2" t="s">
        <v>2033</v>
      </c>
      <c r="AB16" s="2">
        <v>6.0</v>
      </c>
      <c r="AC16" s="2">
        <v>7.0</v>
      </c>
      <c r="AD16" s="2">
        <v>14.0</v>
      </c>
      <c r="AE16" s="2">
        <v>5.0</v>
      </c>
      <c r="AF16" s="2">
        <v>34.0</v>
      </c>
      <c r="AG16" s="2">
        <v>8.0</v>
      </c>
      <c r="AI16" s="2">
        <v>36.0</v>
      </c>
      <c r="AJ16" s="2" t="s">
        <v>38</v>
      </c>
      <c r="AK16" t="str">
        <f>if(VLOOKUP(C16,'Copy of FE_ODK_Mobile.csv'!F:BC,1,false)=C16,VLOOKUP(C16,'Copy of FE_ODK_Mobile.csv'!F:BC,49,false),)</f>
        <v>No</v>
      </c>
      <c r="AL16" t="str">
        <f>if(VLOOKUP(C16,'Copy of FE_ODK_Mobile.csv'!F:BC,1,false)=C16,VLOOKUP(C16,'Copy of FE_ODK_Mobile.csv'!F:BC,50,false),)</f>
        <v>Yes</v>
      </c>
    </row>
    <row r="17">
      <c r="A17" s="2" t="s">
        <v>1931</v>
      </c>
      <c r="B17" s="2" t="s">
        <v>2034</v>
      </c>
      <c r="C17" s="2" t="s">
        <v>2035</v>
      </c>
      <c r="D17" s="2" t="s">
        <v>2036</v>
      </c>
      <c r="E17" s="49">
        <v>8.67E14</v>
      </c>
      <c r="F17" s="2">
        <v>106.0</v>
      </c>
      <c r="G17" s="2" t="s">
        <v>816</v>
      </c>
      <c r="H17" s="2">
        <v>10601.0</v>
      </c>
      <c r="I17" s="2" t="s">
        <v>1730</v>
      </c>
      <c r="J17" s="2" t="s">
        <v>42</v>
      </c>
      <c r="K17" s="2" t="s">
        <v>1967</v>
      </c>
      <c r="L17" s="2" t="str">
        <f>iferror(vlookup(N17,MP!E:E,1,false),"")</f>
        <v/>
      </c>
      <c r="M17" s="2" t="str">
        <f t="shared" si="1"/>
        <v>unique</v>
      </c>
      <c r="N17" s="2" t="str">
        <f t="shared" si="2"/>
        <v>ChibokGaruMal Awal</v>
      </c>
      <c r="O17" s="2" t="s">
        <v>1731</v>
      </c>
      <c r="P17" s="2" t="s">
        <v>2037</v>
      </c>
      <c r="S17" s="2" t="s">
        <v>2038</v>
      </c>
      <c r="T17" s="2">
        <v>10.89603</v>
      </c>
      <c r="U17" s="2">
        <v>12.86449333</v>
      </c>
      <c r="V17" s="2" t="s">
        <v>1939</v>
      </c>
      <c r="W17" s="2">
        <v>10.89602833</v>
      </c>
      <c r="X17" s="2">
        <v>12.86452833</v>
      </c>
      <c r="Y17" s="2" t="s">
        <v>1939</v>
      </c>
      <c r="Z17" s="2">
        <v>3.0</v>
      </c>
      <c r="AA17" s="2" t="s">
        <v>2039</v>
      </c>
      <c r="AB17" s="2">
        <v>1.0</v>
      </c>
      <c r="AC17" s="2">
        <v>3.0</v>
      </c>
      <c r="AD17" s="2">
        <v>17.0</v>
      </c>
      <c r="AE17" s="2">
        <v>4.0</v>
      </c>
      <c r="AF17" s="2">
        <v>32.0</v>
      </c>
      <c r="AG17" s="2">
        <v>15.0</v>
      </c>
      <c r="AI17" s="2">
        <v>31.0</v>
      </c>
      <c r="AJ17" s="2" t="s">
        <v>38</v>
      </c>
      <c r="AK17" t="str">
        <f>if(VLOOKUP(C17,'Copy of FE_ODK_Mobile.csv'!F:BC,1,false)=C17,VLOOKUP(C17,'Copy of FE_ODK_Mobile.csv'!F:BC,49,false),)</f>
        <v>No</v>
      </c>
      <c r="AL17" t="str">
        <f>if(VLOOKUP(C17,'Copy of FE_ODK_Mobile.csv'!F:BC,1,false)=C17,VLOOKUP(C17,'Copy of FE_ODK_Mobile.csv'!F:BC,50,false),)</f>
        <v>No</v>
      </c>
    </row>
    <row r="18">
      <c r="A18" s="2" t="s">
        <v>1931</v>
      </c>
      <c r="B18" s="2" t="s">
        <v>2040</v>
      </c>
      <c r="C18" s="2" t="s">
        <v>2041</v>
      </c>
      <c r="D18" s="2" t="s">
        <v>2042</v>
      </c>
      <c r="E18" s="49">
        <v>8.66E14</v>
      </c>
      <c r="F18" s="2">
        <v>111.0</v>
      </c>
      <c r="G18" s="2" t="s">
        <v>923</v>
      </c>
      <c r="H18" s="2">
        <v>11102.0</v>
      </c>
      <c r="I18" s="2" t="s">
        <v>924</v>
      </c>
      <c r="J18" s="2" t="s">
        <v>42</v>
      </c>
      <c r="K18" s="2" t="s">
        <v>2043</v>
      </c>
      <c r="L18" s="2" t="str">
        <f>iferror(vlookup(N18,MP!E:E,1,false),"")</f>
        <v/>
      </c>
      <c r="M18" s="2" t="str">
        <f t="shared" si="1"/>
        <v>unique</v>
      </c>
      <c r="N18" s="2" t="str">
        <f t="shared" si="2"/>
        <v>GwozaBita IzgeArdo Buba</v>
      </c>
      <c r="O18" s="2" t="s">
        <v>1767</v>
      </c>
      <c r="P18" s="2" t="s">
        <v>2044</v>
      </c>
      <c r="R18" s="2" t="s">
        <v>2045</v>
      </c>
      <c r="S18" s="2" t="s">
        <v>2046</v>
      </c>
      <c r="T18" s="2">
        <v>10.98642333</v>
      </c>
      <c r="U18" s="2">
        <v>13.33332333</v>
      </c>
      <c r="V18" s="2" t="s">
        <v>1939</v>
      </c>
      <c r="W18" s="2">
        <v>10.98707667</v>
      </c>
      <c r="X18" s="2">
        <v>13.33350167</v>
      </c>
      <c r="Y18" s="2" t="s">
        <v>1939</v>
      </c>
      <c r="Z18" s="2">
        <v>2.0</v>
      </c>
      <c r="AA18" s="2" t="s">
        <v>2047</v>
      </c>
      <c r="AB18" s="2">
        <v>1.0</v>
      </c>
      <c r="AC18" s="2">
        <v>5.0</v>
      </c>
      <c r="AD18" s="2">
        <v>4.0</v>
      </c>
      <c r="AE18" s="2">
        <v>0.0</v>
      </c>
      <c r="AF18" s="2">
        <v>10.0</v>
      </c>
      <c r="AG18" s="2">
        <v>0.0</v>
      </c>
      <c r="AJ18" s="2" t="s">
        <v>828</v>
      </c>
      <c r="AK18" t="str">
        <f>if(VLOOKUP(C18,'Copy of FE_ODK_Mobile.csv'!F:BC,1,false)=C18,VLOOKUP(C18,'Copy of FE_ODK_Mobile.csv'!F:BC,49,false),)</f>
        <v>No</v>
      </c>
      <c r="AL18" t="str">
        <f>if(VLOOKUP(C18,'Copy of FE_ODK_Mobile.csv'!F:BC,1,false)=C18,VLOOKUP(C18,'Copy of FE_ODK_Mobile.csv'!F:BC,50,false),)</f>
        <v>No</v>
      </c>
    </row>
    <row r="19">
      <c r="A19" s="2" t="s">
        <v>1931</v>
      </c>
      <c r="B19" s="2" t="s">
        <v>2048</v>
      </c>
      <c r="C19" s="2" t="s">
        <v>2049</v>
      </c>
      <c r="D19" s="2" t="s">
        <v>2050</v>
      </c>
      <c r="E19" s="49">
        <v>8.66E14</v>
      </c>
      <c r="F19" s="2">
        <v>111.0</v>
      </c>
      <c r="G19" s="2" t="s">
        <v>923</v>
      </c>
      <c r="H19" s="2">
        <v>11102.0</v>
      </c>
      <c r="I19" s="2" t="s">
        <v>924</v>
      </c>
      <c r="J19" s="2" t="s">
        <v>42</v>
      </c>
      <c r="K19" s="2" t="s">
        <v>2051</v>
      </c>
      <c r="L19" s="2" t="str">
        <f>iferror(vlookup(N19,MP!E:E,1,false),"")</f>
        <v/>
      </c>
      <c r="M19" s="2" t="str">
        <f t="shared" si="1"/>
        <v>unique</v>
      </c>
      <c r="N19" s="2" t="str">
        <f t="shared" si="2"/>
        <v>GwozaBita IzgeKavili</v>
      </c>
      <c r="O19" s="2" t="s">
        <v>937</v>
      </c>
      <c r="P19" s="2" t="s">
        <v>2052</v>
      </c>
      <c r="S19" s="2" t="s">
        <v>2053</v>
      </c>
      <c r="T19" s="2">
        <v>11.04087167</v>
      </c>
      <c r="U19" s="2">
        <v>13.331375</v>
      </c>
      <c r="V19" s="2" t="s">
        <v>1939</v>
      </c>
      <c r="W19" s="2">
        <v>11.04087167</v>
      </c>
      <c r="X19" s="2">
        <v>13.331375</v>
      </c>
      <c r="Y19" s="2" t="s">
        <v>1939</v>
      </c>
      <c r="Z19" s="2">
        <v>2.0</v>
      </c>
      <c r="AA19" s="2" t="s">
        <v>2054</v>
      </c>
      <c r="AB19" s="2">
        <v>6.0</v>
      </c>
      <c r="AC19" s="2">
        <v>9.0</v>
      </c>
      <c r="AD19" s="2">
        <v>10.0</v>
      </c>
      <c r="AE19" s="2">
        <v>4.0</v>
      </c>
      <c r="AF19" s="2">
        <v>20.0</v>
      </c>
      <c r="AG19" s="2">
        <v>3.0</v>
      </c>
      <c r="AI19" s="2">
        <v>77.0</v>
      </c>
      <c r="AJ19" s="2" t="s">
        <v>38</v>
      </c>
      <c r="AK19" t="str">
        <f>if(VLOOKUP(C19,'Copy of FE_ODK_Mobile.csv'!F:BC,1,false)=C19,VLOOKUP(C19,'Copy of FE_ODK_Mobile.csv'!F:BC,49,false),)</f>
        <v>No</v>
      </c>
      <c r="AL19" t="str">
        <f>if(VLOOKUP(C19,'Copy of FE_ODK_Mobile.csv'!F:BC,1,false)=C19,VLOOKUP(C19,'Copy of FE_ODK_Mobile.csv'!F:BC,50,false),)</f>
        <v>Yes</v>
      </c>
    </row>
    <row r="20">
      <c r="A20" s="2" t="s">
        <v>1931</v>
      </c>
      <c r="B20" s="2" t="s">
        <v>2055</v>
      </c>
      <c r="C20" s="2" t="s">
        <v>2056</v>
      </c>
      <c r="D20" s="2" t="s">
        <v>2057</v>
      </c>
      <c r="E20" s="49">
        <v>8.66E14</v>
      </c>
      <c r="F20" s="2">
        <v>106.0</v>
      </c>
      <c r="G20" s="2" t="s">
        <v>816</v>
      </c>
      <c r="H20" s="2">
        <v>10611.0</v>
      </c>
      <c r="I20" s="2" t="s">
        <v>853</v>
      </c>
      <c r="J20" s="2" t="s">
        <v>42</v>
      </c>
      <c r="K20" s="2" t="s">
        <v>1952</v>
      </c>
      <c r="L20" s="2" t="str">
        <f>iferror(vlookup(N20,MP!E:E,1,false),"")</f>
        <v/>
      </c>
      <c r="M20" s="2" t="str">
        <f t="shared" si="1"/>
        <v>unique</v>
      </c>
      <c r="N20" s="2" t="str">
        <f t="shared" si="2"/>
        <v>ChibokWhuntakuWaya Kawoka</v>
      </c>
      <c r="O20" s="2" t="s">
        <v>854</v>
      </c>
      <c r="P20" s="2" t="s">
        <v>2058</v>
      </c>
      <c r="R20" s="2" t="s">
        <v>1946</v>
      </c>
      <c r="S20" s="2" t="s">
        <v>2059</v>
      </c>
      <c r="T20" s="2">
        <v>10.87127833</v>
      </c>
      <c r="U20" s="2">
        <v>12.84008</v>
      </c>
      <c r="V20" s="2" t="s">
        <v>1939</v>
      </c>
      <c r="W20" s="2">
        <v>10.87126333</v>
      </c>
      <c r="X20" s="2">
        <v>12.84007</v>
      </c>
      <c r="Y20" s="2" t="s">
        <v>1939</v>
      </c>
      <c r="Z20" s="2">
        <v>3.0</v>
      </c>
      <c r="AA20" s="2" t="s">
        <v>2060</v>
      </c>
      <c r="AB20" s="2">
        <v>2.0</v>
      </c>
      <c r="AC20" s="2">
        <v>7.0</v>
      </c>
      <c r="AD20" s="2">
        <v>14.0</v>
      </c>
      <c r="AE20" s="2">
        <v>4.0</v>
      </c>
      <c r="AF20" s="2">
        <v>30.0</v>
      </c>
      <c r="AG20" s="2">
        <v>14.0</v>
      </c>
      <c r="AI20" s="2">
        <v>35.0</v>
      </c>
      <c r="AJ20" s="2" t="s">
        <v>38</v>
      </c>
      <c r="AK20" t="str">
        <f>if(VLOOKUP(C20,'Copy of FE_ODK_Mobile.csv'!F:BC,1,false)=C20,VLOOKUP(C20,'Copy of FE_ODK_Mobile.csv'!F:BC,49,false),)</f>
        <v>No</v>
      </c>
      <c r="AL20" t="str">
        <f>if(VLOOKUP(C20,'Copy of FE_ODK_Mobile.csv'!F:BC,1,false)=C20,VLOOKUP(C20,'Copy of FE_ODK_Mobile.csv'!F:BC,50,false),)</f>
        <v>Yes</v>
      </c>
    </row>
    <row r="21">
      <c r="A21" s="2" t="s">
        <v>1931</v>
      </c>
      <c r="B21" s="2" t="s">
        <v>2061</v>
      </c>
      <c r="C21" s="2" t="s">
        <v>2062</v>
      </c>
      <c r="D21" s="2" t="s">
        <v>2063</v>
      </c>
      <c r="E21" s="49">
        <v>8.66E14</v>
      </c>
      <c r="F21" s="2">
        <v>111.0</v>
      </c>
      <c r="G21" s="2" t="s">
        <v>923</v>
      </c>
      <c r="H21" s="2">
        <v>11102.0</v>
      </c>
      <c r="I21" s="2" t="s">
        <v>924</v>
      </c>
      <c r="J21" s="2" t="s">
        <v>42</v>
      </c>
      <c r="K21" s="2" t="s">
        <v>2051</v>
      </c>
      <c r="L21" s="2" t="str">
        <f>iferror(vlookup(N21,MP!E:E,1,false),"")</f>
        <v/>
      </c>
      <c r="M21" s="2" t="str">
        <f t="shared" si="1"/>
        <v>unique</v>
      </c>
      <c r="N21" s="2" t="str">
        <f t="shared" si="2"/>
        <v>GwozaBita IzgeKavili 2</v>
      </c>
      <c r="O21" s="2" t="s">
        <v>953</v>
      </c>
      <c r="P21" s="2" t="s">
        <v>2064</v>
      </c>
      <c r="S21" s="2" t="s">
        <v>2065</v>
      </c>
      <c r="T21" s="2">
        <v>11.041065</v>
      </c>
      <c r="U21" s="2">
        <v>13.33124667</v>
      </c>
      <c r="V21" s="2" t="s">
        <v>1939</v>
      </c>
      <c r="W21" s="2">
        <v>11.04104167</v>
      </c>
      <c r="X21" s="2">
        <v>13.331215</v>
      </c>
      <c r="Y21" s="2" t="s">
        <v>1939</v>
      </c>
      <c r="Z21" s="2">
        <v>2.0</v>
      </c>
      <c r="AA21" s="2" t="s">
        <v>2066</v>
      </c>
      <c r="AB21" s="2">
        <v>5.0</v>
      </c>
      <c r="AC21" s="2">
        <v>12.0</v>
      </c>
      <c r="AD21" s="2">
        <v>16.0</v>
      </c>
      <c r="AE21" s="2">
        <v>17.0</v>
      </c>
      <c r="AF21" s="2">
        <v>50.0</v>
      </c>
      <c r="AG21" s="2">
        <v>9.0</v>
      </c>
      <c r="AJ21" s="2" t="s">
        <v>38</v>
      </c>
      <c r="AK21" t="str">
        <f>if(VLOOKUP(C21,'Copy of FE_ODK_Mobile.csv'!F:BC,1,false)=C21,VLOOKUP(C21,'Copy of FE_ODK_Mobile.csv'!F:BC,49,false),)</f>
        <v>No</v>
      </c>
      <c r="AL21" t="str">
        <f>if(VLOOKUP(C21,'Copy of FE_ODK_Mobile.csv'!F:BC,1,false)=C21,VLOOKUP(C21,'Copy of FE_ODK_Mobile.csv'!F:BC,50,false),)</f>
        <v>Yes</v>
      </c>
    </row>
    <row r="22">
      <c r="A22" s="2" t="s">
        <v>1931</v>
      </c>
      <c r="B22" s="2" t="s">
        <v>2067</v>
      </c>
      <c r="C22" s="2" t="s">
        <v>2068</v>
      </c>
      <c r="D22" s="2" t="s">
        <v>2069</v>
      </c>
      <c r="E22" s="49">
        <v>8.66E14</v>
      </c>
      <c r="F22" s="2">
        <v>111.0</v>
      </c>
      <c r="G22" s="2" t="s">
        <v>923</v>
      </c>
      <c r="H22" s="2">
        <v>11102.0</v>
      </c>
      <c r="I22" s="2" t="s">
        <v>924</v>
      </c>
      <c r="J22" s="2" t="s">
        <v>42</v>
      </c>
      <c r="K22" s="2" t="s">
        <v>2070</v>
      </c>
      <c r="L22" s="2" t="str">
        <f>iferror(vlookup(N22,MP!E:E,1,false),"")</f>
        <v/>
      </c>
      <c r="M22" s="2" t="str">
        <f t="shared" si="1"/>
        <v>unique</v>
      </c>
      <c r="N22" s="2" t="str">
        <f t="shared" si="2"/>
        <v>GwozaBita IzgeYinagu</v>
      </c>
      <c r="O22" s="2" t="s">
        <v>946</v>
      </c>
      <c r="P22" s="2" t="s">
        <v>2071</v>
      </c>
      <c r="S22" s="2" t="s">
        <v>2072</v>
      </c>
      <c r="T22" s="2">
        <v>10.93530667</v>
      </c>
      <c r="U22" s="2">
        <v>13.33248</v>
      </c>
      <c r="V22" s="2" t="s">
        <v>1939</v>
      </c>
      <c r="W22" s="2">
        <v>10.91843333</v>
      </c>
      <c r="X22" s="2">
        <v>13.340735</v>
      </c>
      <c r="Y22" s="2" t="s">
        <v>1939</v>
      </c>
      <c r="Z22" s="2">
        <v>2.0</v>
      </c>
      <c r="AA22" s="2" t="s">
        <v>2073</v>
      </c>
      <c r="AB22" s="2">
        <v>10.0</v>
      </c>
      <c r="AC22" s="2">
        <v>5.0</v>
      </c>
      <c r="AD22" s="2">
        <v>18.0</v>
      </c>
      <c r="AE22" s="2">
        <v>8.0</v>
      </c>
      <c r="AF22" s="2">
        <v>41.0</v>
      </c>
      <c r="AG22" s="2">
        <v>8.0</v>
      </c>
      <c r="AI22" s="2">
        <v>152.0</v>
      </c>
      <c r="AJ22" s="2" t="s">
        <v>828</v>
      </c>
      <c r="AK22" t="str">
        <f>if(VLOOKUP(C22,'Copy of FE_ODK_Mobile.csv'!F:BC,1,false)=C22,VLOOKUP(C22,'Copy of FE_ODK_Mobile.csv'!F:BC,49,false),)</f>
        <v>Yes</v>
      </c>
      <c r="AL22" t="str">
        <f>if(VLOOKUP(C22,'Copy of FE_ODK_Mobile.csv'!F:BC,1,false)=C22,VLOOKUP(C22,'Copy of FE_ODK_Mobile.csv'!F:BC,50,false),)</f>
        <v>Yes</v>
      </c>
    </row>
    <row r="23">
      <c r="A23" s="2" t="s">
        <v>1931</v>
      </c>
      <c r="B23" s="2" t="s">
        <v>2074</v>
      </c>
      <c r="C23" s="2" t="s">
        <v>2075</v>
      </c>
      <c r="D23" s="2" t="s">
        <v>2076</v>
      </c>
      <c r="E23" s="49">
        <v>8.66E14</v>
      </c>
      <c r="F23" s="2">
        <v>106.0</v>
      </c>
      <c r="G23" s="2" t="s">
        <v>816</v>
      </c>
      <c r="H23" s="2">
        <v>10605.0</v>
      </c>
      <c r="I23" s="2" t="s">
        <v>824</v>
      </c>
      <c r="J23" s="2" t="s">
        <v>42</v>
      </c>
      <c r="K23" s="2" t="s">
        <v>1960</v>
      </c>
      <c r="L23" s="2" t="str">
        <f>iferror(vlookup(N23,MP!E:E,1,false),"")</f>
        <v/>
      </c>
      <c r="M23" s="2" t="str">
        <f t="shared" si="1"/>
        <v>unique</v>
      </c>
      <c r="N23" s="2" t="str">
        <f t="shared" si="2"/>
        <v>ChibokKorongilumArdo Bashir</v>
      </c>
      <c r="O23" s="2" t="s">
        <v>1735</v>
      </c>
      <c r="P23" s="2" t="s">
        <v>2077</v>
      </c>
      <c r="S23" s="2" t="s">
        <v>2078</v>
      </c>
      <c r="T23" s="2">
        <v>10.82148833</v>
      </c>
      <c r="U23" s="2">
        <v>12.73722333</v>
      </c>
      <c r="V23" s="2" t="s">
        <v>1939</v>
      </c>
      <c r="W23" s="2">
        <v>10.82151833</v>
      </c>
      <c r="X23" s="2">
        <v>12.73715667</v>
      </c>
      <c r="Y23" s="2" t="s">
        <v>1939</v>
      </c>
      <c r="Z23" s="2">
        <v>3.0</v>
      </c>
      <c r="AA23" s="2" t="s">
        <v>2079</v>
      </c>
      <c r="AB23" s="2">
        <v>3.0</v>
      </c>
      <c r="AC23" s="2">
        <v>4.0</v>
      </c>
      <c r="AD23" s="2">
        <v>19.0</v>
      </c>
      <c r="AE23" s="2">
        <v>5.0</v>
      </c>
      <c r="AF23" s="2">
        <v>31.0</v>
      </c>
      <c r="AG23" s="2">
        <v>9.0</v>
      </c>
      <c r="AI23" s="2">
        <v>30.0</v>
      </c>
      <c r="AJ23" s="2" t="s">
        <v>38</v>
      </c>
      <c r="AK23" t="str">
        <f>if(VLOOKUP(C23,'Copy of FE_ODK_Mobile.csv'!F:BC,1,false)=C23,VLOOKUP(C23,'Copy of FE_ODK_Mobile.csv'!F:BC,49,false),)</f>
        <v>No</v>
      </c>
      <c r="AL23" t="str">
        <f>if(VLOOKUP(C23,'Copy of FE_ODK_Mobile.csv'!F:BC,1,false)=C23,VLOOKUP(C23,'Copy of FE_ODK_Mobile.csv'!F:BC,50,false),)</f>
        <v>Yes</v>
      </c>
    </row>
    <row r="24">
      <c r="A24" s="2" t="s">
        <v>1931</v>
      </c>
      <c r="B24" s="2" t="s">
        <v>2080</v>
      </c>
      <c r="C24" s="2" t="s">
        <v>2081</v>
      </c>
      <c r="D24" s="2" t="s">
        <v>2082</v>
      </c>
      <c r="E24" s="49">
        <v>8.66E14</v>
      </c>
      <c r="F24" s="2">
        <v>111.0</v>
      </c>
      <c r="G24" s="2" t="s">
        <v>923</v>
      </c>
      <c r="H24" s="2">
        <v>11102.0</v>
      </c>
      <c r="I24" s="2" t="s">
        <v>924</v>
      </c>
      <c r="J24" s="2" t="s">
        <v>42</v>
      </c>
      <c r="K24" s="2" t="s">
        <v>2083</v>
      </c>
      <c r="L24" s="2" t="str">
        <f>iferror(vlookup(N24,MP!E:E,1,false),"")</f>
        <v/>
      </c>
      <c r="M24" s="2" t="str">
        <f t="shared" si="1"/>
        <v>unique</v>
      </c>
      <c r="N24" s="2" t="str">
        <f t="shared" si="2"/>
        <v>GwozaBita IzgeButuku Primary School</v>
      </c>
      <c r="O24" s="2" t="s">
        <v>925</v>
      </c>
      <c r="P24" s="2" t="s">
        <v>2084</v>
      </c>
      <c r="S24" s="2" t="s">
        <v>2085</v>
      </c>
      <c r="T24" s="2">
        <v>10.896855</v>
      </c>
      <c r="U24" s="2">
        <v>13.37747333</v>
      </c>
      <c r="V24" s="2" t="s">
        <v>1939</v>
      </c>
      <c r="W24" s="2">
        <v>10.89688833</v>
      </c>
      <c r="X24" s="2">
        <v>13.37693667</v>
      </c>
      <c r="Y24" s="2" t="s">
        <v>1939</v>
      </c>
      <c r="Z24" s="2">
        <v>2.0</v>
      </c>
      <c r="AA24" s="2" t="s">
        <v>2086</v>
      </c>
      <c r="AB24" s="2">
        <v>0.0</v>
      </c>
      <c r="AC24" s="2">
        <v>20.0</v>
      </c>
      <c r="AD24" s="2">
        <v>14.0</v>
      </c>
      <c r="AE24" s="2">
        <v>28.0</v>
      </c>
      <c r="AF24" s="2">
        <v>62.0</v>
      </c>
      <c r="AG24" s="2">
        <v>20.0</v>
      </c>
      <c r="AI24" s="2">
        <v>37.0</v>
      </c>
      <c r="AJ24" s="2" t="s">
        <v>828</v>
      </c>
      <c r="AK24" t="str">
        <f>if(VLOOKUP(C24,'Copy of FE_ODK_Mobile.csv'!F:BC,1,false)=C24,VLOOKUP(C24,'Copy of FE_ODK_Mobile.csv'!F:BC,49,false),)</f>
        <v>Yes</v>
      </c>
      <c r="AL24" t="str">
        <f>if(VLOOKUP(C24,'Copy of FE_ODK_Mobile.csv'!F:BC,1,false)=C24,VLOOKUP(C24,'Copy of FE_ODK_Mobile.csv'!F:BC,50,false),)</f>
        <v>Yes</v>
      </c>
    </row>
    <row r="25">
      <c r="A25" s="2" t="s">
        <v>1931</v>
      </c>
      <c r="B25" s="2" t="s">
        <v>2087</v>
      </c>
      <c r="C25" s="2" t="s">
        <v>2088</v>
      </c>
      <c r="D25" s="2" t="s">
        <v>2089</v>
      </c>
      <c r="E25" s="49">
        <v>8.66E14</v>
      </c>
      <c r="F25" s="2">
        <v>111.0</v>
      </c>
      <c r="G25" s="2" t="s">
        <v>923</v>
      </c>
      <c r="H25" s="2">
        <v>11102.0</v>
      </c>
      <c r="I25" s="2" t="s">
        <v>924</v>
      </c>
      <c r="J25" s="2" t="s">
        <v>42</v>
      </c>
      <c r="K25" s="2" t="s">
        <v>2043</v>
      </c>
      <c r="L25" s="2" t="str">
        <f>iferror(vlookup(N25,MP!E:E,1,false),"")</f>
        <v/>
      </c>
      <c r="M25" s="2" t="str">
        <f t="shared" si="1"/>
        <v>unique</v>
      </c>
      <c r="N25" s="2" t="str">
        <f t="shared" si="2"/>
        <v>GwozaBita IzgeArdo Kawu</v>
      </c>
      <c r="O25" s="2" t="s">
        <v>1770</v>
      </c>
      <c r="P25" s="2" t="s">
        <v>2090</v>
      </c>
      <c r="R25" s="2" t="s">
        <v>2091</v>
      </c>
      <c r="S25" s="2" t="s">
        <v>2092</v>
      </c>
      <c r="T25" s="2">
        <v>10.97898667</v>
      </c>
      <c r="U25" s="2">
        <v>13.32883833</v>
      </c>
      <c r="V25" s="2" t="s">
        <v>1939</v>
      </c>
      <c r="W25" s="2">
        <v>10.98023</v>
      </c>
      <c r="X25" s="2">
        <v>13.33066833</v>
      </c>
      <c r="Y25" s="2" t="s">
        <v>1939</v>
      </c>
      <c r="Z25" s="2">
        <v>2.0</v>
      </c>
      <c r="AA25" s="2" t="s">
        <v>2093</v>
      </c>
      <c r="AB25" s="2">
        <v>0.0</v>
      </c>
      <c r="AC25" s="2">
        <v>1.0</v>
      </c>
      <c r="AD25" s="2">
        <v>3.0</v>
      </c>
      <c r="AE25" s="2">
        <v>4.0</v>
      </c>
      <c r="AF25" s="2">
        <v>8.0</v>
      </c>
      <c r="AG25" s="2">
        <v>5.0</v>
      </c>
      <c r="AJ25" s="2" t="s">
        <v>828</v>
      </c>
      <c r="AK25" t="str">
        <f>if(VLOOKUP(C25,'Copy of FE_ODK_Mobile.csv'!F:BC,1,false)=C25,VLOOKUP(C25,'Copy of FE_ODK_Mobile.csv'!F:BC,49,false),)</f>
        <v>No</v>
      </c>
      <c r="AL25" t="str">
        <f>if(VLOOKUP(C25,'Copy of FE_ODK_Mobile.csv'!F:BC,1,false)=C25,VLOOKUP(C25,'Copy of FE_ODK_Mobile.csv'!F:BC,50,false),)</f>
        <v>No</v>
      </c>
    </row>
    <row r="26">
      <c r="A26" s="2" t="s">
        <v>1931</v>
      </c>
      <c r="B26" s="2" t="s">
        <v>2094</v>
      </c>
      <c r="C26" s="2" t="s">
        <v>2095</v>
      </c>
      <c r="D26" s="2" t="s">
        <v>2096</v>
      </c>
      <c r="E26" s="49">
        <v>8.66E14</v>
      </c>
      <c r="F26" s="2">
        <v>111.0</v>
      </c>
      <c r="G26" s="2" t="s">
        <v>923</v>
      </c>
      <c r="H26" s="2">
        <v>11110.0</v>
      </c>
      <c r="I26" s="2" t="s">
        <v>949</v>
      </c>
      <c r="J26" s="2" t="s">
        <v>42</v>
      </c>
      <c r="K26" s="2" t="s">
        <v>2097</v>
      </c>
      <c r="L26" s="2" t="str">
        <f>iferror(vlookup(N26,MP!E:E,1,false),"")</f>
        <v/>
      </c>
      <c r="M26" s="2" t="str">
        <f t="shared" si="1"/>
        <v>unique</v>
      </c>
      <c r="N26" s="2" t="str">
        <f t="shared" si="2"/>
        <v>GwozaKurunabasa Ngoshe SamaVa'A</v>
      </c>
      <c r="O26" s="2" t="s">
        <v>1785</v>
      </c>
      <c r="P26" s="2" t="s">
        <v>2098</v>
      </c>
      <c r="S26" s="2" t="s">
        <v>2099</v>
      </c>
      <c r="T26" s="2">
        <v>10.95535</v>
      </c>
      <c r="U26" s="2">
        <v>13.70781</v>
      </c>
      <c r="V26" s="2" t="s">
        <v>1939</v>
      </c>
      <c r="W26" s="2">
        <v>10.95535</v>
      </c>
      <c r="X26" s="2">
        <v>13.70781</v>
      </c>
      <c r="Y26" s="2" t="s">
        <v>1939</v>
      </c>
      <c r="Z26" s="2">
        <v>2.0</v>
      </c>
      <c r="AA26" s="2" t="s">
        <v>2100</v>
      </c>
      <c r="AB26" s="2">
        <v>1.0</v>
      </c>
      <c r="AC26" s="2">
        <v>5.0</v>
      </c>
      <c r="AD26" s="2">
        <v>10.0</v>
      </c>
      <c r="AE26" s="2">
        <v>8.0</v>
      </c>
      <c r="AF26" s="2">
        <v>34.0</v>
      </c>
      <c r="AG26" s="2">
        <v>3.0</v>
      </c>
      <c r="AJ26" s="2" t="s">
        <v>38</v>
      </c>
      <c r="AK26" t="str">
        <f>if(VLOOKUP(C26,'Copy of FE_ODK_Mobile.csv'!F:BC,1,false)=C26,VLOOKUP(C26,'Copy of FE_ODK_Mobile.csv'!F:BC,49,false),)</f>
        <v>No</v>
      </c>
      <c r="AL26" t="str">
        <f>if(VLOOKUP(C26,'Copy of FE_ODK_Mobile.csv'!F:BC,1,false)=C26,VLOOKUP(C26,'Copy of FE_ODK_Mobile.csv'!F:BC,50,false),)</f>
        <v>Yes</v>
      </c>
    </row>
    <row r="27">
      <c r="A27" s="2" t="s">
        <v>1931</v>
      </c>
      <c r="B27" s="2" t="s">
        <v>2101</v>
      </c>
      <c r="C27" s="2" t="s">
        <v>2102</v>
      </c>
      <c r="D27" s="2" t="s">
        <v>2103</v>
      </c>
      <c r="E27" s="49">
        <v>8.65E14</v>
      </c>
      <c r="F27" s="2">
        <v>111.0</v>
      </c>
      <c r="G27" s="2" t="s">
        <v>923</v>
      </c>
      <c r="H27" s="2">
        <v>11110.0</v>
      </c>
      <c r="I27" s="2" t="s">
        <v>949</v>
      </c>
      <c r="J27" s="2" t="s">
        <v>42</v>
      </c>
      <c r="K27" s="2" t="s">
        <v>2097</v>
      </c>
      <c r="L27" s="2" t="str">
        <f>iferror(vlookup(N27,MP!E:E,1,false),"")</f>
        <v/>
      </c>
      <c r="M27" s="2" t="str">
        <f t="shared" si="1"/>
        <v>unique</v>
      </c>
      <c r="N27" s="2" t="str">
        <f t="shared" si="2"/>
        <v>GwozaKurunabasa Ngoshe SamaBugatha Bulama Peter</v>
      </c>
      <c r="O27" s="2" t="s">
        <v>959</v>
      </c>
      <c r="P27" s="2" t="s">
        <v>2104</v>
      </c>
      <c r="S27" s="2" t="s">
        <v>2105</v>
      </c>
      <c r="T27" s="2">
        <v>10.95601833</v>
      </c>
      <c r="U27" s="2">
        <v>13.705</v>
      </c>
      <c r="V27" s="2" t="s">
        <v>1939</v>
      </c>
      <c r="W27" s="2">
        <v>10.95604667</v>
      </c>
      <c r="X27" s="2">
        <v>13.70503667</v>
      </c>
      <c r="Y27" s="2" t="s">
        <v>1939</v>
      </c>
      <c r="Z27" s="2">
        <v>2.0</v>
      </c>
      <c r="AA27" s="2" t="s">
        <v>2106</v>
      </c>
      <c r="AB27" s="2">
        <v>1.0</v>
      </c>
      <c r="AC27" s="2">
        <v>6.0</v>
      </c>
      <c r="AD27" s="2">
        <v>8.0</v>
      </c>
      <c r="AE27" s="2">
        <v>6.0</v>
      </c>
      <c r="AF27" s="2">
        <v>30.0</v>
      </c>
      <c r="AG27" s="2">
        <v>2.0</v>
      </c>
      <c r="AJ27" s="2" t="s">
        <v>38</v>
      </c>
      <c r="AK27" t="str">
        <f>if(VLOOKUP(C27,'Copy of FE_ODK_Mobile.csv'!F:BC,1,false)=C27,VLOOKUP(C27,'Copy of FE_ODK_Mobile.csv'!F:BC,49,false),)</f>
        <v>Yes</v>
      </c>
      <c r="AL27" t="str">
        <f>if(VLOOKUP(C27,'Copy of FE_ODK_Mobile.csv'!F:BC,1,false)=C27,VLOOKUP(C27,'Copy of FE_ODK_Mobile.csv'!F:BC,50,false),)</f>
        <v>Yes</v>
      </c>
    </row>
    <row r="28">
      <c r="A28" s="2" t="s">
        <v>1931</v>
      </c>
      <c r="B28" s="2" t="s">
        <v>2107</v>
      </c>
      <c r="C28" s="2" t="s">
        <v>2108</v>
      </c>
      <c r="D28" s="2" t="s">
        <v>2109</v>
      </c>
      <c r="E28" s="49">
        <v>8.66E14</v>
      </c>
      <c r="F28" s="2">
        <v>111.0</v>
      </c>
      <c r="G28" s="2" t="s">
        <v>923</v>
      </c>
      <c r="H28" s="2">
        <v>11110.0</v>
      </c>
      <c r="I28" s="2" t="s">
        <v>949</v>
      </c>
      <c r="J28" s="2" t="s">
        <v>42</v>
      </c>
      <c r="K28" s="2" t="s">
        <v>2110</v>
      </c>
      <c r="L28" s="2" t="str">
        <f>iferror(vlookup(N28,MP!E:E,1,false),"")</f>
        <v/>
      </c>
      <c r="M28" s="2" t="str">
        <f t="shared" si="1"/>
        <v>unique</v>
      </c>
      <c r="N28" s="2" t="str">
        <f t="shared" si="2"/>
        <v>GwozaKurunabasa Ngoshe SamaSabon Pegi</v>
      </c>
      <c r="O28" s="2" t="s">
        <v>1781</v>
      </c>
      <c r="P28" s="2" t="s">
        <v>2111</v>
      </c>
      <c r="S28" s="2" t="s">
        <v>2112</v>
      </c>
      <c r="T28" s="2">
        <v>10.961795</v>
      </c>
      <c r="U28" s="2">
        <v>13.71153167</v>
      </c>
      <c r="V28" s="2" t="s">
        <v>1939</v>
      </c>
      <c r="W28" s="2">
        <v>10.96178167</v>
      </c>
      <c r="X28" s="2">
        <v>13.71151667</v>
      </c>
      <c r="Y28" s="2" t="s">
        <v>1939</v>
      </c>
      <c r="Z28" s="2">
        <v>2.0</v>
      </c>
      <c r="AA28" s="2" t="s">
        <v>2113</v>
      </c>
      <c r="AB28" s="2">
        <v>0.0</v>
      </c>
      <c r="AC28" s="2">
        <v>5.0</v>
      </c>
      <c r="AD28" s="2">
        <v>9.0</v>
      </c>
      <c r="AE28" s="2">
        <v>6.0</v>
      </c>
      <c r="AF28" s="2">
        <v>27.0</v>
      </c>
      <c r="AG28" s="2">
        <v>4.0</v>
      </c>
      <c r="AJ28" s="2" t="s">
        <v>38</v>
      </c>
      <c r="AK28" t="str">
        <f>if(VLOOKUP(C28,'Copy of FE_ODK_Mobile.csv'!F:BC,1,false)=C28,VLOOKUP(C28,'Copy of FE_ODK_Mobile.csv'!F:BC,49,false),)</f>
        <v>No</v>
      </c>
      <c r="AL28" t="str">
        <f>if(VLOOKUP(C28,'Copy of FE_ODK_Mobile.csv'!F:BC,1,false)=C28,VLOOKUP(C28,'Copy of FE_ODK_Mobile.csv'!F:BC,50,false),)</f>
        <v>Yes</v>
      </c>
    </row>
    <row r="29">
      <c r="A29" s="2" t="s">
        <v>1931</v>
      </c>
      <c r="B29" s="2" t="s">
        <v>2114</v>
      </c>
      <c r="C29" s="2" t="s">
        <v>2115</v>
      </c>
      <c r="D29" s="2" t="s">
        <v>2116</v>
      </c>
      <c r="E29" s="49">
        <v>8.66E14</v>
      </c>
      <c r="F29" s="2">
        <v>111.0</v>
      </c>
      <c r="G29" s="2" t="s">
        <v>923</v>
      </c>
      <c r="H29" s="2">
        <v>11110.0</v>
      </c>
      <c r="I29" s="2" t="s">
        <v>949</v>
      </c>
      <c r="J29" s="2" t="s">
        <v>42</v>
      </c>
      <c r="K29" s="2" t="s">
        <v>2097</v>
      </c>
      <c r="L29" s="2" t="str">
        <f>iferror(vlookup(N29,MP!E:E,1,false),"")</f>
        <v/>
      </c>
      <c r="M29" s="2" t="str">
        <f t="shared" si="1"/>
        <v>unique</v>
      </c>
      <c r="N29" s="2" t="str">
        <f t="shared" si="2"/>
        <v>GwozaKurunabasa Ngoshe SamaBugatha Tophill</v>
      </c>
      <c r="O29" s="2" t="s">
        <v>962</v>
      </c>
      <c r="P29" s="2" t="s">
        <v>2117</v>
      </c>
      <c r="S29" s="2" t="s">
        <v>2118</v>
      </c>
      <c r="T29" s="2">
        <v>10.95554</v>
      </c>
      <c r="U29" s="2">
        <v>13.70230833</v>
      </c>
      <c r="V29" s="2" t="s">
        <v>1939</v>
      </c>
      <c r="W29" s="2">
        <v>10.95554</v>
      </c>
      <c r="X29" s="2">
        <v>13.70230833</v>
      </c>
      <c r="Y29" s="2" t="s">
        <v>1939</v>
      </c>
      <c r="Z29" s="2">
        <v>3.0</v>
      </c>
      <c r="AA29" s="2" t="s">
        <v>2119</v>
      </c>
      <c r="AB29" s="2">
        <v>0.0</v>
      </c>
      <c r="AC29" s="2">
        <v>7.0</v>
      </c>
      <c r="AD29" s="2">
        <v>12.0</v>
      </c>
      <c r="AE29" s="2">
        <v>10.0</v>
      </c>
      <c r="AF29" s="2">
        <v>40.0</v>
      </c>
      <c r="AG29" s="2">
        <v>2.0</v>
      </c>
      <c r="AJ29" s="2" t="s">
        <v>38</v>
      </c>
      <c r="AK29" t="str">
        <f>if(VLOOKUP(C29,'Copy of FE_ODK_Mobile.csv'!F:BC,1,false)=C29,VLOOKUP(C29,'Copy of FE_ODK_Mobile.csv'!F:BC,49,false),)</f>
        <v>Yes</v>
      </c>
      <c r="AL29" t="str">
        <f>if(VLOOKUP(C29,'Copy of FE_ODK_Mobile.csv'!F:BC,1,false)=C29,VLOOKUP(C29,'Copy of FE_ODK_Mobile.csv'!F:BC,50,false),)</f>
        <v>Yes</v>
      </c>
    </row>
    <row r="30">
      <c r="A30" s="2" t="s">
        <v>1931</v>
      </c>
      <c r="B30" s="2" t="s">
        <v>2120</v>
      </c>
      <c r="C30" s="2" t="s">
        <v>2121</v>
      </c>
      <c r="D30" s="2" t="s">
        <v>2122</v>
      </c>
      <c r="E30" s="49">
        <v>8.67E14</v>
      </c>
      <c r="F30" s="2">
        <v>111.0</v>
      </c>
      <c r="G30" s="2" t="s">
        <v>923</v>
      </c>
      <c r="H30" s="2">
        <v>11110.0</v>
      </c>
      <c r="I30" s="2" t="s">
        <v>949</v>
      </c>
      <c r="J30" s="2" t="s">
        <v>42</v>
      </c>
      <c r="K30" s="2" t="s">
        <v>2097</v>
      </c>
      <c r="L30" s="2" t="str">
        <f>iferror(vlookup(N30,MP!E:E,1,false),"")</f>
        <v/>
      </c>
      <c r="M30" s="2" t="str">
        <f t="shared" si="1"/>
        <v>unique</v>
      </c>
      <c r="N30" s="2" t="str">
        <f t="shared" si="2"/>
        <v>GwozaKurunabasa Ngoshe SamaKubo Bulama Ayuba Tophill</v>
      </c>
      <c r="O30" s="2" t="s">
        <v>1779</v>
      </c>
      <c r="P30" s="2" t="s">
        <v>2123</v>
      </c>
      <c r="S30" s="2" t="s">
        <v>2124</v>
      </c>
      <c r="T30" s="2">
        <v>10.96328167</v>
      </c>
      <c r="U30" s="2">
        <v>13.71168833</v>
      </c>
      <c r="V30" s="2" t="s">
        <v>1939</v>
      </c>
      <c r="W30" s="2">
        <v>10.96328167</v>
      </c>
      <c r="X30" s="2">
        <v>13.71168833</v>
      </c>
      <c r="Y30" s="2" t="s">
        <v>1939</v>
      </c>
      <c r="Z30" s="2">
        <v>2.0</v>
      </c>
      <c r="AA30" s="2" t="s">
        <v>2125</v>
      </c>
      <c r="AB30" s="2">
        <v>0.0</v>
      </c>
      <c r="AC30" s="2">
        <v>3.0</v>
      </c>
      <c r="AD30" s="2">
        <v>6.0</v>
      </c>
      <c r="AE30" s="2">
        <v>4.0</v>
      </c>
      <c r="AF30" s="2">
        <v>23.0</v>
      </c>
      <c r="AG30" s="2">
        <v>3.0</v>
      </c>
      <c r="AJ30" s="2" t="s">
        <v>38</v>
      </c>
      <c r="AK30" t="str">
        <f>if(VLOOKUP(C30,'Copy of FE_ODK_Mobile.csv'!F:BC,1,false)=C30,VLOOKUP(C30,'Copy of FE_ODK_Mobile.csv'!F:BC,49,false),)</f>
        <v>No</v>
      </c>
      <c r="AL30" t="str">
        <f>if(VLOOKUP(C30,'Copy of FE_ODK_Mobile.csv'!F:BC,1,false)=C30,VLOOKUP(C30,'Copy of FE_ODK_Mobile.csv'!F:BC,50,false),)</f>
        <v>Yes</v>
      </c>
    </row>
    <row r="31">
      <c r="A31" s="2" t="s">
        <v>1931</v>
      </c>
      <c r="B31" s="2" t="s">
        <v>2126</v>
      </c>
      <c r="C31" s="2" t="s">
        <v>2127</v>
      </c>
      <c r="D31" s="2" t="s">
        <v>2128</v>
      </c>
      <c r="E31" s="49">
        <v>8.67E14</v>
      </c>
      <c r="F31" s="2">
        <v>111.0</v>
      </c>
      <c r="G31" s="2" t="s">
        <v>923</v>
      </c>
      <c r="H31" s="2">
        <v>11110.0</v>
      </c>
      <c r="I31" s="2" t="s">
        <v>949</v>
      </c>
      <c r="J31" s="2" t="s">
        <v>42</v>
      </c>
      <c r="K31" s="2" t="s">
        <v>2097</v>
      </c>
      <c r="L31" s="2" t="str">
        <f>iferror(vlookup(N31,MP!E:E,1,false),"")</f>
        <v/>
      </c>
      <c r="M31" s="2" t="str">
        <f t="shared" si="1"/>
        <v>unique</v>
      </c>
      <c r="N31" s="2" t="str">
        <f t="shared" si="2"/>
        <v>GwozaKurunabasa Ngoshe SamaKubo</v>
      </c>
      <c r="O31" s="2" t="s">
        <v>971</v>
      </c>
      <c r="P31" s="2" t="s">
        <v>2129</v>
      </c>
      <c r="S31" s="2" t="s">
        <v>2130</v>
      </c>
      <c r="T31" s="2">
        <v>10.96361333</v>
      </c>
      <c r="U31" s="2">
        <v>13.71198</v>
      </c>
      <c r="V31" s="2" t="s">
        <v>1939</v>
      </c>
      <c r="W31" s="2">
        <v>10.96363</v>
      </c>
      <c r="X31" s="2">
        <v>13.71191667</v>
      </c>
      <c r="Y31" s="2" t="s">
        <v>1939</v>
      </c>
      <c r="Z31" s="2">
        <v>2.0</v>
      </c>
      <c r="AA31" s="2" t="s">
        <v>2131</v>
      </c>
      <c r="AB31" s="2">
        <v>0.0</v>
      </c>
      <c r="AC31" s="2">
        <v>7.0</v>
      </c>
      <c r="AD31" s="2">
        <v>6.0</v>
      </c>
      <c r="AE31" s="2">
        <v>4.0</v>
      </c>
      <c r="AF31" s="2">
        <v>22.0</v>
      </c>
      <c r="AG31" s="2">
        <v>2.0</v>
      </c>
      <c r="AJ31" s="2" t="s">
        <v>38</v>
      </c>
      <c r="AK31" t="str">
        <f>if(VLOOKUP(C31,'Copy of FE_ODK_Mobile.csv'!F:BC,1,false)=C31,VLOOKUP(C31,'Copy of FE_ODK_Mobile.csv'!F:BC,49,false),)</f>
        <v>Yes</v>
      </c>
      <c r="AL31" t="str">
        <f>if(VLOOKUP(C31,'Copy of FE_ODK_Mobile.csv'!F:BC,1,false)=C31,VLOOKUP(C31,'Copy of FE_ODK_Mobile.csv'!F:BC,50,false),)</f>
        <v>Yes</v>
      </c>
    </row>
    <row r="32">
      <c r="A32" s="2" t="s">
        <v>1931</v>
      </c>
      <c r="B32" s="2" t="s">
        <v>2132</v>
      </c>
      <c r="C32" s="2" t="s">
        <v>2133</v>
      </c>
      <c r="D32" s="2" t="s">
        <v>2134</v>
      </c>
      <c r="E32" s="49">
        <v>8.66E14</v>
      </c>
      <c r="F32" s="2">
        <v>111.0</v>
      </c>
      <c r="G32" s="2" t="s">
        <v>923</v>
      </c>
      <c r="H32" s="2">
        <v>11102.0</v>
      </c>
      <c r="I32" s="2" t="s">
        <v>924</v>
      </c>
      <c r="J32" s="2" t="s">
        <v>42</v>
      </c>
      <c r="K32" s="2" t="s">
        <v>2043</v>
      </c>
      <c r="L32" s="2" t="str">
        <f>iferror(vlookup(N32,MP!E:E,1,false),"")</f>
        <v/>
      </c>
      <c r="M32" s="2" t="str">
        <f t="shared" si="1"/>
        <v>unique</v>
      </c>
      <c r="N32" s="2" t="str">
        <f t="shared" si="2"/>
        <v>GwozaBita IzgeArdo Isa</v>
      </c>
      <c r="O32" s="2" t="s">
        <v>1768</v>
      </c>
      <c r="P32" s="2" t="s">
        <v>2135</v>
      </c>
      <c r="R32" s="2" t="s">
        <v>2136</v>
      </c>
      <c r="S32" s="2" t="s">
        <v>2137</v>
      </c>
      <c r="T32" s="2">
        <v>10.97602167</v>
      </c>
      <c r="U32" s="2">
        <v>13.32660167</v>
      </c>
      <c r="V32" s="2" t="s">
        <v>1939</v>
      </c>
      <c r="W32" s="2">
        <v>10.97599833</v>
      </c>
      <c r="X32" s="2">
        <v>13.32662167</v>
      </c>
      <c r="Y32" s="2" t="s">
        <v>1939</v>
      </c>
      <c r="Z32" s="2">
        <v>2.0</v>
      </c>
      <c r="AA32" s="2" t="s">
        <v>2138</v>
      </c>
      <c r="AB32" s="2">
        <v>0.0</v>
      </c>
      <c r="AC32" s="2">
        <v>6.0</v>
      </c>
      <c r="AD32" s="2">
        <v>4.0</v>
      </c>
      <c r="AE32" s="2">
        <v>5.0</v>
      </c>
      <c r="AF32" s="2">
        <v>16.0</v>
      </c>
      <c r="AG32" s="2">
        <v>2.0</v>
      </c>
      <c r="AJ32" s="2" t="s">
        <v>38</v>
      </c>
      <c r="AK32" t="str">
        <f>if(VLOOKUP(C32,'Copy of FE_ODK_Mobile.csv'!F:BC,1,false)=C32,VLOOKUP(C32,'Copy of FE_ODK_Mobile.csv'!F:BC,49,false),)</f>
        <v>No</v>
      </c>
      <c r="AL32" t="str">
        <f>if(VLOOKUP(C32,'Copy of FE_ODK_Mobile.csv'!F:BC,1,false)=C32,VLOOKUP(C32,'Copy of FE_ODK_Mobile.csv'!F:BC,50,false),)</f>
        <v>No</v>
      </c>
    </row>
    <row r="33">
      <c r="A33" s="2" t="s">
        <v>1931</v>
      </c>
      <c r="B33" s="2" t="s">
        <v>2139</v>
      </c>
      <c r="C33" s="2" t="s">
        <v>2140</v>
      </c>
      <c r="D33" s="2" t="s">
        <v>2141</v>
      </c>
      <c r="E33" s="49">
        <v>8.66E14</v>
      </c>
      <c r="F33" s="2">
        <v>111.0</v>
      </c>
      <c r="G33" s="2" t="s">
        <v>923</v>
      </c>
      <c r="H33" s="2">
        <v>11102.0</v>
      </c>
      <c r="I33" s="2" t="s">
        <v>924</v>
      </c>
      <c r="J33" s="2" t="s">
        <v>42</v>
      </c>
      <c r="K33" s="2" t="s">
        <v>2083</v>
      </c>
      <c r="L33" s="2" t="str">
        <f>iferror(vlookup(N33,MP!E:E,1,false),"")</f>
        <v/>
      </c>
      <c r="M33" s="2" t="str">
        <f t="shared" si="1"/>
        <v>unique</v>
      </c>
      <c r="N33" s="2" t="str">
        <f t="shared" si="2"/>
        <v>GwozaBita IzgeKumamza</v>
      </c>
      <c r="O33" s="2" t="s">
        <v>940</v>
      </c>
      <c r="P33" s="2" t="s">
        <v>2142</v>
      </c>
      <c r="S33" s="2" t="s">
        <v>2143</v>
      </c>
      <c r="T33" s="2">
        <v>10.91024667</v>
      </c>
      <c r="U33" s="2">
        <v>13.31893667</v>
      </c>
      <c r="V33" s="2" t="s">
        <v>1939</v>
      </c>
      <c r="W33" s="2">
        <v>10.90818</v>
      </c>
      <c r="X33" s="2">
        <v>13.319875</v>
      </c>
      <c r="Y33" s="2" t="s">
        <v>1939</v>
      </c>
      <c r="Z33" s="2">
        <v>2.0</v>
      </c>
      <c r="AA33" s="2" t="s">
        <v>2144</v>
      </c>
      <c r="AB33" s="2">
        <v>0.0</v>
      </c>
      <c r="AC33" s="2">
        <v>11.0</v>
      </c>
      <c r="AD33" s="2">
        <v>14.0</v>
      </c>
      <c r="AE33" s="2">
        <v>18.0</v>
      </c>
      <c r="AF33" s="2">
        <v>43.0</v>
      </c>
      <c r="AG33" s="2">
        <v>11.0</v>
      </c>
      <c r="AI33" s="2">
        <v>62.0</v>
      </c>
      <c r="AJ33" s="2" t="s">
        <v>828</v>
      </c>
      <c r="AK33" t="str">
        <f>if(VLOOKUP(C33,'Copy of FE_ODK_Mobile.csv'!F:BC,1,false)=C33,VLOOKUP(C33,'Copy of FE_ODK_Mobile.csv'!F:BC,49,false),)</f>
        <v>No</v>
      </c>
      <c r="AL33" t="str">
        <f>if(VLOOKUP(C33,'Copy of FE_ODK_Mobile.csv'!F:BC,1,false)=C33,VLOOKUP(C33,'Copy of FE_ODK_Mobile.csv'!F:BC,50,false),)</f>
        <v>Yes</v>
      </c>
    </row>
    <row r="34">
      <c r="A34" s="2" t="s">
        <v>1931</v>
      </c>
      <c r="B34" s="2" t="s">
        <v>2145</v>
      </c>
      <c r="C34" s="2" t="s">
        <v>2146</v>
      </c>
      <c r="D34" s="2" t="s">
        <v>2147</v>
      </c>
      <c r="E34" s="49">
        <v>8.66E14</v>
      </c>
      <c r="F34" s="2">
        <v>111.0</v>
      </c>
      <c r="G34" s="2" t="s">
        <v>923</v>
      </c>
      <c r="H34" s="2">
        <v>11102.0</v>
      </c>
      <c r="I34" s="2" t="s">
        <v>924</v>
      </c>
      <c r="J34" s="2" t="s">
        <v>42</v>
      </c>
      <c r="K34" s="2" t="s">
        <v>2148</v>
      </c>
      <c r="L34" s="2" t="str">
        <f>iferror(vlookup(N34,MP!E:E,1,false),"")</f>
        <v/>
      </c>
      <c r="M34" s="2" t="str">
        <f t="shared" si="1"/>
        <v>unique</v>
      </c>
      <c r="N34" s="2" t="str">
        <f t="shared" si="2"/>
        <v>GwozaBita IzgeTughum</v>
      </c>
      <c r="O34" s="2" t="s">
        <v>943</v>
      </c>
      <c r="P34" s="2" t="s">
        <v>2149</v>
      </c>
      <c r="S34" s="2" t="s">
        <v>2150</v>
      </c>
      <c r="T34" s="2">
        <v>10.96198167</v>
      </c>
      <c r="U34" s="2">
        <v>13.328135</v>
      </c>
      <c r="V34" s="2" t="s">
        <v>1939</v>
      </c>
      <c r="W34" s="2">
        <v>10.94517167</v>
      </c>
      <c r="X34" s="2">
        <v>13.33330167</v>
      </c>
      <c r="Y34" s="2" t="s">
        <v>1939</v>
      </c>
      <c r="Z34" s="2">
        <v>2.0</v>
      </c>
      <c r="AA34" s="2" t="s">
        <v>2151</v>
      </c>
      <c r="AB34" s="2">
        <v>5.0</v>
      </c>
      <c r="AC34" s="2">
        <v>3.0</v>
      </c>
      <c r="AD34" s="2">
        <v>6.0</v>
      </c>
      <c r="AE34" s="2">
        <v>7.0</v>
      </c>
      <c r="AF34" s="2">
        <v>21.0</v>
      </c>
      <c r="AG34" s="2">
        <v>0.0</v>
      </c>
      <c r="AI34" s="2">
        <v>153.0</v>
      </c>
      <c r="AJ34" s="2" t="s">
        <v>828</v>
      </c>
      <c r="AK34" t="str">
        <f>if(VLOOKUP(C34,'Copy of FE_ODK_Mobile.csv'!F:BC,1,false)=C34,VLOOKUP(C34,'Copy of FE_ODK_Mobile.csv'!F:BC,49,false),)</f>
        <v>Yes</v>
      </c>
      <c r="AL34" t="str">
        <f>if(VLOOKUP(C34,'Copy of FE_ODK_Mobile.csv'!F:BC,1,false)=C34,VLOOKUP(C34,'Copy of FE_ODK_Mobile.csv'!F:BC,50,false),)</f>
        <v>Yes</v>
      </c>
    </row>
    <row r="35">
      <c r="A35" s="2" t="s">
        <v>1931</v>
      </c>
      <c r="B35" s="2" t="s">
        <v>2152</v>
      </c>
      <c r="C35" s="2" t="s">
        <v>2153</v>
      </c>
      <c r="D35" s="2" t="s">
        <v>2154</v>
      </c>
      <c r="E35" s="49">
        <v>8.67E14</v>
      </c>
      <c r="F35" s="2">
        <v>111.0</v>
      </c>
      <c r="G35" s="2" t="s">
        <v>923</v>
      </c>
      <c r="H35" s="2">
        <v>11110.0</v>
      </c>
      <c r="I35" s="2" t="s">
        <v>949</v>
      </c>
      <c r="J35" s="2" t="s">
        <v>42</v>
      </c>
      <c r="K35" s="2" t="s">
        <v>2097</v>
      </c>
      <c r="L35" s="2" t="str">
        <f>iferror(vlookup(N35,MP!E:E,1,false),"")</f>
        <v/>
      </c>
      <c r="M35" s="2" t="str">
        <f t="shared" si="1"/>
        <v>unique</v>
      </c>
      <c r="N35" s="2" t="str">
        <f t="shared" si="2"/>
        <v>GwozaKurunabasa Ngoshe SamaBalama Meheze</v>
      </c>
      <c r="O35" s="2" t="s">
        <v>2155</v>
      </c>
      <c r="P35" s="2" t="s">
        <v>2156</v>
      </c>
      <c r="Q35" s="2" t="s">
        <v>2155</v>
      </c>
      <c r="S35" s="2" t="s">
        <v>2157</v>
      </c>
      <c r="T35" s="2">
        <v>10.96562167</v>
      </c>
      <c r="U35" s="2">
        <v>13.71296</v>
      </c>
      <c r="V35" s="2" t="s">
        <v>1939</v>
      </c>
      <c r="W35" s="2">
        <v>10.96563667</v>
      </c>
      <c r="X35" s="2">
        <v>13.71297667</v>
      </c>
      <c r="Y35" s="2" t="s">
        <v>1939</v>
      </c>
      <c r="Z35" s="2">
        <v>2.0</v>
      </c>
      <c r="AA35" s="2" t="s">
        <v>2158</v>
      </c>
      <c r="AB35" s="2">
        <v>1.0</v>
      </c>
      <c r="AC35" s="2">
        <v>4.0</v>
      </c>
      <c r="AD35" s="2">
        <v>7.0</v>
      </c>
      <c r="AE35" s="2">
        <v>6.0</v>
      </c>
      <c r="AF35" s="2">
        <v>27.0</v>
      </c>
      <c r="AG35" s="2">
        <v>2.0</v>
      </c>
      <c r="AJ35" s="2" t="s">
        <v>38</v>
      </c>
      <c r="AK35" t="str">
        <f>if(VLOOKUP(C35,'Copy of FE_ODK_Mobile.csv'!F:BC,1,false)=C35,VLOOKUP(C35,'Copy of FE_ODK_Mobile.csv'!F:BC,49,false),)</f>
        <v>Yes</v>
      </c>
      <c r="AL35" t="str">
        <f>if(VLOOKUP(C35,'Copy of FE_ODK_Mobile.csv'!F:BC,1,false)=C35,VLOOKUP(C35,'Copy of FE_ODK_Mobile.csv'!F:BC,50,false),)</f>
        <v>Yes</v>
      </c>
    </row>
    <row r="36">
      <c r="A36" s="2" t="s">
        <v>1931</v>
      </c>
      <c r="B36" s="2" t="s">
        <v>2159</v>
      </c>
      <c r="C36" s="2" t="s">
        <v>2160</v>
      </c>
      <c r="D36" s="2" t="s">
        <v>2161</v>
      </c>
      <c r="E36" s="49">
        <v>8.67E14</v>
      </c>
      <c r="F36" s="2">
        <v>111.0</v>
      </c>
      <c r="G36" s="2" t="s">
        <v>923</v>
      </c>
      <c r="H36" s="2">
        <v>11110.0</v>
      </c>
      <c r="I36" s="2" t="s">
        <v>949</v>
      </c>
      <c r="J36" s="2" t="s">
        <v>42</v>
      </c>
      <c r="K36" s="2" t="s">
        <v>2097</v>
      </c>
      <c r="L36" s="2" t="str">
        <f>iferror(vlookup(N36,MP!E:E,1,false),"")</f>
        <v/>
      </c>
      <c r="M36" s="2" t="str">
        <f t="shared" si="1"/>
        <v>unique</v>
      </c>
      <c r="N36" s="2" t="str">
        <f t="shared" si="2"/>
        <v>GwozaKurunabasa Ngoshe SamaKulolo Bulama Nuhu</v>
      </c>
      <c r="O36" s="2" t="s">
        <v>977</v>
      </c>
      <c r="P36" s="2" t="s">
        <v>2162</v>
      </c>
      <c r="S36" s="2" t="s">
        <v>2163</v>
      </c>
      <c r="T36" s="2">
        <v>10.96959667</v>
      </c>
      <c r="U36" s="2">
        <v>13.71481667</v>
      </c>
      <c r="V36" s="2" t="s">
        <v>1939</v>
      </c>
      <c r="W36" s="2">
        <v>10.96958167</v>
      </c>
      <c r="X36" s="2">
        <v>13.71480833</v>
      </c>
      <c r="Y36" s="2" t="s">
        <v>1939</v>
      </c>
      <c r="Z36" s="2">
        <v>2.0</v>
      </c>
      <c r="AA36" s="2" t="s">
        <v>2164</v>
      </c>
      <c r="AB36" s="2">
        <v>2.0</v>
      </c>
      <c r="AC36" s="2">
        <v>8.0</v>
      </c>
      <c r="AD36" s="2">
        <v>8.0</v>
      </c>
      <c r="AE36" s="2">
        <v>7.0</v>
      </c>
      <c r="AF36" s="2">
        <v>31.0</v>
      </c>
      <c r="AG36" s="2">
        <v>5.0</v>
      </c>
      <c r="AJ36" s="2" t="s">
        <v>38</v>
      </c>
      <c r="AK36" t="str">
        <f>if(VLOOKUP(C36,'Copy of FE_ODK_Mobile.csv'!F:BC,1,false)=C36,VLOOKUP(C36,'Copy of FE_ODK_Mobile.csv'!F:BC,49,false),)</f>
        <v>Yes</v>
      </c>
      <c r="AL36" t="str">
        <f>if(VLOOKUP(C36,'Copy of FE_ODK_Mobile.csv'!F:BC,1,false)=C36,VLOOKUP(C36,'Copy of FE_ODK_Mobile.csv'!F:BC,50,false),)</f>
        <v>Yes</v>
      </c>
    </row>
    <row r="37">
      <c r="A37" s="2" t="s">
        <v>1931</v>
      </c>
      <c r="B37" s="2" t="s">
        <v>2165</v>
      </c>
      <c r="C37" s="2" t="s">
        <v>2166</v>
      </c>
      <c r="D37" s="2" t="s">
        <v>2167</v>
      </c>
      <c r="E37" s="49">
        <v>8.66E14</v>
      </c>
      <c r="F37" s="2">
        <v>111.0</v>
      </c>
      <c r="G37" s="2" t="s">
        <v>923</v>
      </c>
      <c r="H37" s="2">
        <v>11102.0</v>
      </c>
      <c r="I37" s="2" t="s">
        <v>924</v>
      </c>
      <c r="J37" s="2" t="s">
        <v>42</v>
      </c>
      <c r="K37" s="2" t="s">
        <v>2148</v>
      </c>
      <c r="L37" s="2" t="str">
        <f>iferror(vlookup(N37,MP!E:E,1,false),"")</f>
        <v/>
      </c>
      <c r="M37" s="2" t="str">
        <f t="shared" si="1"/>
        <v>unique</v>
      </c>
      <c r="N37" s="2" t="str">
        <f t="shared" si="2"/>
        <v>GwozaBita IzgeKamburu Kogoli</v>
      </c>
      <c r="O37" s="2" t="s">
        <v>934</v>
      </c>
      <c r="P37" s="2" t="s">
        <v>2168</v>
      </c>
      <c r="S37" s="2" t="s">
        <v>2169</v>
      </c>
      <c r="T37" s="2">
        <v>10.964</v>
      </c>
      <c r="U37" s="2">
        <v>13.32790667</v>
      </c>
      <c r="V37" s="2" t="s">
        <v>1939</v>
      </c>
      <c r="W37" s="2">
        <v>10.96270333</v>
      </c>
      <c r="X37" s="2">
        <v>13.327965</v>
      </c>
      <c r="Y37" s="2" t="s">
        <v>1939</v>
      </c>
      <c r="Z37" s="2">
        <v>2.0</v>
      </c>
      <c r="AA37" s="2" t="s">
        <v>2170</v>
      </c>
      <c r="AB37" s="2">
        <v>4.0</v>
      </c>
      <c r="AC37" s="2">
        <v>8.0</v>
      </c>
      <c r="AD37" s="2">
        <v>11.0</v>
      </c>
      <c r="AE37" s="2">
        <v>12.0</v>
      </c>
      <c r="AF37" s="2">
        <v>35.0</v>
      </c>
      <c r="AG37" s="2">
        <v>0.0</v>
      </c>
      <c r="AI37" s="2">
        <v>122.0</v>
      </c>
      <c r="AJ37" s="2" t="s">
        <v>828</v>
      </c>
      <c r="AK37" t="str">
        <f>if(VLOOKUP(C37,'Copy of FE_ODK_Mobile.csv'!F:BC,1,false)=C37,VLOOKUP(C37,'Copy of FE_ODK_Mobile.csv'!F:BC,49,false),)</f>
        <v>Yes</v>
      </c>
      <c r="AL37" t="str">
        <f>if(VLOOKUP(C37,'Copy of FE_ODK_Mobile.csv'!F:BC,1,false)=C37,VLOOKUP(C37,'Copy of FE_ODK_Mobile.csv'!F:BC,50,false),)</f>
        <v>Yes</v>
      </c>
    </row>
    <row r="38">
      <c r="A38" s="2" t="s">
        <v>1931</v>
      </c>
      <c r="B38" s="2" t="s">
        <v>2171</v>
      </c>
      <c r="C38" s="2" t="s">
        <v>2172</v>
      </c>
      <c r="D38" s="2" t="s">
        <v>2173</v>
      </c>
      <c r="E38" s="49">
        <v>8.65E14</v>
      </c>
      <c r="F38" s="2">
        <v>111.0</v>
      </c>
      <c r="G38" s="2" t="s">
        <v>923</v>
      </c>
      <c r="H38" s="2">
        <v>11110.0</v>
      </c>
      <c r="I38" s="2" t="s">
        <v>949</v>
      </c>
      <c r="J38" s="2" t="s">
        <v>42</v>
      </c>
      <c r="K38" s="2" t="s">
        <v>2097</v>
      </c>
      <c r="L38" s="2" t="str">
        <f>iferror(vlookup(N38,MP!E:E,1,false),"")</f>
        <v/>
      </c>
      <c r="M38" s="2" t="str">
        <f t="shared" si="1"/>
        <v>unique</v>
      </c>
      <c r="N38" s="2" t="str">
        <f t="shared" si="2"/>
        <v>GwozaKurunabasa Ngoshe SamaKulolo</v>
      </c>
      <c r="O38" s="2" t="s">
        <v>974</v>
      </c>
      <c r="P38" s="2" t="s">
        <v>2174</v>
      </c>
      <c r="S38" s="2" t="s">
        <v>2175</v>
      </c>
      <c r="T38" s="2">
        <v>10.96863333</v>
      </c>
      <c r="U38" s="2">
        <v>13.71502667</v>
      </c>
      <c r="V38" s="2" t="s">
        <v>1939</v>
      </c>
      <c r="W38" s="2">
        <v>10.968635</v>
      </c>
      <c r="X38" s="2">
        <v>13.715035</v>
      </c>
      <c r="Y38" s="2" t="s">
        <v>1939</v>
      </c>
      <c r="Z38" s="2">
        <v>2.0</v>
      </c>
      <c r="AA38" s="2" t="s">
        <v>2176</v>
      </c>
      <c r="AB38" s="2">
        <v>0.0</v>
      </c>
      <c r="AC38" s="2">
        <v>4.0</v>
      </c>
      <c r="AD38" s="2">
        <v>8.0</v>
      </c>
      <c r="AE38" s="2">
        <v>6.0</v>
      </c>
      <c r="AF38" s="2">
        <v>27.0</v>
      </c>
      <c r="AG38" s="2">
        <v>5.0</v>
      </c>
      <c r="AJ38" s="2" t="s">
        <v>38</v>
      </c>
      <c r="AK38" t="str">
        <f>if(VLOOKUP(C38,'Copy of FE_ODK_Mobile.csv'!F:BC,1,false)=C38,VLOOKUP(C38,'Copy of FE_ODK_Mobile.csv'!F:BC,49,false),)</f>
        <v>Yes</v>
      </c>
      <c r="AL38" t="str">
        <f>if(VLOOKUP(C38,'Copy of FE_ODK_Mobile.csv'!F:BC,1,false)=C38,VLOOKUP(C38,'Copy of FE_ODK_Mobile.csv'!F:BC,50,false),)</f>
        <v>Yes</v>
      </c>
    </row>
    <row r="39">
      <c r="A39" s="2" t="s">
        <v>1931</v>
      </c>
      <c r="B39" s="2" t="s">
        <v>2177</v>
      </c>
      <c r="C39" s="2" t="s">
        <v>2178</v>
      </c>
      <c r="D39" s="2" t="s">
        <v>2179</v>
      </c>
      <c r="E39" s="49">
        <v>8.66E14</v>
      </c>
      <c r="F39" s="2">
        <v>111.0</v>
      </c>
      <c r="G39" s="2" t="s">
        <v>923</v>
      </c>
      <c r="H39" s="2">
        <v>11110.0</v>
      </c>
      <c r="I39" s="2" t="s">
        <v>949</v>
      </c>
      <c r="J39" s="2" t="s">
        <v>42</v>
      </c>
      <c r="K39" s="2" t="s">
        <v>2097</v>
      </c>
      <c r="L39" s="2" t="str">
        <f>iferror(vlookup(N39,MP!E:E,1,false),"")</f>
        <v/>
      </c>
      <c r="M39" s="2" t="str">
        <f t="shared" si="1"/>
        <v>unique</v>
      </c>
      <c r="N39" s="2" t="str">
        <f t="shared" si="2"/>
        <v>GwozaKurunabasa Ngoshe SamaKulolo top hill</v>
      </c>
      <c r="O39" s="2" t="s">
        <v>2180</v>
      </c>
      <c r="P39" s="2" t="s">
        <v>2156</v>
      </c>
      <c r="Q39" s="2" t="s">
        <v>2180</v>
      </c>
      <c r="S39" s="2" t="s">
        <v>2181</v>
      </c>
      <c r="T39" s="2">
        <v>10.96857667</v>
      </c>
      <c r="U39" s="2">
        <v>13.71574</v>
      </c>
      <c r="V39" s="2" t="s">
        <v>1939</v>
      </c>
      <c r="W39" s="2">
        <v>10.96856667</v>
      </c>
      <c r="X39" s="2">
        <v>13.71573833</v>
      </c>
      <c r="Y39" s="2" t="s">
        <v>1939</v>
      </c>
      <c r="Z39" s="2">
        <v>2.0</v>
      </c>
      <c r="AA39" s="2" t="s">
        <v>2182</v>
      </c>
      <c r="AB39" s="2">
        <v>0.0</v>
      </c>
      <c r="AC39" s="2">
        <v>5.0</v>
      </c>
      <c r="AD39" s="2">
        <v>8.0</v>
      </c>
      <c r="AE39" s="2">
        <v>6.0</v>
      </c>
      <c r="AF39" s="2">
        <v>24.0</v>
      </c>
      <c r="AG39" s="2">
        <v>2.0</v>
      </c>
      <c r="AJ39" s="2" t="s">
        <v>38</v>
      </c>
      <c r="AK39" t="str">
        <f>if(VLOOKUP(C39,'Copy of FE_ODK_Mobile.csv'!F:BC,1,false)=C39,VLOOKUP(C39,'Copy of FE_ODK_Mobile.csv'!F:BC,49,false),)</f>
        <v>Yes</v>
      </c>
      <c r="AL39" t="str">
        <f>if(VLOOKUP(C39,'Copy of FE_ODK_Mobile.csv'!F:BC,1,false)=C39,VLOOKUP(C39,'Copy of FE_ODK_Mobile.csv'!F:BC,50,false),)</f>
        <v>Yes</v>
      </c>
    </row>
    <row r="40">
      <c r="A40" s="2" t="s">
        <v>1931</v>
      </c>
      <c r="B40" s="2" t="s">
        <v>2183</v>
      </c>
      <c r="C40" s="2" t="s">
        <v>2184</v>
      </c>
      <c r="D40" s="2" t="s">
        <v>2185</v>
      </c>
      <c r="E40" s="49">
        <v>8.66E14</v>
      </c>
      <c r="F40" s="2">
        <v>111.0</v>
      </c>
      <c r="G40" s="2" t="s">
        <v>923</v>
      </c>
      <c r="H40" s="2">
        <v>11110.0</v>
      </c>
      <c r="I40" s="2" t="s">
        <v>949</v>
      </c>
      <c r="J40" s="2" t="s">
        <v>42</v>
      </c>
      <c r="K40" s="2" t="s">
        <v>2097</v>
      </c>
      <c r="L40" s="2" t="str">
        <f>iferror(vlookup(N40,MP!E:E,1,false),"")</f>
        <v/>
      </c>
      <c r="M40" s="2" t="str">
        <f t="shared" si="1"/>
        <v>unique</v>
      </c>
      <c r="N40" s="2" t="str">
        <f t="shared" si="2"/>
        <v>GwozaKurunabasa Ngoshe SamaLamham Bulama Tada Nuhu</v>
      </c>
      <c r="O40" s="2" t="s">
        <v>986</v>
      </c>
      <c r="P40" s="2" t="s">
        <v>2186</v>
      </c>
      <c r="S40" s="2" t="s">
        <v>2187</v>
      </c>
      <c r="T40" s="2">
        <v>10.96791</v>
      </c>
      <c r="U40" s="2">
        <v>13.71808833</v>
      </c>
      <c r="V40" s="2" t="s">
        <v>1939</v>
      </c>
      <c r="W40" s="2">
        <v>10.96791833</v>
      </c>
      <c r="X40" s="2">
        <v>13.71805833</v>
      </c>
      <c r="Y40" s="2" t="s">
        <v>1939</v>
      </c>
      <c r="Z40" s="2">
        <v>2.0</v>
      </c>
      <c r="AA40" s="2" t="s">
        <v>2188</v>
      </c>
      <c r="AB40" s="2">
        <v>0.0</v>
      </c>
      <c r="AC40" s="2">
        <v>5.0</v>
      </c>
      <c r="AD40" s="2">
        <v>10.0</v>
      </c>
      <c r="AE40" s="2">
        <v>9.0</v>
      </c>
      <c r="AF40" s="2">
        <v>35.0</v>
      </c>
      <c r="AG40" s="2">
        <v>5.0</v>
      </c>
      <c r="AJ40" s="2" t="s">
        <v>38</v>
      </c>
      <c r="AK40" t="str">
        <f>if(VLOOKUP(C40,'Copy of FE_ODK_Mobile.csv'!F:BC,1,false)=C40,VLOOKUP(C40,'Copy of FE_ODK_Mobile.csv'!F:BC,49,false),)</f>
        <v>Yes</v>
      </c>
      <c r="AL40" t="str">
        <f>if(VLOOKUP(C40,'Copy of FE_ODK_Mobile.csv'!F:BC,1,false)=C40,VLOOKUP(C40,'Copy of FE_ODK_Mobile.csv'!F:BC,50,false),)</f>
        <v>Yes</v>
      </c>
    </row>
    <row r="41">
      <c r="A41" s="2" t="s">
        <v>1931</v>
      </c>
      <c r="B41" s="2" t="s">
        <v>2189</v>
      </c>
      <c r="C41" s="2" t="s">
        <v>2190</v>
      </c>
      <c r="D41" s="2" t="s">
        <v>2191</v>
      </c>
      <c r="E41" s="49">
        <v>8.67E14</v>
      </c>
      <c r="F41" s="2">
        <v>111.0</v>
      </c>
      <c r="G41" s="2" t="s">
        <v>923</v>
      </c>
      <c r="H41" s="2">
        <v>11110.0</v>
      </c>
      <c r="I41" s="2" t="s">
        <v>949</v>
      </c>
      <c r="J41" s="2" t="s">
        <v>42</v>
      </c>
      <c r="K41" s="2" t="s">
        <v>2097</v>
      </c>
      <c r="L41" s="2" t="str">
        <f>iferror(vlookup(N41,MP!E:E,1,false),"")</f>
        <v/>
      </c>
      <c r="M41" s="2" t="str">
        <f t="shared" si="1"/>
        <v>unique</v>
      </c>
      <c r="N41" s="2" t="str">
        <f t="shared" si="2"/>
        <v>GwozaKurunabasa Ngoshe SamaLamham Tophill</v>
      </c>
      <c r="O41" s="2" t="s">
        <v>989</v>
      </c>
      <c r="P41" s="2" t="s">
        <v>2192</v>
      </c>
      <c r="S41" s="2" t="s">
        <v>2193</v>
      </c>
      <c r="T41" s="2">
        <v>10.96835</v>
      </c>
      <c r="U41" s="2">
        <v>13.71850333</v>
      </c>
      <c r="V41" s="2" t="s">
        <v>1939</v>
      </c>
      <c r="W41" s="2">
        <v>10.96835833</v>
      </c>
      <c r="X41" s="2">
        <v>13.71849833</v>
      </c>
      <c r="Y41" s="2" t="s">
        <v>1939</v>
      </c>
      <c r="Z41" s="2">
        <v>2.0</v>
      </c>
      <c r="AA41" s="2" t="s">
        <v>2194</v>
      </c>
      <c r="AB41" s="2">
        <v>2.0</v>
      </c>
      <c r="AC41" s="2">
        <v>4.0</v>
      </c>
      <c r="AD41" s="2">
        <v>9.0</v>
      </c>
      <c r="AE41" s="2">
        <v>7.0</v>
      </c>
      <c r="AF41" s="2">
        <v>23.0</v>
      </c>
      <c r="AG41" s="2">
        <v>6.0</v>
      </c>
      <c r="AJ41" s="2" t="s">
        <v>38</v>
      </c>
      <c r="AK41" t="str">
        <f>if(VLOOKUP(C41,'Copy of FE_ODK_Mobile.csv'!F:BC,1,false)=C41,VLOOKUP(C41,'Copy of FE_ODK_Mobile.csv'!F:BC,49,false),)</f>
        <v>Yes</v>
      </c>
      <c r="AL41" t="str">
        <f>if(VLOOKUP(C41,'Copy of FE_ODK_Mobile.csv'!F:BC,1,false)=C41,VLOOKUP(C41,'Copy of FE_ODK_Mobile.csv'!F:BC,50,false),)</f>
        <v>Yes</v>
      </c>
    </row>
    <row r="42">
      <c r="A42" s="2" t="s">
        <v>1931</v>
      </c>
      <c r="B42" s="2" t="s">
        <v>2195</v>
      </c>
      <c r="C42" s="2" t="s">
        <v>2196</v>
      </c>
      <c r="D42" s="2" t="s">
        <v>2197</v>
      </c>
      <c r="E42" s="49">
        <v>8.66E14</v>
      </c>
      <c r="F42" s="2">
        <v>111.0</v>
      </c>
      <c r="G42" s="2" t="s">
        <v>923</v>
      </c>
      <c r="H42" s="2">
        <v>11110.0</v>
      </c>
      <c r="I42" s="2" t="s">
        <v>949</v>
      </c>
      <c r="J42" s="2" t="s">
        <v>42</v>
      </c>
      <c r="K42" s="2" t="s">
        <v>2097</v>
      </c>
      <c r="L42" s="2" t="str">
        <f>iferror(vlookup(N42,MP!E:E,1,false),"")</f>
        <v/>
      </c>
      <c r="M42" s="2" t="str">
        <f t="shared" si="1"/>
        <v>unique</v>
      </c>
      <c r="N42" s="2" t="str">
        <f t="shared" si="2"/>
        <v>GwozaKurunabasa Ngoshe SamaAnguwan Bulama Jalva Sengweme</v>
      </c>
      <c r="O42" s="2" t="s">
        <v>956</v>
      </c>
      <c r="P42" s="2" t="s">
        <v>2198</v>
      </c>
      <c r="S42" s="2" t="s">
        <v>2199</v>
      </c>
      <c r="T42" s="2">
        <v>10.969405</v>
      </c>
      <c r="U42" s="2">
        <v>13.71908667</v>
      </c>
      <c r="V42" s="2" t="s">
        <v>1939</v>
      </c>
      <c r="W42" s="2">
        <v>10.9694</v>
      </c>
      <c r="X42" s="2">
        <v>13.71908167</v>
      </c>
      <c r="Y42" s="2" t="s">
        <v>1939</v>
      </c>
      <c r="Z42" s="2">
        <v>2.0</v>
      </c>
      <c r="AA42" s="2" t="s">
        <v>2200</v>
      </c>
      <c r="AB42" s="2">
        <v>0.0</v>
      </c>
      <c r="AC42" s="2">
        <v>6.0</v>
      </c>
      <c r="AD42" s="2">
        <v>8.0</v>
      </c>
      <c r="AE42" s="2">
        <v>7.0</v>
      </c>
      <c r="AF42" s="2">
        <v>30.0</v>
      </c>
      <c r="AG42" s="2">
        <v>4.0</v>
      </c>
      <c r="AJ42" s="2" t="s">
        <v>38</v>
      </c>
      <c r="AK42" t="str">
        <f>if(VLOOKUP(C42,'Copy of FE_ODK_Mobile.csv'!F:BC,1,false)=C42,VLOOKUP(C42,'Copy of FE_ODK_Mobile.csv'!F:BC,49,false),)</f>
        <v>Yes</v>
      </c>
      <c r="AL42" t="str">
        <f>if(VLOOKUP(C42,'Copy of FE_ODK_Mobile.csv'!F:BC,1,false)=C42,VLOOKUP(C42,'Copy of FE_ODK_Mobile.csv'!F:BC,50,false),)</f>
        <v>Yes</v>
      </c>
    </row>
    <row r="43">
      <c r="A43" s="2" t="s">
        <v>1931</v>
      </c>
      <c r="B43" s="2" t="s">
        <v>2201</v>
      </c>
      <c r="C43" s="2" t="s">
        <v>2202</v>
      </c>
      <c r="D43" s="2" t="s">
        <v>2203</v>
      </c>
      <c r="E43" s="49">
        <v>8.66E14</v>
      </c>
      <c r="F43" s="2">
        <v>111.0</v>
      </c>
      <c r="G43" s="2" t="s">
        <v>923</v>
      </c>
      <c r="H43" s="2">
        <v>11110.0</v>
      </c>
      <c r="I43" s="2" t="s">
        <v>949</v>
      </c>
      <c r="J43" s="2" t="s">
        <v>42</v>
      </c>
      <c r="K43" s="2" t="s">
        <v>2097</v>
      </c>
      <c r="L43" s="2" t="str">
        <f>iferror(vlookup(N43,MP!E:E,1,false),"")</f>
        <v/>
      </c>
      <c r="M43" s="2" t="str">
        <f t="shared" si="1"/>
        <v>unique</v>
      </c>
      <c r="N43" s="2" t="str">
        <f t="shared" si="2"/>
        <v>GwozaKurunabasa Ngoshe SamaLamham Anguwan Lawan</v>
      </c>
      <c r="O43" s="2" t="s">
        <v>983</v>
      </c>
      <c r="P43" s="2" t="s">
        <v>2204</v>
      </c>
      <c r="S43" s="2" t="s">
        <v>2205</v>
      </c>
      <c r="T43" s="2">
        <v>10.97213</v>
      </c>
      <c r="U43" s="2">
        <v>13.71985667</v>
      </c>
      <c r="V43" s="2" t="s">
        <v>1939</v>
      </c>
      <c r="W43" s="2">
        <v>10.97213167</v>
      </c>
      <c r="X43" s="2">
        <v>13.71984833</v>
      </c>
      <c r="Y43" s="2" t="s">
        <v>1939</v>
      </c>
      <c r="Z43" s="2">
        <v>2.0</v>
      </c>
      <c r="AA43" s="2" t="s">
        <v>2206</v>
      </c>
      <c r="AB43" s="2">
        <v>1.0</v>
      </c>
      <c r="AC43" s="2">
        <v>2.0</v>
      </c>
      <c r="AD43" s="2">
        <v>11.0</v>
      </c>
      <c r="AE43" s="2">
        <v>9.0</v>
      </c>
      <c r="AF43" s="2">
        <v>33.0</v>
      </c>
      <c r="AG43" s="2">
        <v>1.0</v>
      </c>
      <c r="AJ43" s="2" t="s">
        <v>38</v>
      </c>
      <c r="AK43" t="str">
        <f>if(VLOOKUP(C43,'Copy of FE_ODK_Mobile.csv'!F:BC,1,false)=C43,VLOOKUP(C43,'Copy of FE_ODK_Mobile.csv'!F:BC,49,false),)</f>
        <v>Yes</v>
      </c>
      <c r="AL43" t="str">
        <f>if(VLOOKUP(C43,'Copy of FE_ODK_Mobile.csv'!F:BC,1,false)=C43,VLOOKUP(C43,'Copy of FE_ODK_Mobile.csv'!F:BC,50,false),)</f>
        <v>Yes</v>
      </c>
    </row>
    <row r="44">
      <c r="A44" s="2" t="s">
        <v>1931</v>
      </c>
      <c r="B44" s="2" t="s">
        <v>2207</v>
      </c>
      <c r="C44" s="2" t="s">
        <v>2208</v>
      </c>
      <c r="D44" s="2" t="s">
        <v>2209</v>
      </c>
      <c r="E44" s="49">
        <v>8.67E14</v>
      </c>
      <c r="F44" s="2">
        <v>111.0</v>
      </c>
      <c r="G44" s="2" t="s">
        <v>923</v>
      </c>
      <c r="H44" s="2">
        <v>11110.0</v>
      </c>
      <c r="I44" s="2" t="s">
        <v>949</v>
      </c>
      <c r="J44" s="2" t="s">
        <v>42</v>
      </c>
      <c r="K44" s="2" t="s">
        <v>2210</v>
      </c>
      <c r="L44" s="2" t="str">
        <f>iferror(vlookup(N44,MP!E:E,1,false),"")</f>
        <v/>
      </c>
      <c r="M44" s="2" t="str">
        <f t="shared" si="1"/>
        <v>unique</v>
      </c>
      <c r="N44" s="2" t="str">
        <f t="shared" si="2"/>
        <v>GwozaKurunabasa Ngoshe SamaTender</v>
      </c>
      <c r="O44" s="2" t="s">
        <v>997</v>
      </c>
      <c r="P44" s="2" t="s">
        <v>2211</v>
      </c>
      <c r="S44" s="2" t="s">
        <v>2212</v>
      </c>
      <c r="T44" s="2">
        <v>10.96419333</v>
      </c>
      <c r="U44" s="2">
        <v>13.70968667</v>
      </c>
      <c r="V44" s="2" t="s">
        <v>1939</v>
      </c>
      <c r="W44" s="2">
        <v>10.96424333</v>
      </c>
      <c r="X44" s="2">
        <v>13.709765</v>
      </c>
      <c r="Y44" s="2" t="s">
        <v>1939</v>
      </c>
      <c r="Z44" s="2">
        <v>2.0</v>
      </c>
      <c r="AA44" s="2" t="s">
        <v>2213</v>
      </c>
      <c r="AB44" s="2">
        <v>0.0</v>
      </c>
      <c r="AC44" s="2">
        <v>7.0</v>
      </c>
      <c r="AD44" s="2">
        <v>7.0</v>
      </c>
      <c r="AE44" s="2">
        <v>9.0</v>
      </c>
      <c r="AF44" s="2">
        <v>25.0</v>
      </c>
      <c r="AG44" s="2">
        <v>2.0</v>
      </c>
      <c r="AJ44" s="2" t="s">
        <v>38</v>
      </c>
      <c r="AK44" t="str">
        <f>if(VLOOKUP(C44,'Copy of FE_ODK_Mobile.csv'!F:BC,1,false)=C44,VLOOKUP(C44,'Copy of FE_ODK_Mobile.csv'!F:BC,49,false),)</f>
        <v>Yes</v>
      </c>
      <c r="AL44" t="str">
        <f>if(VLOOKUP(C44,'Copy of FE_ODK_Mobile.csv'!F:BC,1,false)=C44,VLOOKUP(C44,'Copy of FE_ODK_Mobile.csv'!F:BC,50,false),)</f>
        <v>Yes</v>
      </c>
    </row>
    <row r="45">
      <c r="A45" s="2" t="s">
        <v>1931</v>
      </c>
      <c r="B45" s="2" t="s">
        <v>2214</v>
      </c>
      <c r="C45" s="2" t="s">
        <v>2215</v>
      </c>
      <c r="D45" s="2" t="s">
        <v>2216</v>
      </c>
      <c r="E45" s="49">
        <v>8.67E14</v>
      </c>
      <c r="F45" s="2">
        <v>111.0</v>
      </c>
      <c r="G45" s="2" t="s">
        <v>923</v>
      </c>
      <c r="H45" s="2">
        <v>11110.0</v>
      </c>
      <c r="I45" s="2" t="s">
        <v>949</v>
      </c>
      <c r="J45" s="2" t="s">
        <v>42</v>
      </c>
      <c r="K45" s="2" t="s">
        <v>2097</v>
      </c>
      <c r="L45" s="2" t="str">
        <f>iferror(vlookup(N45,MP!E:E,1,false),"")</f>
        <v/>
      </c>
      <c r="M45" s="2" t="str">
        <f t="shared" si="1"/>
        <v>unique</v>
      </c>
      <c r="N45" s="2" t="str">
        <f t="shared" si="2"/>
        <v>GwozaKurunabasa Ngoshe SamaTate Tophill</v>
      </c>
      <c r="O45" s="2" t="s">
        <v>994</v>
      </c>
      <c r="P45" s="2" t="s">
        <v>2217</v>
      </c>
      <c r="S45" s="2" t="s">
        <v>2218</v>
      </c>
      <c r="T45" s="2">
        <v>10.96470833</v>
      </c>
      <c r="U45" s="2">
        <v>13.71206333</v>
      </c>
      <c r="V45" s="2" t="s">
        <v>1939</v>
      </c>
      <c r="W45" s="2">
        <v>10.96470833</v>
      </c>
      <c r="X45" s="2">
        <v>13.71206333</v>
      </c>
      <c r="Y45" s="2" t="s">
        <v>1939</v>
      </c>
      <c r="Z45" s="2">
        <v>2.0</v>
      </c>
      <c r="AA45" s="2" t="s">
        <v>2219</v>
      </c>
      <c r="AB45" s="2">
        <v>5.0</v>
      </c>
      <c r="AC45" s="2">
        <v>7.0</v>
      </c>
      <c r="AD45" s="2">
        <v>12.0</v>
      </c>
      <c r="AE45" s="2">
        <v>14.0</v>
      </c>
      <c r="AF45" s="2">
        <v>38.0</v>
      </c>
      <c r="AG45" s="2">
        <v>9.0</v>
      </c>
      <c r="AJ45" s="2" t="s">
        <v>38</v>
      </c>
      <c r="AK45" t="str">
        <f>if(VLOOKUP(C45,'Copy of FE_ODK_Mobile.csv'!F:BC,1,false)=C45,VLOOKUP(C45,'Copy of FE_ODK_Mobile.csv'!F:BC,49,false),)</f>
        <v>Yes</v>
      </c>
      <c r="AL45" t="str">
        <f>if(VLOOKUP(C45,'Copy of FE_ODK_Mobile.csv'!F:BC,1,false)=C45,VLOOKUP(C45,'Copy of FE_ODK_Mobile.csv'!F:BC,50,false),)</f>
        <v>Yes</v>
      </c>
    </row>
    <row r="46">
      <c r="A46" s="2" t="s">
        <v>1931</v>
      </c>
      <c r="B46" s="2" t="s">
        <v>2220</v>
      </c>
      <c r="C46" s="2" t="s">
        <v>2221</v>
      </c>
      <c r="D46" s="2" t="s">
        <v>2222</v>
      </c>
      <c r="E46" s="49">
        <v>8.66E14</v>
      </c>
      <c r="F46" s="2">
        <v>126.0</v>
      </c>
      <c r="G46" s="2" t="s">
        <v>34</v>
      </c>
      <c r="H46" s="2">
        <v>12611.0</v>
      </c>
      <c r="I46" s="2" t="s">
        <v>582</v>
      </c>
      <c r="J46" s="2" t="s">
        <v>42</v>
      </c>
      <c r="K46" s="2" t="s">
        <v>2223</v>
      </c>
      <c r="L46" s="2" t="str">
        <f>iferror(vlookup(N46,MP!E:E,1,false),"")</f>
        <v>NganzaiSabsabuwaModu Kur Mbatcha</v>
      </c>
      <c r="M46" s="2" t="str">
        <f t="shared" si="1"/>
        <v>unique</v>
      </c>
      <c r="N46" s="2" t="str">
        <f t="shared" si="2"/>
        <v>NganzaiSabsabuwaModu Kur Mbatcha</v>
      </c>
      <c r="O46" s="2" t="s">
        <v>612</v>
      </c>
      <c r="P46" s="2" t="s">
        <v>2224</v>
      </c>
      <c r="R46" s="2" t="s">
        <v>1987</v>
      </c>
      <c r="S46" s="2" t="s">
        <v>2225</v>
      </c>
      <c r="T46" s="2">
        <v>12.52834167</v>
      </c>
      <c r="U46" s="2">
        <v>13.1391</v>
      </c>
      <c r="V46" s="2" t="s">
        <v>1939</v>
      </c>
      <c r="W46" s="2">
        <v>12.52834167</v>
      </c>
      <c r="X46" s="2">
        <v>13.1391</v>
      </c>
      <c r="Y46" s="2" t="s">
        <v>1939</v>
      </c>
      <c r="Z46" s="2">
        <v>3.0</v>
      </c>
      <c r="AA46" s="2" t="s">
        <v>2226</v>
      </c>
      <c r="AB46" s="2">
        <v>1.0</v>
      </c>
      <c r="AC46" s="2">
        <v>0.0</v>
      </c>
      <c r="AD46" s="2">
        <v>1.0</v>
      </c>
      <c r="AE46" s="2">
        <v>0.0</v>
      </c>
      <c r="AF46" s="2">
        <v>3.0</v>
      </c>
      <c r="AG46" s="2">
        <v>0.0</v>
      </c>
      <c r="AI46" s="2">
        <v>7.0</v>
      </c>
      <c r="AJ46" s="2" t="s">
        <v>38</v>
      </c>
      <c r="AK46" t="str">
        <f>if(VLOOKUP(C46,'Copy of FE_ODK_Mobile.csv'!F:BC,1,false)=C46,VLOOKUP(C46,'Copy of FE_ODK_Mobile.csv'!F:BC,49,false),)</f>
        <v>No</v>
      </c>
      <c r="AL46" t="str">
        <f>if(VLOOKUP(C46,'Copy of FE_ODK_Mobile.csv'!F:BC,1,false)=C46,VLOOKUP(C46,'Copy of FE_ODK_Mobile.csv'!F:BC,50,false),)</f>
        <v>Yes</v>
      </c>
    </row>
    <row r="47">
      <c r="A47" s="2" t="s">
        <v>1931</v>
      </c>
      <c r="B47" s="2" t="s">
        <v>2227</v>
      </c>
      <c r="C47" s="2" t="s">
        <v>2228</v>
      </c>
      <c r="D47" s="2" t="s">
        <v>2229</v>
      </c>
      <c r="E47" s="49">
        <v>8.65E14</v>
      </c>
      <c r="F47" s="2">
        <v>113.0</v>
      </c>
      <c r="G47" s="2" t="s">
        <v>1046</v>
      </c>
      <c r="H47" s="2">
        <v>11306.0</v>
      </c>
      <c r="I47" s="2" t="s">
        <v>1063</v>
      </c>
      <c r="J47" s="2" t="s">
        <v>42</v>
      </c>
      <c r="K47" s="2" t="s">
        <v>2230</v>
      </c>
      <c r="L47" s="2" t="str">
        <f>iferror(vlookup(N47,MP!E:E,1,false),"")</f>
        <v/>
      </c>
      <c r="M47" s="2" t="str">
        <f t="shared" si="1"/>
        <v>unique</v>
      </c>
      <c r="N47" s="2" t="str">
        <f t="shared" si="2"/>
        <v>JereGaltimariMamanti</v>
      </c>
      <c r="O47" s="2" t="s">
        <v>1064</v>
      </c>
      <c r="P47" s="2" t="s">
        <v>2231</v>
      </c>
      <c r="R47" s="2" t="s">
        <v>1987</v>
      </c>
      <c r="S47" s="2" t="s">
        <v>2232</v>
      </c>
      <c r="T47" s="2">
        <v>11.75313667</v>
      </c>
      <c r="U47" s="2">
        <v>13.12288167</v>
      </c>
      <c r="V47" s="2" t="s">
        <v>1939</v>
      </c>
      <c r="W47" s="2">
        <v>11.75032</v>
      </c>
      <c r="X47" s="2">
        <v>13.12248667</v>
      </c>
      <c r="Y47" s="2" t="s">
        <v>1939</v>
      </c>
      <c r="Z47" s="2">
        <v>1.0</v>
      </c>
      <c r="AA47" s="2" t="s">
        <v>2233</v>
      </c>
      <c r="AB47" s="2">
        <v>0.0</v>
      </c>
      <c r="AC47" s="2">
        <v>8.0</v>
      </c>
      <c r="AD47" s="2">
        <v>8.0</v>
      </c>
      <c r="AE47" s="2">
        <v>0.0</v>
      </c>
      <c r="AF47" s="2">
        <v>18.0</v>
      </c>
      <c r="AG47" s="2">
        <v>5.0</v>
      </c>
      <c r="AI47" s="2">
        <v>59.0</v>
      </c>
      <c r="AJ47" s="2" t="s">
        <v>828</v>
      </c>
      <c r="AK47" t="str">
        <f>if(VLOOKUP(C47,'Copy of FE_ODK_Mobile.csv'!F:BC,1,false)=C47,VLOOKUP(C47,'Copy of FE_ODK_Mobile.csv'!F:BC,49,false),)</f>
        <v>Yes</v>
      </c>
      <c r="AL47" t="str">
        <f>if(VLOOKUP(C47,'Copy of FE_ODK_Mobile.csv'!F:BC,1,false)=C47,VLOOKUP(C47,'Copy of FE_ODK_Mobile.csv'!F:BC,50,false),)</f>
        <v>Yes</v>
      </c>
    </row>
    <row r="48">
      <c r="A48" s="2" t="s">
        <v>1931</v>
      </c>
      <c r="B48" s="2" t="s">
        <v>2234</v>
      </c>
      <c r="C48" s="2" t="s">
        <v>2235</v>
      </c>
      <c r="D48" s="2" t="s">
        <v>2236</v>
      </c>
      <c r="E48" s="49">
        <v>8.66E14</v>
      </c>
      <c r="F48" s="2">
        <v>113.0</v>
      </c>
      <c r="G48" s="2" t="s">
        <v>1046</v>
      </c>
      <c r="H48" s="2">
        <v>11310.0</v>
      </c>
      <c r="I48" s="4" t="s">
        <v>1787</v>
      </c>
      <c r="J48" s="2" t="s">
        <v>42</v>
      </c>
      <c r="K48" s="2" t="s">
        <v>2237</v>
      </c>
      <c r="L48" s="2" t="str">
        <f>iferror(vlookup(N48,MP!E:E,1,false),"")</f>
        <v/>
      </c>
      <c r="M48" s="2" t="str">
        <f t="shared" si="1"/>
        <v>unique</v>
      </c>
      <c r="N48" s="2" t="str">
        <f t="shared" si="2"/>
        <v>JereGongolongGoni Kartari</v>
      </c>
      <c r="O48" s="2" t="s">
        <v>1788</v>
      </c>
      <c r="P48" s="2" t="s">
        <v>2238</v>
      </c>
      <c r="S48" s="2" t="s">
        <v>2239</v>
      </c>
      <c r="T48" s="2">
        <v>11.98137</v>
      </c>
      <c r="U48" s="2">
        <v>13.117955</v>
      </c>
      <c r="V48" s="2" t="s">
        <v>1939</v>
      </c>
      <c r="W48" s="2">
        <v>11.981325</v>
      </c>
      <c r="X48" s="2">
        <v>13.11791</v>
      </c>
      <c r="Y48" s="2" t="s">
        <v>1939</v>
      </c>
      <c r="Z48" s="2">
        <v>2.0</v>
      </c>
      <c r="AA48" s="2" t="s">
        <v>2240</v>
      </c>
      <c r="AB48" s="2">
        <v>0.0</v>
      </c>
      <c r="AC48" s="2">
        <v>3.0</v>
      </c>
      <c r="AD48" s="2">
        <v>3.0</v>
      </c>
      <c r="AE48" s="2">
        <v>0.0</v>
      </c>
      <c r="AF48" s="2">
        <v>3.0</v>
      </c>
      <c r="AG48" s="2">
        <v>2.0</v>
      </c>
      <c r="AI48" s="2">
        <v>11.0</v>
      </c>
      <c r="AJ48" s="2" t="s">
        <v>38</v>
      </c>
      <c r="AK48" t="str">
        <f>if(VLOOKUP(C48,'Copy of FE_ODK_Mobile.csv'!F:BC,1,false)=C48,VLOOKUP(C48,'Copy of FE_ODK_Mobile.csv'!F:BC,49,false),)</f>
        <v>No</v>
      </c>
      <c r="AL48" t="str">
        <f>if(VLOOKUP(C48,'Copy of FE_ODK_Mobile.csv'!F:BC,1,false)=C48,VLOOKUP(C48,'Copy of FE_ODK_Mobile.csv'!F:BC,50,false),)</f>
        <v>Yes</v>
      </c>
    </row>
    <row r="49">
      <c r="A49" s="2" t="s">
        <v>1931</v>
      </c>
      <c r="B49" s="2" t="s">
        <v>2241</v>
      </c>
      <c r="C49" s="2" t="s">
        <v>2242</v>
      </c>
      <c r="D49" s="2" t="s">
        <v>2243</v>
      </c>
      <c r="E49" s="49">
        <v>8.66E14</v>
      </c>
      <c r="F49" s="2">
        <v>113.0</v>
      </c>
      <c r="G49" s="2" t="s">
        <v>1046</v>
      </c>
      <c r="H49" s="2">
        <v>11310.0</v>
      </c>
      <c r="I49" s="4" t="s">
        <v>1787</v>
      </c>
      <c r="J49" s="2" t="s">
        <v>42</v>
      </c>
      <c r="K49" s="2" t="s">
        <v>2237</v>
      </c>
      <c r="L49" s="2" t="str">
        <f>iferror(vlookup(N49,MP!E:E,1,false),"")</f>
        <v/>
      </c>
      <c r="M49" s="2" t="str">
        <f t="shared" si="1"/>
        <v>unique</v>
      </c>
      <c r="N49" s="2" t="str">
        <f t="shared" si="2"/>
        <v>JereGongolongKarwinari</v>
      </c>
      <c r="O49" s="2" t="s">
        <v>1790</v>
      </c>
      <c r="P49" s="2" t="s">
        <v>2244</v>
      </c>
      <c r="S49" s="2" t="s">
        <v>2245</v>
      </c>
      <c r="T49" s="2">
        <v>11.98284833</v>
      </c>
      <c r="U49" s="2">
        <v>13.12097667</v>
      </c>
      <c r="V49" s="2" t="s">
        <v>1939</v>
      </c>
      <c r="W49" s="2">
        <v>11.98287</v>
      </c>
      <c r="X49" s="2">
        <v>13.12103167</v>
      </c>
      <c r="Y49" s="2" t="s">
        <v>1939</v>
      </c>
      <c r="Z49" s="2">
        <v>2.0</v>
      </c>
      <c r="AA49" s="2" t="s">
        <v>2246</v>
      </c>
      <c r="AB49" s="2">
        <v>0.0</v>
      </c>
      <c r="AC49" s="2">
        <v>4.0</v>
      </c>
      <c r="AD49" s="2">
        <v>4.0</v>
      </c>
      <c r="AE49" s="2">
        <v>0.0</v>
      </c>
      <c r="AF49" s="2">
        <v>4.0</v>
      </c>
      <c r="AG49" s="2">
        <v>3.0</v>
      </c>
      <c r="AI49" s="2">
        <v>29.0</v>
      </c>
      <c r="AJ49" s="2" t="s">
        <v>38</v>
      </c>
      <c r="AK49" t="str">
        <f>if(VLOOKUP(C49,'Copy of FE_ODK_Mobile.csv'!F:BC,1,false)=C49,VLOOKUP(C49,'Copy of FE_ODK_Mobile.csv'!F:BC,49,false),)</f>
        <v>No</v>
      </c>
      <c r="AL49" t="str">
        <f>if(VLOOKUP(C49,'Copy of FE_ODK_Mobile.csv'!F:BC,1,false)=C49,VLOOKUP(C49,'Copy of FE_ODK_Mobile.csv'!F:BC,50,false),)</f>
        <v>Yes</v>
      </c>
    </row>
    <row r="50">
      <c r="A50" s="2" t="s">
        <v>1931</v>
      </c>
      <c r="B50" s="2" t="s">
        <v>2247</v>
      </c>
      <c r="C50" s="2" t="s">
        <v>2248</v>
      </c>
      <c r="D50" s="2" t="s">
        <v>2249</v>
      </c>
      <c r="E50" s="49">
        <v>8.66E14</v>
      </c>
      <c r="F50" s="2">
        <v>126.0</v>
      </c>
      <c r="G50" s="2" t="s">
        <v>34</v>
      </c>
      <c r="H50" s="2">
        <v>12607.0</v>
      </c>
      <c r="I50" s="2" t="s">
        <v>360</v>
      </c>
      <c r="J50" s="2" t="s">
        <v>42</v>
      </c>
      <c r="K50" s="2" t="s">
        <v>2250</v>
      </c>
      <c r="L50" s="2" t="str">
        <f>iferror(vlookup(N50,MP!E:E,1,false),"")</f>
        <v>NganzaiKudaMallam Bukar Suguri</v>
      </c>
      <c r="M50" s="2" t="str">
        <f t="shared" si="1"/>
        <v>unique</v>
      </c>
      <c r="N50" s="2" t="str">
        <f t="shared" si="2"/>
        <v>NganzaiKudaMallam Bukar Suguri</v>
      </c>
      <c r="O50" s="2" t="s">
        <v>432</v>
      </c>
      <c r="P50" s="2" t="s">
        <v>2251</v>
      </c>
      <c r="R50" s="2" t="s">
        <v>2252</v>
      </c>
      <c r="S50" s="2" t="s">
        <v>2253</v>
      </c>
      <c r="T50" s="2">
        <v>12.41657167</v>
      </c>
      <c r="U50" s="2">
        <v>13.08187833</v>
      </c>
      <c r="V50" s="2" t="s">
        <v>1939</v>
      </c>
      <c r="W50" s="2">
        <v>12.41657167</v>
      </c>
      <c r="X50" s="2">
        <v>13.08187833</v>
      </c>
      <c r="Y50" s="2" t="s">
        <v>1939</v>
      </c>
      <c r="Z50" s="2">
        <v>4.0</v>
      </c>
      <c r="AA50" s="2" t="s">
        <v>2254</v>
      </c>
      <c r="AB50" s="2">
        <v>4.0</v>
      </c>
      <c r="AC50" s="2">
        <v>4.0</v>
      </c>
      <c r="AD50" s="2">
        <v>7.0</v>
      </c>
      <c r="AE50" s="2">
        <v>6.0</v>
      </c>
      <c r="AF50" s="2">
        <v>21.0</v>
      </c>
      <c r="AG50" s="2">
        <v>0.0</v>
      </c>
      <c r="AI50" s="2">
        <v>4.0</v>
      </c>
      <c r="AJ50" s="2" t="s">
        <v>38</v>
      </c>
      <c r="AK50" t="str">
        <f>if(VLOOKUP(C50,'Copy of FE_ODK_Mobile.csv'!F:BC,1,false)=C50,VLOOKUP(C50,'Copy of FE_ODK_Mobile.csv'!F:BC,49,false),)</f>
        <v>No</v>
      </c>
      <c r="AL50" t="str">
        <f>if(VLOOKUP(C50,'Copy of FE_ODK_Mobile.csv'!F:BC,1,false)=C50,VLOOKUP(C50,'Copy of FE_ODK_Mobile.csv'!F:BC,50,false),)</f>
        <v>Yes</v>
      </c>
    </row>
    <row r="51">
      <c r="A51" s="2" t="s">
        <v>1931</v>
      </c>
      <c r="B51" s="2" t="s">
        <v>2255</v>
      </c>
      <c r="C51" s="2" t="s">
        <v>2256</v>
      </c>
      <c r="D51" s="2" t="s">
        <v>2257</v>
      </c>
      <c r="E51" s="49">
        <v>8.66E14</v>
      </c>
      <c r="F51" s="2">
        <v>113.0</v>
      </c>
      <c r="G51" s="2" t="s">
        <v>1046</v>
      </c>
      <c r="H51" s="2">
        <v>11310.0</v>
      </c>
      <c r="I51" s="4" t="s">
        <v>1787</v>
      </c>
      <c r="J51" s="2" t="s">
        <v>42</v>
      </c>
      <c r="K51" s="2" t="s">
        <v>2237</v>
      </c>
      <c r="L51" s="2" t="str">
        <f>iferror(vlookup(N51,MP!E:E,1,false),"")</f>
        <v/>
      </c>
      <c r="M51" s="2" t="str">
        <f t="shared" si="1"/>
        <v>unique</v>
      </c>
      <c r="N51" s="2" t="str">
        <f t="shared" si="2"/>
        <v>JereGongolongMunduri</v>
      </c>
      <c r="O51" s="2" t="s">
        <v>199</v>
      </c>
      <c r="P51" s="2" t="s">
        <v>2156</v>
      </c>
      <c r="Q51" s="2" t="s">
        <v>199</v>
      </c>
      <c r="S51" s="2" t="s">
        <v>2258</v>
      </c>
      <c r="T51" s="2">
        <v>11.990965</v>
      </c>
      <c r="U51" s="2">
        <v>13.11358833</v>
      </c>
      <c r="V51" s="2" t="s">
        <v>1939</v>
      </c>
      <c r="W51" s="2">
        <v>11.991</v>
      </c>
      <c r="X51" s="2">
        <v>13.11356</v>
      </c>
      <c r="Y51" s="2" t="s">
        <v>1939</v>
      </c>
      <c r="Z51" s="2">
        <v>2.0</v>
      </c>
      <c r="AA51" s="2" t="s">
        <v>2259</v>
      </c>
      <c r="AB51" s="2">
        <v>0.0</v>
      </c>
      <c r="AC51" s="2">
        <v>3.0</v>
      </c>
      <c r="AD51" s="2">
        <v>4.0</v>
      </c>
      <c r="AE51" s="2">
        <v>0.0</v>
      </c>
      <c r="AF51" s="2">
        <v>4.0</v>
      </c>
      <c r="AG51" s="2">
        <v>2.0</v>
      </c>
      <c r="AJ51" s="2" t="s">
        <v>38</v>
      </c>
      <c r="AK51" t="str">
        <f>if(VLOOKUP(C51,'Copy of FE_ODK_Mobile.csv'!F:BC,1,false)=C51,VLOOKUP(C51,'Copy of FE_ODK_Mobile.csv'!F:BC,49,false),)</f>
        <v>No</v>
      </c>
      <c r="AL51" t="str">
        <f>if(VLOOKUP(C51,'Copy of FE_ODK_Mobile.csv'!F:BC,1,false)=C51,VLOOKUP(C51,'Copy of FE_ODK_Mobile.csv'!F:BC,50,false),)</f>
        <v>Yes</v>
      </c>
    </row>
    <row r="52">
      <c r="A52" s="2" t="s">
        <v>1931</v>
      </c>
      <c r="B52" s="2" t="s">
        <v>2260</v>
      </c>
      <c r="C52" s="2" t="s">
        <v>2261</v>
      </c>
      <c r="D52" s="2" t="s">
        <v>2262</v>
      </c>
      <c r="E52" s="49">
        <v>8.66E14</v>
      </c>
      <c r="F52" s="2">
        <v>113.0</v>
      </c>
      <c r="G52" s="2" t="s">
        <v>1046</v>
      </c>
      <c r="H52" s="2">
        <v>11310.0</v>
      </c>
      <c r="I52" s="4" t="s">
        <v>1787</v>
      </c>
      <c r="J52" s="2" t="s">
        <v>42</v>
      </c>
      <c r="K52" s="2" t="s">
        <v>2237</v>
      </c>
      <c r="L52" s="2" t="str">
        <f>iferror(vlookup(N52,MP!E:E,1,false),"")</f>
        <v/>
      </c>
      <c r="M52" s="2" t="str">
        <f t="shared" si="1"/>
        <v>unique</v>
      </c>
      <c r="N52" s="2" t="str">
        <f t="shared" si="2"/>
        <v>JereGongolongJoltur</v>
      </c>
      <c r="O52" s="2" t="s">
        <v>2263</v>
      </c>
      <c r="P52" s="2" t="s">
        <v>2156</v>
      </c>
      <c r="Q52" s="2" t="s">
        <v>2263</v>
      </c>
      <c r="R52" s="2" t="s">
        <v>2264</v>
      </c>
      <c r="S52" s="2" t="s">
        <v>2265</v>
      </c>
      <c r="T52" s="2">
        <v>11.99114667</v>
      </c>
      <c r="U52" s="2">
        <v>13.13343667</v>
      </c>
      <c r="V52" s="2" t="s">
        <v>1939</v>
      </c>
      <c r="W52" s="2">
        <v>11.99114667</v>
      </c>
      <c r="X52" s="2">
        <v>13.13343667</v>
      </c>
      <c r="Y52" s="2" t="s">
        <v>1939</v>
      </c>
      <c r="Z52" s="2">
        <v>2.0</v>
      </c>
      <c r="AA52" s="2" t="s">
        <v>2266</v>
      </c>
      <c r="AB52" s="2">
        <v>0.0</v>
      </c>
      <c r="AC52" s="2">
        <v>0.0</v>
      </c>
      <c r="AD52" s="2">
        <v>0.0</v>
      </c>
      <c r="AE52" s="2">
        <v>0.0</v>
      </c>
      <c r="AF52" s="2">
        <v>0.0</v>
      </c>
      <c r="AG52" s="2">
        <v>0.0</v>
      </c>
      <c r="AJ52" s="2" t="s">
        <v>38</v>
      </c>
      <c r="AK52" t="str">
        <f>if(VLOOKUP(C52,'Copy of FE_ODK_Mobile.csv'!F:BC,1,false)=C52,VLOOKUP(C52,'Copy of FE_ODK_Mobile.csv'!F:BC,49,false),)</f>
        <v>No</v>
      </c>
      <c r="AL52" t="str">
        <f>if(VLOOKUP(C52,'Copy of FE_ODK_Mobile.csv'!F:BC,1,false)=C52,VLOOKUP(C52,'Copy of FE_ODK_Mobile.csv'!F:BC,50,false),)</f>
        <v>Yes</v>
      </c>
    </row>
    <row r="53">
      <c r="A53" s="2" t="s">
        <v>1931</v>
      </c>
      <c r="B53" s="2" t="s">
        <v>2267</v>
      </c>
      <c r="C53" s="2" t="s">
        <v>2268</v>
      </c>
      <c r="D53" s="2" t="s">
        <v>2269</v>
      </c>
      <c r="E53" s="49">
        <v>8.66E14</v>
      </c>
      <c r="F53" s="2">
        <v>126.0</v>
      </c>
      <c r="G53" s="2" t="s">
        <v>34</v>
      </c>
      <c r="H53" s="2">
        <v>12607.0</v>
      </c>
      <c r="I53" s="2" t="s">
        <v>360</v>
      </c>
      <c r="J53" s="2" t="s">
        <v>42</v>
      </c>
      <c r="K53" s="2" t="s">
        <v>2270</v>
      </c>
      <c r="L53" s="2" t="str">
        <f>iferror(vlookup(N53,MP!E:E,1,false),"")</f>
        <v/>
      </c>
      <c r="M53" s="2" t="str">
        <f t="shared" si="1"/>
        <v>unique</v>
      </c>
      <c r="N53" s="2" t="str">
        <f t="shared" si="2"/>
        <v>NganzaiKudaK3Ng3Nari</v>
      </c>
      <c r="O53" s="2" t="s">
        <v>1893</v>
      </c>
      <c r="P53" s="2" t="s">
        <v>2271</v>
      </c>
      <c r="R53" s="2" t="s">
        <v>2252</v>
      </c>
      <c r="S53" s="2" t="s">
        <v>2272</v>
      </c>
      <c r="T53" s="2">
        <v>12.42226167</v>
      </c>
      <c r="U53" s="2">
        <v>13.07664167</v>
      </c>
      <c r="V53" s="2" t="s">
        <v>1939</v>
      </c>
      <c r="W53" s="2">
        <v>12.42226167</v>
      </c>
      <c r="X53" s="2">
        <v>13.07664167</v>
      </c>
      <c r="Y53" s="2" t="s">
        <v>1939</v>
      </c>
      <c r="Z53" s="2">
        <v>4.0</v>
      </c>
      <c r="AA53" s="2" t="s">
        <v>2273</v>
      </c>
      <c r="AB53" s="2">
        <v>5.0</v>
      </c>
      <c r="AC53" s="2">
        <v>4.0</v>
      </c>
      <c r="AD53" s="2">
        <v>7.0</v>
      </c>
      <c r="AE53" s="2">
        <v>5.0</v>
      </c>
      <c r="AF53" s="2">
        <v>21.0</v>
      </c>
      <c r="AG53" s="2">
        <v>0.0</v>
      </c>
      <c r="AI53" s="2">
        <v>31.0</v>
      </c>
      <c r="AJ53" s="2" t="s">
        <v>38</v>
      </c>
      <c r="AK53" t="str">
        <f>if(VLOOKUP(C53,'Copy of FE_ODK_Mobile.csv'!F:BC,1,false)=C53,VLOOKUP(C53,'Copy of FE_ODK_Mobile.csv'!F:BC,49,false),)</f>
        <v>No</v>
      </c>
      <c r="AL53" t="str">
        <f>if(VLOOKUP(C53,'Copy of FE_ODK_Mobile.csv'!F:BC,1,false)=C53,VLOOKUP(C53,'Copy of FE_ODK_Mobile.csv'!F:BC,50,false),)</f>
        <v>Yes</v>
      </c>
    </row>
    <row r="54">
      <c r="A54" s="2" t="s">
        <v>1931</v>
      </c>
      <c r="B54" s="2" t="s">
        <v>2274</v>
      </c>
      <c r="C54" s="2" t="s">
        <v>2275</v>
      </c>
      <c r="D54" s="2" t="s">
        <v>2276</v>
      </c>
      <c r="E54" s="49">
        <v>8.66E14</v>
      </c>
      <c r="F54" s="2">
        <v>126.0</v>
      </c>
      <c r="G54" s="2" t="s">
        <v>34</v>
      </c>
      <c r="H54" s="2">
        <v>12607.0</v>
      </c>
      <c r="I54" s="2" t="s">
        <v>360</v>
      </c>
      <c r="J54" s="2" t="s">
        <v>42</v>
      </c>
      <c r="K54" s="2" t="s">
        <v>2270</v>
      </c>
      <c r="L54" s="2" t="str">
        <f>iferror(vlookup(N54,MP!E:E,1,false),"")</f>
        <v>NganzaiKudaGoni Zaranami</v>
      </c>
      <c r="M54" s="2" t="str">
        <f t="shared" si="1"/>
        <v>unique</v>
      </c>
      <c r="N54" s="2" t="str">
        <f t="shared" si="2"/>
        <v>NganzaiKudaGoni Zaranami</v>
      </c>
      <c r="O54" s="2" t="s">
        <v>391</v>
      </c>
      <c r="P54" s="2" t="s">
        <v>2277</v>
      </c>
      <c r="R54" s="2" t="s">
        <v>2252</v>
      </c>
      <c r="S54" s="2" t="s">
        <v>2278</v>
      </c>
      <c r="T54" s="2">
        <v>12.424705</v>
      </c>
      <c r="U54" s="2">
        <v>13.07514667</v>
      </c>
      <c r="V54" s="2" t="s">
        <v>1939</v>
      </c>
      <c r="W54" s="2">
        <v>12.424705</v>
      </c>
      <c r="X54" s="2">
        <v>13.07514667</v>
      </c>
      <c r="Y54" s="2" t="s">
        <v>1939</v>
      </c>
      <c r="Z54" s="2">
        <v>4.0</v>
      </c>
      <c r="AA54" s="2" t="s">
        <v>2279</v>
      </c>
      <c r="AB54" s="2">
        <v>4.0</v>
      </c>
      <c r="AC54" s="2">
        <v>3.0</v>
      </c>
      <c r="AD54" s="2">
        <v>6.0</v>
      </c>
      <c r="AE54" s="2">
        <v>4.0</v>
      </c>
      <c r="AF54" s="2">
        <v>17.0</v>
      </c>
      <c r="AG54" s="2">
        <v>2.0</v>
      </c>
      <c r="AI54" s="2">
        <v>1.0</v>
      </c>
      <c r="AJ54" s="2" t="s">
        <v>38</v>
      </c>
      <c r="AK54" t="str">
        <f>if(VLOOKUP(C54,'Copy of FE_ODK_Mobile.csv'!F:BC,1,false)=C54,VLOOKUP(C54,'Copy of FE_ODK_Mobile.csv'!F:BC,49,false),)</f>
        <v>Yes</v>
      </c>
      <c r="AL54" t="str">
        <f>if(VLOOKUP(C54,'Copy of FE_ODK_Mobile.csv'!F:BC,1,false)=C54,VLOOKUP(C54,'Copy of FE_ODK_Mobile.csv'!F:BC,50,false),)</f>
        <v>Yes</v>
      </c>
    </row>
    <row r="55">
      <c r="A55" s="2" t="s">
        <v>1931</v>
      </c>
      <c r="B55" s="2" t="s">
        <v>2280</v>
      </c>
      <c r="C55" s="2" t="s">
        <v>2281</v>
      </c>
      <c r="D55" s="2" t="s">
        <v>2282</v>
      </c>
      <c r="E55" s="49">
        <v>8.67E14</v>
      </c>
      <c r="F55" s="2">
        <v>113.0</v>
      </c>
      <c r="G55" s="2" t="s">
        <v>1046</v>
      </c>
      <c r="H55" s="2">
        <v>11302.0</v>
      </c>
      <c r="I55" s="2" t="s">
        <v>1047</v>
      </c>
      <c r="J55" s="2" t="s">
        <v>42</v>
      </c>
      <c r="K55" s="2" t="s">
        <v>2283</v>
      </c>
      <c r="L55" s="2" t="str">
        <f>iferror(vlookup(N55,MP!E:E,1,false),"")</f>
        <v/>
      </c>
      <c r="M55" s="2" t="str">
        <f t="shared" si="1"/>
        <v>unique</v>
      </c>
      <c r="N55" s="2" t="str">
        <f t="shared" si="2"/>
        <v>JereAlauAwaisari</v>
      </c>
      <c r="O55" s="2" t="s">
        <v>1051</v>
      </c>
      <c r="P55" s="2" t="s">
        <v>2284</v>
      </c>
      <c r="S55" s="2" t="s">
        <v>2285</v>
      </c>
      <c r="T55" s="2">
        <v>11.71390667</v>
      </c>
      <c r="U55" s="2">
        <v>13.26508</v>
      </c>
      <c r="V55" s="2" t="s">
        <v>1939</v>
      </c>
      <c r="W55" s="2">
        <v>11.71342667</v>
      </c>
      <c r="X55" s="2">
        <v>13.26438833</v>
      </c>
      <c r="Y55" s="2" t="s">
        <v>1939</v>
      </c>
      <c r="Z55" s="2">
        <v>2.0</v>
      </c>
      <c r="AA55" s="2" t="s">
        <v>2286</v>
      </c>
      <c r="AB55" s="2">
        <v>0.0</v>
      </c>
      <c r="AC55" s="2">
        <v>6.0</v>
      </c>
      <c r="AD55" s="2">
        <v>3.0</v>
      </c>
      <c r="AE55" s="2">
        <v>2.0</v>
      </c>
      <c r="AF55" s="2">
        <v>18.0</v>
      </c>
      <c r="AG55" s="2">
        <v>0.0</v>
      </c>
      <c r="AI55" s="2">
        <v>46.0</v>
      </c>
      <c r="AJ55" s="2" t="s">
        <v>828</v>
      </c>
      <c r="AK55" t="str">
        <f>if(VLOOKUP(C55,'Copy of FE_ODK_Mobile.csv'!F:BC,1,false)=C55,VLOOKUP(C55,'Copy of FE_ODK_Mobile.csv'!F:BC,49,false),)</f>
        <v>Yes</v>
      </c>
      <c r="AL55" t="str">
        <f>if(VLOOKUP(C55,'Copy of FE_ODK_Mobile.csv'!F:BC,1,false)=C55,VLOOKUP(C55,'Copy of FE_ODK_Mobile.csv'!F:BC,50,false),)</f>
        <v>Yes</v>
      </c>
    </row>
    <row r="56">
      <c r="A56" s="2" t="s">
        <v>1931</v>
      </c>
      <c r="B56" s="2" t="s">
        <v>2287</v>
      </c>
      <c r="C56" s="2" t="s">
        <v>2288</v>
      </c>
      <c r="D56" s="2" t="s">
        <v>2289</v>
      </c>
      <c r="E56" s="49">
        <v>8.66E14</v>
      </c>
      <c r="F56" s="2">
        <v>113.0</v>
      </c>
      <c r="G56" s="2" t="s">
        <v>1046</v>
      </c>
      <c r="H56" s="2">
        <v>11304.0</v>
      </c>
      <c r="I56" s="2" t="s">
        <v>1074</v>
      </c>
      <c r="J56" s="2" t="s">
        <v>42</v>
      </c>
      <c r="K56" s="2" t="s">
        <v>2290</v>
      </c>
      <c r="L56" s="2" t="str">
        <f>iferror(vlookup(N56,MP!E:E,1,false),"")</f>
        <v/>
      </c>
      <c r="M56" s="2" t="str">
        <f t="shared" si="1"/>
        <v>unique</v>
      </c>
      <c r="N56" s="2" t="str">
        <f t="shared" si="2"/>
        <v>JereTubaDanguwa</v>
      </c>
      <c r="O56" s="2" t="s">
        <v>1075</v>
      </c>
      <c r="P56" s="2" t="s">
        <v>2291</v>
      </c>
      <c r="S56" s="2" t="s">
        <v>2292</v>
      </c>
      <c r="T56" s="2">
        <v>12.036655</v>
      </c>
      <c r="U56" s="2">
        <v>13.06968667</v>
      </c>
      <c r="V56" s="2" t="s">
        <v>1939</v>
      </c>
      <c r="W56" s="2">
        <v>12.03663833</v>
      </c>
      <c r="X56" s="2">
        <v>13.06971</v>
      </c>
      <c r="Y56" s="2" t="s">
        <v>1939</v>
      </c>
      <c r="Z56" s="2">
        <v>2.0</v>
      </c>
      <c r="AA56" s="2" t="s">
        <v>2293</v>
      </c>
      <c r="AB56" s="2">
        <v>2.0</v>
      </c>
      <c r="AC56" s="2">
        <v>4.0</v>
      </c>
      <c r="AD56" s="2">
        <v>2.0</v>
      </c>
      <c r="AE56" s="2">
        <v>0.0</v>
      </c>
      <c r="AF56" s="2">
        <v>4.0</v>
      </c>
      <c r="AG56" s="2">
        <v>1.0</v>
      </c>
      <c r="AI56" s="2">
        <v>15.0</v>
      </c>
      <c r="AJ56" s="2" t="s">
        <v>38</v>
      </c>
      <c r="AK56" t="str">
        <f>if(VLOOKUP(C56,'Copy of FE_ODK_Mobile.csv'!F:BC,1,false)=C56,VLOOKUP(C56,'Copy of FE_ODK_Mobile.csv'!F:BC,49,false),)</f>
        <v>Yes</v>
      </c>
      <c r="AL56" t="str">
        <f>if(VLOOKUP(C56,'Copy of FE_ODK_Mobile.csv'!F:BC,1,false)=C56,VLOOKUP(C56,'Copy of FE_ODK_Mobile.csv'!F:BC,50,false),)</f>
        <v>Yes</v>
      </c>
    </row>
    <row r="57">
      <c r="A57" s="2" t="s">
        <v>1931</v>
      </c>
      <c r="B57" s="2" t="s">
        <v>2294</v>
      </c>
      <c r="C57" s="2" t="s">
        <v>2295</v>
      </c>
      <c r="D57" s="2" t="s">
        <v>2296</v>
      </c>
      <c r="E57" s="49">
        <v>8.66E14</v>
      </c>
      <c r="F57" s="2">
        <v>126.0</v>
      </c>
      <c r="G57" s="2" t="s">
        <v>34</v>
      </c>
      <c r="H57" s="2">
        <v>12607.0</v>
      </c>
      <c r="I57" s="2" t="s">
        <v>360</v>
      </c>
      <c r="J57" s="2" t="s">
        <v>42</v>
      </c>
      <c r="K57" s="2" t="s">
        <v>2250</v>
      </c>
      <c r="L57" s="2" t="str">
        <f>iferror(vlookup(N57,MP!E:E,1,false),"")</f>
        <v>NganzaiKudaLadanti</v>
      </c>
      <c r="M57" s="2" t="str">
        <f t="shared" si="1"/>
        <v>unique</v>
      </c>
      <c r="N57" s="2" t="str">
        <f t="shared" si="2"/>
        <v>NganzaiKudaLadanti</v>
      </c>
      <c r="O57" s="2" t="s">
        <v>420</v>
      </c>
      <c r="P57" s="2" t="s">
        <v>2297</v>
      </c>
      <c r="R57" s="2" t="s">
        <v>2252</v>
      </c>
      <c r="S57" s="2" t="s">
        <v>2298</v>
      </c>
      <c r="T57" s="2">
        <v>12.40541167</v>
      </c>
      <c r="U57" s="2">
        <v>13.06923833</v>
      </c>
      <c r="V57" s="2" t="s">
        <v>1939</v>
      </c>
      <c r="W57" s="2">
        <v>12.405425</v>
      </c>
      <c r="X57" s="2">
        <v>13.06924833</v>
      </c>
      <c r="Y57" s="2" t="s">
        <v>1939</v>
      </c>
      <c r="Z57" s="2">
        <v>4.0</v>
      </c>
      <c r="AA57" s="2" t="s">
        <v>2299</v>
      </c>
      <c r="AB57" s="2">
        <v>1.0</v>
      </c>
      <c r="AC57" s="2">
        <v>3.0</v>
      </c>
      <c r="AD57" s="2">
        <v>4.0</v>
      </c>
      <c r="AE57" s="2">
        <v>2.0</v>
      </c>
      <c r="AF57" s="2">
        <v>10.0</v>
      </c>
      <c r="AG57" s="2">
        <v>1.0</v>
      </c>
      <c r="AI57" s="2">
        <v>32.0</v>
      </c>
      <c r="AJ57" s="2" t="s">
        <v>38</v>
      </c>
      <c r="AK57" t="str">
        <f>if(VLOOKUP(C57,'Copy of FE_ODK_Mobile.csv'!F:BC,1,false)=C57,VLOOKUP(C57,'Copy of FE_ODK_Mobile.csv'!F:BC,49,false),)</f>
        <v>Yes</v>
      </c>
      <c r="AL57" t="str">
        <f>if(VLOOKUP(C57,'Copy of FE_ODK_Mobile.csv'!F:BC,1,false)=C57,VLOOKUP(C57,'Copy of FE_ODK_Mobile.csv'!F:BC,50,false),)</f>
        <v>Yes</v>
      </c>
    </row>
    <row r="58">
      <c r="A58" s="2" t="s">
        <v>1931</v>
      </c>
      <c r="B58" s="2" t="s">
        <v>2300</v>
      </c>
      <c r="C58" s="2" t="s">
        <v>2301</v>
      </c>
      <c r="D58" s="2" t="s">
        <v>2302</v>
      </c>
      <c r="E58" s="49">
        <v>8.66E14</v>
      </c>
      <c r="F58" s="2">
        <v>113.0</v>
      </c>
      <c r="G58" s="2" t="s">
        <v>1046</v>
      </c>
      <c r="H58" s="2">
        <v>11304.0</v>
      </c>
      <c r="I58" s="2" t="s">
        <v>1074</v>
      </c>
      <c r="J58" s="2" t="s">
        <v>42</v>
      </c>
      <c r="K58" s="2" t="s">
        <v>2303</v>
      </c>
      <c r="L58" s="2" t="str">
        <f>iferror(vlookup(N58,MP!E:E,1,false),"")</f>
        <v/>
      </c>
      <c r="M58" s="2" t="str">
        <f t="shared" si="1"/>
        <v>unique</v>
      </c>
      <c r="N58" s="2" t="str">
        <f t="shared" si="2"/>
        <v>JereTubaIkkori</v>
      </c>
      <c r="O58" s="2" t="s">
        <v>1078</v>
      </c>
      <c r="P58" s="2" t="s">
        <v>2304</v>
      </c>
      <c r="S58" s="2" t="s">
        <v>2305</v>
      </c>
      <c r="T58" s="2">
        <v>12.03656167</v>
      </c>
      <c r="U58" s="2">
        <v>13.06982833</v>
      </c>
      <c r="V58" s="2" t="s">
        <v>1939</v>
      </c>
      <c r="W58" s="2">
        <v>12.03655667</v>
      </c>
      <c r="X58" s="2">
        <v>13.06982833</v>
      </c>
      <c r="Y58" s="2" t="s">
        <v>1939</v>
      </c>
      <c r="Z58" s="2">
        <v>2.0</v>
      </c>
      <c r="AA58" s="2" t="s">
        <v>2306</v>
      </c>
      <c r="AB58" s="2">
        <v>2.0</v>
      </c>
      <c r="AC58" s="2">
        <v>3.0</v>
      </c>
      <c r="AD58" s="2">
        <v>2.0</v>
      </c>
      <c r="AE58" s="2">
        <v>0.0</v>
      </c>
      <c r="AF58" s="2">
        <v>5.0</v>
      </c>
      <c r="AG58" s="2">
        <v>0.0</v>
      </c>
      <c r="AI58" s="2">
        <v>22.0</v>
      </c>
      <c r="AJ58" s="2" t="s">
        <v>38</v>
      </c>
      <c r="AK58" t="str">
        <f>if(VLOOKUP(C58,'Copy of FE_ODK_Mobile.csv'!F:BC,1,false)=C58,VLOOKUP(C58,'Copy of FE_ODK_Mobile.csv'!F:BC,49,false),)</f>
        <v>Yes</v>
      </c>
      <c r="AL58" t="str">
        <f>if(VLOOKUP(C58,'Copy of FE_ODK_Mobile.csv'!F:BC,1,false)=C58,VLOOKUP(C58,'Copy of FE_ODK_Mobile.csv'!F:BC,50,false),)</f>
        <v>Yes</v>
      </c>
    </row>
    <row r="59">
      <c r="A59" s="2" t="s">
        <v>1931</v>
      </c>
      <c r="B59" s="2" t="s">
        <v>2307</v>
      </c>
      <c r="C59" s="2" t="s">
        <v>2308</v>
      </c>
      <c r="D59" s="2" t="s">
        <v>2309</v>
      </c>
      <c r="E59" s="49">
        <v>8.66E14</v>
      </c>
      <c r="F59" s="2">
        <v>113.0</v>
      </c>
      <c r="G59" s="2" t="s">
        <v>1046</v>
      </c>
      <c r="H59" s="2">
        <v>11304.0</v>
      </c>
      <c r="I59" s="2" t="s">
        <v>1074</v>
      </c>
      <c r="J59" s="2" t="s">
        <v>42</v>
      </c>
      <c r="K59" s="2" t="s">
        <v>2303</v>
      </c>
      <c r="L59" s="2" t="str">
        <f>iferror(vlookup(N59,MP!E:E,1,false),"")</f>
        <v/>
      </c>
      <c r="M59" s="2" t="str">
        <f t="shared" si="1"/>
        <v>unique</v>
      </c>
      <c r="N59" s="2" t="str">
        <f t="shared" si="2"/>
        <v>JereTubaMalami</v>
      </c>
      <c r="O59" s="2" t="s">
        <v>1081</v>
      </c>
      <c r="P59" s="2" t="s">
        <v>2310</v>
      </c>
      <c r="S59" s="2" t="s">
        <v>2311</v>
      </c>
      <c r="T59" s="2">
        <v>12.03662</v>
      </c>
      <c r="U59" s="2">
        <v>13.06905</v>
      </c>
      <c r="V59" s="2" t="s">
        <v>1939</v>
      </c>
      <c r="W59" s="2">
        <v>12.03667333</v>
      </c>
      <c r="X59" s="2">
        <v>13.06913333</v>
      </c>
      <c r="Y59" s="2" t="s">
        <v>1939</v>
      </c>
      <c r="Z59" s="2">
        <v>2.0</v>
      </c>
      <c r="AA59" s="2" t="s">
        <v>2312</v>
      </c>
      <c r="AB59" s="2">
        <v>0.0</v>
      </c>
      <c r="AC59" s="2">
        <v>0.0</v>
      </c>
      <c r="AD59" s="2">
        <v>0.0</v>
      </c>
      <c r="AE59" s="2">
        <v>0.0</v>
      </c>
      <c r="AF59" s="2">
        <v>0.0</v>
      </c>
      <c r="AG59" s="2">
        <v>0.0</v>
      </c>
      <c r="AI59" s="2">
        <v>23.0</v>
      </c>
      <c r="AJ59" s="2" t="s">
        <v>38</v>
      </c>
      <c r="AK59" t="str">
        <f>if(VLOOKUP(C59,'Copy of FE_ODK_Mobile.csv'!F:BC,1,false)=C59,VLOOKUP(C59,'Copy of FE_ODK_Mobile.csv'!F:BC,49,false),)</f>
        <v>Yes</v>
      </c>
      <c r="AL59" t="str">
        <f>if(VLOOKUP(C59,'Copy of FE_ODK_Mobile.csv'!F:BC,1,false)=C59,VLOOKUP(C59,'Copy of FE_ODK_Mobile.csv'!F:BC,50,false),)</f>
        <v>Yes</v>
      </c>
    </row>
    <row r="60">
      <c r="A60" s="2" t="s">
        <v>1931</v>
      </c>
      <c r="B60" s="2" t="s">
        <v>2313</v>
      </c>
      <c r="C60" s="2" t="s">
        <v>2314</v>
      </c>
      <c r="D60" s="2" t="s">
        <v>2315</v>
      </c>
      <c r="E60" s="49">
        <v>8.66E14</v>
      </c>
      <c r="F60" s="2">
        <v>126.0</v>
      </c>
      <c r="G60" s="2" t="s">
        <v>34</v>
      </c>
      <c r="H60" s="2">
        <v>12607.0</v>
      </c>
      <c r="I60" s="2" t="s">
        <v>360</v>
      </c>
      <c r="J60" s="2" t="s">
        <v>42</v>
      </c>
      <c r="K60" s="2" t="s">
        <v>2270</v>
      </c>
      <c r="L60" s="2" t="str">
        <f>iferror(vlookup(N60,MP!E:E,1,false),"")</f>
        <v>NganzaiKudaMageri</v>
      </c>
      <c r="M60" s="2" t="str">
        <f t="shared" si="1"/>
        <v>unique</v>
      </c>
      <c r="N60" s="2" t="str">
        <f t="shared" si="2"/>
        <v>NganzaiKudaMageri</v>
      </c>
      <c r="O60" s="2" t="s">
        <v>426</v>
      </c>
      <c r="P60" s="2" t="s">
        <v>2316</v>
      </c>
      <c r="R60" s="2" t="s">
        <v>2252</v>
      </c>
      <c r="S60" s="2" t="s">
        <v>2317</v>
      </c>
      <c r="T60" s="2">
        <v>12.39000833</v>
      </c>
      <c r="U60" s="2">
        <v>13.04877833</v>
      </c>
      <c r="V60" s="2" t="s">
        <v>1939</v>
      </c>
      <c r="W60" s="2">
        <v>12.39005167</v>
      </c>
      <c r="X60" s="2">
        <v>13.048795</v>
      </c>
      <c r="Y60" s="2" t="s">
        <v>1939</v>
      </c>
      <c r="Z60" s="2">
        <v>4.0</v>
      </c>
      <c r="AA60" s="2" t="s">
        <v>2318</v>
      </c>
      <c r="AB60" s="2">
        <v>2.0</v>
      </c>
      <c r="AC60" s="2">
        <v>2.0</v>
      </c>
      <c r="AD60" s="2">
        <v>3.0</v>
      </c>
      <c r="AE60" s="2">
        <v>2.0</v>
      </c>
      <c r="AF60" s="2">
        <v>9.0</v>
      </c>
      <c r="AG60" s="2">
        <v>0.0</v>
      </c>
      <c r="AI60" s="2">
        <v>24.0</v>
      </c>
      <c r="AJ60" s="2" t="s">
        <v>38</v>
      </c>
      <c r="AK60" t="str">
        <f>if(VLOOKUP(C60,'Copy of FE_ODK_Mobile.csv'!F:BC,1,false)=C60,VLOOKUP(C60,'Copy of FE_ODK_Mobile.csv'!F:BC,49,false),)</f>
        <v>No</v>
      </c>
      <c r="AL60" t="str">
        <f>if(VLOOKUP(C60,'Copy of FE_ODK_Mobile.csv'!F:BC,1,false)=C60,VLOOKUP(C60,'Copy of FE_ODK_Mobile.csv'!F:BC,50,false),)</f>
        <v>No</v>
      </c>
    </row>
    <row r="61">
      <c r="A61" s="2" t="s">
        <v>1931</v>
      </c>
      <c r="B61" s="2" t="s">
        <v>2319</v>
      </c>
      <c r="C61" s="2" t="s">
        <v>2320</v>
      </c>
      <c r="D61" s="2" t="s">
        <v>2321</v>
      </c>
      <c r="E61" s="49">
        <v>8.66E14</v>
      </c>
      <c r="F61" s="2">
        <v>113.0</v>
      </c>
      <c r="G61" s="2" t="s">
        <v>1046</v>
      </c>
      <c r="H61" s="2">
        <v>11304.0</v>
      </c>
      <c r="I61" s="2" t="s">
        <v>1074</v>
      </c>
      <c r="J61" s="2" t="s">
        <v>42</v>
      </c>
      <c r="K61" s="2" t="s">
        <v>2303</v>
      </c>
      <c r="L61" s="2" t="str">
        <f>iferror(vlookup(N61,MP!E:E,1,false),"")</f>
        <v/>
      </c>
      <c r="M61" s="2" t="str">
        <f t="shared" si="1"/>
        <v>unique</v>
      </c>
      <c r="N61" s="2" t="str">
        <f t="shared" si="2"/>
        <v>JereTubaNjumtur</v>
      </c>
      <c r="O61" s="2" t="s">
        <v>1084</v>
      </c>
      <c r="P61" s="2" t="s">
        <v>2322</v>
      </c>
      <c r="S61" s="2" t="s">
        <v>2323</v>
      </c>
      <c r="T61" s="2">
        <v>12.037</v>
      </c>
      <c r="U61" s="2">
        <v>13.06856167</v>
      </c>
      <c r="V61" s="2" t="s">
        <v>1939</v>
      </c>
      <c r="W61" s="2">
        <v>12.03706833</v>
      </c>
      <c r="X61" s="2">
        <v>13.06839167</v>
      </c>
      <c r="Y61" s="2" t="s">
        <v>1939</v>
      </c>
      <c r="Z61" s="2">
        <v>2.0</v>
      </c>
      <c r="AA61" s="2" t="s">
        <v>2324</v>
      </c>
      <c r="AB61" s="2">
        <v>0.0</v>
      </c>
      <c r="AC61" s="2">
        <v>0.0</v>
      </c>
      <c r="AD61" s="2">
        <v>0.0</v>
      </c>
      <c r="AE61" s="2">
        <v>0.0</v>
      </c>
      <c r="AF61" s="2">
        <v>0.0</v>
      </c>
      <c r="AG61" s="2">
        <v>0.0</v>
      </c>
      <c r="AI61" s="2">
        <v>22.0</v>
      </c>
      <c r="AJ61" s="2" t="s">
        <v>38</v>
      </c>
      <c r="AK61" t="str">
        <f>if(VLOOKUP(C61,'Copy of FE_ODK_Mobile.csv'!F:BC,1,false)=C61,VLOOKUP(C61,'Copy of FE_ODK_Mobile.csv'!F:BC,49,false),)</f>
        <v>Yes</v>
      </c>
      <c r="AL61" t="str">
        <f>if(VLOOKUP(C61,'Copy of FE_ODK_Mobile.csv'!F:BC,1,false)=C61,VLOOKUP(C61,'Copy of FE_ODK_Mobile.csv'!F:BC,50,false),)</f>
        <v>Yes</v>
      </c>
    </row>
    <row r="62">
      <c r="A62" s="2" t="s">
        <v>1931</v>
      </c>
      <c r="B62" s="2" t="s">
        <v>2325</v>
      </c>
      <c r="C62" s="2" t="s">
        <v>2326</v>
      </c>
      <c r="D62" s="2" t="s">
        <v>2327</v>
      </c>
      <c r="E62" s="49">
        <v>8.66E14</v>
      </c>
      <c r="F62" s="2">
        <v>126.0</v>
      </c>
      <c r="G62" s="2" t="s">
        <v>34</v>
      </c>
      <c r="H62" s="2">
        <v>12607.0</v>
      </c>
      <c r="I62" s="2" t="s">
        <v>360</v>
      </c>
      <c r="J62" s="2" t="s">
        <v>42</v>
      </c>
      <c r="K62" s="2" t="s">
        <v>2270</v>
      </c>
      <c r="L62" s="2" t="str">
        <f>iferror(vlookup(N62,MP!E:E,1,false),"")</f>
        <v>NganzaiKudaLaima'A</v>
      </c>
      <c r="M62" s="2" t="str">
        <f t="shared" si="1"/>
        <v>unique</v>
      </c>
      <c r="N62" s="2" t="str">
        <f t="shared" si="2"/>
        <v>NganzaiKudaLaima'A</v>
      </c>
      <c r="O62" s="2" t="s">
        <v>423</v>
      </c>
      <c r="P62" s="2" t="s">
        <v>2328</v>
      </c>
      <c r="R62" s="2" t="s">
        <v>2252</v>
      </c>
      <c r="S62" s="2" t="s">
        <v>2329</v>
      </c>
      <c r="T62" s="2">
        <v>12.36832667</v>
      </c>
      <c r="U62" s="2">
        <v>13.02504167</v>
      </c>
      <c r="V62" s="2" t="s">
        <v>1939</v>
      </c>
      <c r="W62" s="2">
        <v>12.36832667</v>
      </c>
      <c r="X62" s="2">
        <v>13.02504167</v>
      </c>
      <c r="Y62" s="2" t="s">
        <v>1939</v>
      </c>
      <c r="Z62" s="2">
        <v>4.0</v>
      </c>
      <c r="AA62" s="2" t="s">
        <v>2330</v>
      </c>
      <c r="AB62" s="2">
        <v>4.0</v>
      </c>
      <c r="AC62" s="2">
        <v>3.0</v>
      </c>
      <c r="AD62" s="2">
        <v>5.0</v>
      </c>
      <c r="AE62" s="2">
        <v>4.0</v>
      </c>
      <c r="AF62" s="2">
        <v>16.0</v>
      </c>
      <c r="AG62" s="2">
        <v>0.0</v>
      </c>
      <c r="AI62" s="2">
        <v>24.0</v>
      </c>
      <c r="AJ62" s="2" t="s">
        <v>38</v>
      </c>
      <c r="AK62" t="str">
        <f>if(VLOOKUP(C62,'Copy of FE_ODK_Mobile.csv'!F:BC,1,false)=C62,VLOOKUP(C62,'Copy of FE_ODK_Mobile.csv'!F:BC,49,false),)</f>
        <v>Yes</v>
      </c>
      <c r="AL62" t="str">
        <f>if(VLOOKUP(C62,'Copy of FE_ODK_Mobile.csv'!F:BC,1,false)=C62,VLOOKUP(C62,'Copy of FE_ODK_Mobile.csv'!F:BC,50,false),)</f>
        <v>Yes</v>
      </c>
    </row>
    <row r="63">
      <c r="A63" s="2" t="s">
        <v>1931</v>
      </c>
      <c r="B63" s="2" t="s">
        <v>2331</v>
      </c>
      <c r="C63" s="2" t="s">
        <v>2332</v>
      </c>
      <c r="D63" s="2" t="s">
        <v>2333</v>
      </c>
      <c r="E63" s="49">
        <v>8.66E14</v>
      </c>
      <c r="F63" s="2">
        <v>126.0</v>
      </c>
      <c r="G63" s="2" t="s">
        <v>34</v>
      </c>
      <c r="H63" s="2">
        <v>12611.0</v>
      </c>
      <c r="I63" s="2" t="s">
        <v>582</v>
      </c>
      <c r="J63" s="2" t="s">
        <v>42</v>
      </c>
      <c r="K63" s="2" t="s">
        <v>2223</v>
      </c>
      <c r="L63" s="2" t="str">
        <f>iferror(vlookup(N63,MP!E:E,1,false),"")</f>
        <v>NganzaiSabsabuwaYa Karuri</v>
      </c>
      <c r="M63" s="2" t="str">
        <f t="shared" si="1"/>
        <v>unique</v>
      </c>
      <c r="N63" s="2" t="str">
        <f t="shared" si="2"/>
        <v>NganzaiSabsabuwaYa Karuri</v>
      </c>
      <c r="O63" s="2" t="s">
        <v>632</v>
      </c>
      <c r="P63" s="2" t="s">
        <v>2334</v>
      </c>
      <c r="R63" s="2" t="s">
        <v>1987</v>
      </c>
      <c r="S63" s="2" t="s">
        <v>2335</v>
      </c>
      <c r="T63" s="2">
        <v>12.58616833</v>
      </c>
      <c r="U63" s="2">
        <v>12.998035</v>
      </c>
      <c r="V63" s="2" t="s">
        <v>1939</v>
      </c>
      <c r="W63" s="2">
        <v>12.58616833</v>
      </c>
      <c r="X63" s="2">
        <v>12.998035</v>
      </c>
      <c r="Y63" s="2" t="s">
        <v>1939</v>
      </c>
      <c r="Z63" s="2">
        <v>2.0</v>
      </c>
      <c r="AA63" s="2" t="s">
        <v>2336</v>
      </c>
      <c r="AB63" s="2">
        <v>2.0</v>
      </c>
      <c r="AC63" s="2">
        <v>8.0</v>
      </c>
      <c r="AD63" s="2">
        <v>5.0</v>
      </c>
      <c r="AE63" s="2">
        <v>0.0</v>
      </c>
      <c r="AF63" s="2">
        <v>13.0</v>
      </c>
      <c r="AG63" s="2">
        <v>0.0</v>
      </c>
      <c r="AI63" s="2">
        <v>1.0</v>
      </c>
      <c r="AJ63" s="2" t="s">
        <v>38</v>
      </c>
      <c r="AK63" t="str">
        <f>if(VLOOKUP(C63,'Copy of FE_ODK_Mobile.csv'!F:BC,1,false)=C63,VLOOKUP(C63,'Copy of FE_ODK_Mobile.csv'!F:BC,49,false),)</f>
        <v>No</v>
      </c>
      <c r="AL63" t="str">
        <f>if(VLOOKUP(C63,'Copy of FE_ODK_Mobile.csv'!F:BC,1,false)=C63,VLOOKUP(C63,'Copy of FE_ODK_Mobile.csv'!F:BC,50,false),)</f>
        <v>Yes</v>
      </c>
    </row>
    <row r="64">
      <c r="A64" s="2" t="s">
        <v>1931</v>
      </c>
      <c r="B64" s="2" t="s">
        <v>2337</v>
      </c>
      <c r="C64" s="2" t="s">
        <v>2338</v>
      </c>
      <c r="D64" s="2" t="s">
        <v>2339</v>
      </c>
      <c r="E64" s="49">
        <v>8.66E14</v>
      </c>
      <c r="F64" s="2">
        <v>126.0</v>
      </c>
      <c r="G64" s="2" t="s">
        <v>34</v>
      </c>
      <c r="H64" s="2">
        <v>12607.0</v>
      </c>
      <c r="I64" s="2" t="s">
        <v>360</v>
      </c>
      <c r="J64" s="2" t="s">
        <v>42</v>
      </c>
      <c r="K64" s="2" t="s">
        <v>2270</v>
      </c>
      <c r="L64" s="2" t="str">
        <f>iferror(vlookup(N64,MP!E:E,1,false),"")</f>
        <v>NganzaiKudaModu Meremiri</v>
      </c>
      <c r="M64" s="2" t="str">
        <f t="shared" si="1"/>
        <v>unique</v>
      </c>
      <c r="N64" s="2" t="str">
        <f t="shared" si="2"/>
        <v>NganzaiKudaModu Meremiri</v>
      </c>
      <c r="O64" s="2" t="s">
        <v>462</v>
      </c>
      <c r="P64" s="2" t="s">
        <v>2340</v>
      </c>
      <c r="R64" s="2" t="s">
        <v>2252</v>
      </c>
      <c r="S64" s="2" t="s">
        <v>2341</v>
      </c>
      <c r="T64" s="2">
        <v>12.36074667</v>
      </c>
      <c r="U64" s="2">
        <v>13.02438</v>
      </c>
      <c r="V64" s="2" t="s">
        <v>1939</v>
      </c>
      <c r="W64" s="2">
        <v>12.36074667</v>
      </c>
      <c r="X64" s="2">
        <v>13.02438</v>
      </c>
      <c r="Y64" s="2" t="s">
        <v>1939</v>
      </c>
      <c r="Z64" s="2">
        <v>4.0</v>
      </c>
      <c r="AA64" s="2" t="s">
        <v>2342</v>
      </c>
      <c r="AB64" s="2">
        <v>3.0</v>
      </c>
      <c r="AC64" s="2">
        <v>3.0</v>
      </c>
      <c r="AD64" s="2">
        <v>5.0</v>
      </c>
      <c r="AE64" s="2">
        <v>4.0</v>
      </c>
      <c r="AF64" s="2">
        <v>15.0</v>
      </c>
      <c r="AG64" s="2">
        <v>0.0</v>
      </c>
      <c r="AI64" s="2">
        <v>9.0</v>
      </c>
      <c r="AJ64" s="2" t="s">
        <v>38</v>
      </c>
      <c r="AK64" t="str">
        <f>if(VLOOKUP(C64,'Copy of FE_ODK_Mobile.csv'!F:BC,1,false)=C64,VLOOKUP(C64,'Copy of FE_ODK_Mobile.csv'!F:BC,49,false),)</f>
        <v>No</v>
      </c>
      <c r="AL64" t="str">
        <f>if(VLOOKUP(C64,'Copy of FE_ODK_Mobile.csv'!F:BC,1,false)=C64,VLOOKUP(C64,'Copy of FE_ODK_Mobile.csv'!F:BC,50,false),)</f>
        <v>Yes</v>
      </c>
    </row>
    <row r="65">
      <c r="A65" s="2" t="s">
        <v>1931</v>
      </c>
      <c r="B65" s="2" t="s">
        <v>2343</v>
      </c>
      <c r="C65" s="2" t="s">
        <v>2344</v>
      </c>
      <c r="D65" s="2" t="s">
        <v>2345</v>
      </c>
      <c r="E65" s="49">
        <v>8.66E14</v>
      </c>
      <c r="F65" s="2">
        <v>126.0</v>
      </c>
      <c r="G65" s="2" t="s">
        <v>34</v>
      </c>
      <c r="H65" s="2">
        <v>12607.0</v>
      </c>
      <c r="I65" s="2" t="s">
        <v>360</v>
      </c>
      <c r="J65" s="2" t="s">
        <v>42</v>
      </c>
      <c r="K65" s="2" t="s">
        <v>2270</v>
      </c>
      <c r="L65" s="2" t="str">
        <f>iferror(vlookup(N65,MP!E:E,1,false),"")</f>
        <v>NganzaiKudaRawana</v>
      </c>
      <c r="M65" s="2" t="str">
        <f t="shared" si="1"/>
        <v>unique</v>
      </c>
      <c r="N65" s="2" t="str">
        <f t="shared" si="2"/>
        <v>NganzaiKudaRawana</v>
      </c>
      <c r="O65" s="2" t="s">
        <v>268</v>
      </c>
      <c r="P65" s="2" t="s">
        <v>2346</v>
      </c>
      <c r="R65" s="2" t="s">
        <v>2252</v>
      </c>
      <c r="S65" s="2" t="s">
        <v>2347</v>
      </c>
      <c r="T65" s="2">
        <v>12.34759333</v>
      </c>
      <c r="U65" s="2">
        <v>13.00168167</v>
      </c>
      <c r="V65" s="2" t="s">
        <v>1939</v>
      </c>
      <c r="W65" s="2">
        <v>12.34759333</v>
      </c>
      <c r="X65" s="2">
        <v>13.00168167</v>
      </c>
      <c r="Y65" s="2" t="s">
        <v>1939</v>
      </c>
      <c r="Z65" s="2">
        <v>4.0</v>
      </c>
      <c r="AA65" s="2" t="s">
        <v>2348</v>
      </c>
      <c r="AB65" s="2">
        <v>6.0</v>
      </c>
      <c r="AC65" s="2">
        <v>4.0</v>
      </c>
      <c r="AD65" s="2">
        <v>8.0</v>
      </c>
      <c r="AE65" s="2">
        <v>6.0</v>
      </c>
      <c r="AF65" s="2">
        <v>22.0</v>
      </c>
      <c r="AG65" s="2">
        <v>0.0</v>
      </c>
      <c r="AI65" s="2">
        <v>6.0</v>
      </c>
      <c r="AJ65" s="2" t="s">
        <v>38</v>
      </c>
      <c r="AK65" t="str">
        <f>if(VLOOKUP(C65,'Copy of FE_ODK_Mobile.csv'!F:BC,1,false)=C65,VLOOKUP(C65,'Copy of FE_ODK_Mobile.csv'!F:BC,49,false),)</f>
        <v>Yes</v>
      </c>
      <c r="AL65" t="str">
        <f>if(VLOOKUP(C65,'Copy of FE_ODK_Mobile.csv'!F:BC,1,false)=C65,VLOOKUP(C65,'Copy of FE_ODK_Mobile.csv'!F:BC,50,false),)</f>
        <v>Yes</v>
      </c>
    </row>
    <row r="66">
      <c r="A66" s="2" t="s">
        <v>1931</v>
      </c>
      <c r="B66" s="2" t="s">
        <v>2349</v>
      </c>
      <c r="C66" s="2" t="s">
        <v>2350</v>
      </c>
      <c r="D66" s="2" t="s">
        <v>2351</v>
      </c>
      <c r="E66" s="49">
        <v>8.66E14</v>
      </c>
      <c r="F66" s="2">
        <v>126.0</v>
      </c>
      <c r="G66" s="2" t="s">
        <v>34</v>
      </c>
      <c r="H66" s="2">
        <v>12607.0</v>
      </c>
      <c r="I66" s="2" t="s">
        <v>360</v>
      </c>
      <c r="J66" s="2" t="s">
        <v>42</v>
      </c>
      <c r="K66" s="2" t="s">
        <v>2270</v>
      </c>
      <c r="L66" s="2" t="str">
        <f>iferror(vlookup(N66,MP!E:E,1,false),"")</f>
        <v>NganzaiKudaBukar Damburi</v>
      </c>
      <c r="M66" s="2" t="str">
        <f t="shared" si="1"/>
        <v>unique</v>
      </c>
      <c r="N66" s="2" t="str">
        <f t="shared" si="2"/>
        <v>NganzaiKudaBukar Damburi</v>
      </c>
      <c r="O66" s="2" t="s">
        <v>372</v>
      </c>
      <c r="P66" s="2" t="s">
        <v>2352</v>
      </c>
      <c r="R66" s="2" t="s">
        <v>2252</v>
      </c>
      <c r="S66" s="2" t="s">
        <v>2353</v>
      </c>
      <c r="T66" s="2">
        <v>12.33957667</v>
      </c>
      <c r="U66" s="2">
        <v>13.01560333</v>
      </c>
      <c r="V66" s="2" t="s">
        <v>1939</v>
      </c>
      <c r="W66" s="2">
        <v>12.33956333</v>
      </c>
      <c r="X66" s="2">
        <v>13.01553167</v>
      </c>
      <c r="Y66" s="2" t="s">
        <v>1939</v>
      </c>
      <c r="Z66" s="2">
        <v>4.0</v>
      </c>
      <c r="AA66" s="2" t="s">
        <v>2354</v>
      </c>
      <c r="AB66" s="2">
        <v>3.0</v>
      </c>
      <c r="AC66" s="2">
        <v>3.0</v>
      </c>
      <c r="AD66" s="2">
        <v>5.0</v>
      </c>
      <c r="AE66" s="2">
        <v>3.0</v>
      </c>
      <c r="AF66" s="2">
        <v>13.0</v>
      </c>
      <c r="AG66" s="2">
        <v>0.0</v>
      </c>
      <c r="AI66" s="2">
        <v>1.0</v>
      </c>
      <c r="AJ66" s="2" t="s">
        <v>38</v>
      </c>
      <c r="AK66" t="str">
        <f>if(VLOOKUP(C66,'Copy of FE_ODK_Mobile.csv'!F:BC,1,false)=C66,VLOOKUP(C66,'Copy of FE_ODK_Mobile.csv'!F:BC,49,false),)</f>
        <v>No</v>
      </c>
      <c r="AL66" t="str">
        <f>if(VLOOKUP(C66,'Copy of FE_ODK_Mobile.csv'!F:BC,1,false)=C66,VLOOKUP(C66,'Copy of FE_ODK_Mobile.csv'!F:BC,50,false),)</f>
        <v>Yes</v>
      </c>
    </row>
    <row r="67">
      <c r="A67" s="2" t="s">
        <v>1931</v>
      </c>
      <c r="B67" s="2" t="s">
        <v>2355</v>
      </c>
      <c r="C67" s="2" t="s">
        <v>2356</v>
      </c>
      <c r="D67" s="2" t="s">
        <v>2357</v>
      </c>
      <c r="E67" s="49">
        <v>8.66E14</v>
      </c>
      <c r="F67" s="2">
        <v>126.0</v>
      </c>
      <c r="G67" s="2" t="s">
        <v>34</v>
      </c>
      <c r="H67" s="2">
        <v>12607.0</v>
      </c>
      <c r="I67" s="2" t="s">
        <v>360</v>
      </c>
      <c r="J67" s="2" t="s">
        <v>42</v>
      </c>
      <c r="K67" s="2" t="s">
        <v>2358</v>
      </c>
      <c r="L67" s="2" t="str">
        <f>iferror(vlookup(N67,MP!E:E,1,false),"")</f>
        <v/>
      </c>
      <c r="M67" s="2" t="str">
        <f t="shared" si="1"/>
        <v>unique</v>
      </c>
      <c r="N67" s="2" t="str">
        <f t="shared" si="2"/>
        <v>NganzaiKudaAli anari</v>
      </c>
      <c r="O67" s="2" t="s">
        <v>2359</v>
      </c>
      <c r="P67" s="2" t="s">
        <v>2156</v>
      </c>
      <c r="Q67" s="2" t="s">
        <v>2359</v>
      </c>
      <c r="R67" s="2" t="s">
        <v>2252</v>
      </c>
      <c r="S67" s="2" t="s">
        <v>2360</v>
      </c>
      <c r="T67" s="2">
        <v>12.34484</v>
      </c>
      <c r="U67" s="2">
        <v>13.02298333</v>
      </c>
      <c r="V67" s="2" t="s">
        <v>1939</v>
      </c>
      <c r="W67" s="2">
        <v>12.34476833</v>
      </c>
      <c r="X67" s="2">
        <v>13.02298</v>
      </c>
      <c r="Y67" s="2" t="s">
        <v>1939</v>
      </c>
      <c r="Z67" s="2">
        <v>4.0</v>
      </c>
      <c r="AA67" s="2" t="s">
        <v>2361</v>
      </c>
      <c r="AB67" s="2">
        <v>4.0</v>
      </c>
      <c r="AC67" s="2">
        <v>2.0</v>
      </c>
      <c r="AD67" s="2">
        <v>4.0</v>
      </c>
      <c r="AE67" s="2">
        <v>3.0</v>
      </c>
      <c r="AF67" s="2">
        <v>12.0</v>
      </c>
      <c r="AG67" s="2">
        <v>0.0</v>
      </c>
      <c r="AJ67" s="2" t="s">
        <v>38</v>
      </c>
      <c r="AK67" t="str">
        <f>if(VLOOKUP(C67,'Copy of FE_ODK_Mobile.csv'!F:BC,1,false)=C67,VLOOKUP(C67,'Copy of FE_ODK_Mobile.csv'!F:BC,49,false),)</f>
        <v>No</v>
      </c>
      <c r="AL67" t="str">
        <f>if(VLOOKUP(C67,'Copy of FE_ODK_Mobile.csv'!F:BC,1,false)=C67,VLOOKUP(C67,'Copy of FE_ODK_Mobile.csv'!F:BC,50,false),)</f>
        <v>Yes</v>
      </c>
    </row>
    <row r="68">
      <c r="A68" s="2" t="s">
        <v>1931</v>
      </c>
      <c r="B68" s="2" t="s">
        <v>2362</v>
      </c>
      <c r="C68" s="2" t="s">
        <v>2363</v>
      </c>
      <c r="D68" s="2" t="s">
        <v>2364</v>
      </c>
      <c r="E68" s="49">
        <v>8.66E14</v>
      </c>
      <c r="F68" s="2">
        <v>126.0</v>
      </c>
      <c r="G68" s="2" t="s">
        <v>34</v>
      </c>
      <c r="H68" s="2">
        <v>12607.0</v>
      </c>
      <c r="I68" s="2" t="s">
        <v>360</v>
      </c>
      <c r="J68" s="2" t="s">
        <v>42</v>
      </c>
      <c r="K68" s="2" t="s">
        <v>2270</v>
      </c>
      <c r="L68" s="2" t="str">
        <f>iferror(vlookup(N68,MP!E:E,1,false),"")</f>
        <v>NganzaiKudaMour</v>
      </c>
      <c r="M68" s="2" t="str">
        <f t="shared" si="1"/>
        <v>unique</v>
      </c>
      <c r="N68" s="2" t="str">
        <f t="shared" si="2"/>
        <v>NganzaiKudaMour</v>
      </c>
      <c r="O68" s="2" t="s">
        <v>465</v>
      </c>
      <c r="P68" s="2" t="s">
        <v>2365</v>
      </c>
      <c r="R68" s="2" t="s">
        <v>2252</v>
      </c>
      <c r="S68" s="2" t="s">
        <v>2366</v>
      </c>
      <c r="T68" s="2">
        <v>12.35321667</v>
      </c>
      <c r="U68" s="2">
        <v>13.05617</v>
      </c>
      <c r="V68" s="2" t="s">
        <v>1939</v>
      </c>
      <c r="W68" s="2">
        <v>12.352345</v>
      </c>
      <c r="X68" s="2">
        <v>13.05537167</v>
      </c>
      <c r="Y68" s="2" t="s">
        <v>1939</v>
      </c>
      <c r="Z68" s="2">
        <v>4.0</v>
      </c>
      <c r="AA68" s="2" t="s">
        <v>2367</v>
      </c>
      <c r="AB68" s="2">
        <v>4.0</v>
      </c>
      <c r="AC68" s="2">
        <v>3.0</v>
      </c>
      <c r="AD68" s="2">
        <v>6.0</v>
      </c>
      <c r="AE68" s="2">
        <v>4.0</v>
      </c>
      <c r="AF68" s="2">
        <v>17.0</v>
      </c>
      <c r="AG68" s="2">
        <v>0.0</v>
      </c>
      <c r="AI68" s="2">
        <v>24.0</v>
      </c>
      <c r="AJ68" s="2" t="s">
        <v>828</v>
      </c>
      <c r="AK68" t="str">
        <f>if(VLOOKUP(C68,'Copy of FE_ODK_Mobile.csv'!F:BC,1,false)=C68,VLOOKUP(C68,'Copy of FE_ODK_Mobile.csv'!F:BC,49,false),)</f>
        <v>Yes</v>
      </c>
      <c r="AL68" t="str">
        <f>if(VLOOKUP(C68,'Copy of FE_ODK_Mobile.csv'!F:BC,1,false)=C68,VLOOKUP(C68,'Copy of FE_ODK_Mobile.csv'!F:BC,50,false),)</f>
        <v>Yes</v>
      </c>
    </row>
    <row r="69">
      <c r="A69" s="2" t="s">
        <v>1931</v>
      </c>
      <c r="B69" s="2" t="s">
        <v>2368</v>
      </c>
      <c r="C69" s="2" t="s">
        <v>2369</v>
      </c>
      <c r="D69" s="2" t="s">
        <v>2370</v>
      </c>
      <c r="E69" s="49">
        <v>8.66E14</v>
      </c>
      <c r="F69" s="2">
        <v>126.0</v>
      </c>
      <c r="G69" s="2" t="s">
        <v>34</v>
      </c>
      <c r="H69" s="2">
        <v>12607.0</v>
      </c>
      <c r="I69" s="2" t="s">
        <v>360</v>
      </c>
      <c r="J69" s="2" t="s">
        <v>42</v>
      </c>
      <c r="K69" s="2" t="s">
        <v>2270</v>
      </c>
      <c r="L69" s="2" t="str">
        <f>iferror(vlookup(N69,MP!E:E,1,false),"")</f>
        <v>NganzaiKudaMajimiri</v>
      </c>
      <c r="M69" s="2" t="str">
        <f t="shared" si="1"/>
        <v>unique</v>
      </c>
      <c r="N69" s="2" t="str">
        <f t="shared" si="2"/>
        <v>NganzaiKudaMajimiri</v>
      </c>
      <c r="O69" s="2" t="s">
        <v>429</v>
      </c>
      <c r="P69" s="2" t="s">
        <v>2371</v>
      </c>
      <c r="R69" s="2" t="s">
        <v>2252</v>
      </c>
      <c r="S69" s="2" t="s">
        <v>2372</v>
      </c>
      <c r="T69" s="2">
        <v>12.40566333</v>
      </c>
      <c r="U69" s="2">
        <v>13.09995167</v>
      </c>
      <c r="V69" s="2" t="s">
        <v>1939</v>
      </c>
      <c r="W69" s="2">
        <v>12.40566333</v>
      </c>
      <c r="X69" s="2">
        <v>13.09995167</v>
      </c>
      <c r="Y69" s="2" t="s">
        <v>1939</v>
      </c>
      <c r="Z69" s="2">
        <v>4.0</v>
      </c>
      <c r="AA69" s="2" t="s">
        <v>2373</v>
      </c>
      <c r="AB69" s="2">
        <v>4.0</v>
      </c>
      <c r="AC69" s="2">
        <v>2.0</v>
      </c>
      <c r="AD69" s="2">
        <v>4.0</v>
      </c>
      <c r="AE69" s="2">
        <v>2.0</v>
      </c>
      <c r="AF69" s="2">
        <v>12.0</v>
      </c>
      <c r="AG69" s="2">
        <v>0.0</v>
      </c>
      <c r="AI69" s="2">
        <v>28.0</v>
      </c>
      <c r="AJ69" s="2" t="s">
        <v>38</v>
      </c>
      <c r="AK69" t="str">
        <f>if(VLOOKUP(C69,'Copy of FE_ODK_Mobile.csv'!F:BC,1,false)=C69,VLOOKUP(C69,'Copy of FE_ODK_Mobile.csv'!F:BC,49,false),)</f>
        <v>No</v>
      </c>
      <c r="AL69" t="str">
        <f>if(VLOOKUP(C69,'Copy of FE_ODK_Mobile.csv'!F:BC,1,false)=C69,VLOOKUP(C69,'Copy of FE_ODK_Mobile.csv'!F:BC,50,false),)</f>
        <v>No</v>
      </c>
    </row>
    <row r="70">
      <c r="A70" s="2" t="s">
        <v>1931</v>
      </c>
      <c r="B70" s="2" t="s">
        <v>2374</v>
      </c>
      <c r="C70" s="2" t="s">
        <v>2375</v>
      </c>
      <c r="D70" s="2" t="s">
        <v>2376</v>
      </c>
      <c r="E70" s="49">
        <v>8.66E14</v>
      </c>
      <c r="F70" s="2">
        <v>113.0</v>
      </c>
      <c r="G70" s="2" t="s">
        <v>1046</v>
      </c>
      <c r="H70" s="2">
        <v>11312.0</v>
      </c>
      <c r="I70" s="2" t="s">
        <v>1057</v>
      </c>
      <c r="J70" s="2" t="s">
        <v>42</v>
      </c>
      <c r="K70" s="2" t="s">
        <v>2377</v>
      </c>
      <c r="L70" s="2" t="str">
        <f>iferror(vlookup(N70,MP!E:E,1,false),"")</f>
        <v/>
      </c>
      <c r="M70" s="2" t="str">
        <f t="shared" si="1"/>
        <v>unique</v>
      </c>
      <c r="N70" s="2" t="str">
        <f t="shared" si="2"/>
        <v>JereDalaSulumuri</v>
      </c>
      <c r="O70" s="2" t="s">
        <v>1058</v>
      </c>
      <c r="P70" s="2" t="s">
        <v>2378</v>
      </c>
      <c r="S70" s="2" t="s">
        <v>2379</v>
      </c>
      <c r="T70" s="2">
        <v>11.704365</v>
      </c>
      <c r="U70" s="2">
        <v>13.06778833</v>
      </c>
      <c r="V70" s="2" t="s">
        <v>1939</v>
      </c>
      <c r="W70" s="2">
        <v>11.705305</v>
      </c>
      <c r="X70" s="2">
        <v>13.06696167</v>
      </c>
      <c r="Y70" s="2" t="s">
        <v>1939</v>
      </c>
      <c r="Z70" s="2">
        <v>2.0</v>
      </c>
      <c r="AA70" s="2" t="s">
        <v>2380</v>
      </c>
      <c r="AB70" s="2">
        <v>0.0</v>
      </c>
      <c r="AC70" s="2">
        <v>0.0</v>
      </c>
      <c r="AD70" s="2">
        <v>2.0</v>
      </c>
      <c r="AE70" s="2">
        <v>0.0</v>
      </c>
      <c r="AF70" s="2">
        <v>2.0</v>
      </c>
      <c r="AG70" s="2">
        <v>0.0</v>
      </c>
      <c r="AI70" s="2">
        <v>91.0</v>
      </c>
      <c r="AJ70" s="2" t="s">
        <v>828</v>
      </c>
      <c r="AK70" t="str">
        <f>if(VLOOKUP(C70,'Copy of FE_ODK_Mobile.csv'!F:BC,1,false)=C70,VLOOKUP(C70,'Copy of FE_ODK_Mobile.csv'!F:BC,49,false),)</f>
        <v>No</v>
      </c>
      <c r="AL70" t="str">
        <f>if(VLOOKUP(C70,'Copy of FE_ODK_Mobile.csv'!F:BC,1,false)=C70,VLOOKUP(C70,'Copy of FE_ODK_Mobile.csv'!F:BC,50,false),)</f>
        <v>Yes</v>
      </c>
    </row>
    <row r="71">
      <c r="A71" s="2" t="s">
        <v>1931</v>
      </c>
      <c r="B71" s="2" t="s">
        <v>2381</v>
      </c>
      <c r="C71" s="2" t="s">
        <v>2382</v>
      </c>
      <c r="D71" s="2" t="s">
        <v>2383</v>
      </c>
      <c r="E71" s="49">
        <v>8.66E14</v>
      </c>
      <c r="F71" s="2">
        <v>113.0</v>
      </c>
      <c r="G71" s="2" t="s">
        <v>1046</v>
      </c>
      <c r="H71" s="2">
        <v>11312.0</v>
      </c>
      <c r="I71" s="2" t="s">
        <v>1057</v>
      </c>
      <c r="J71" s="2" t="s">
        <v>42</v>
      </c>
      <c r="K71" s="2" t="s">
        <v>2377</v>
      </c>
      <c r="L71" s="2" t="str">
        <f>iferror(vlookup(N71,MP!E:E,1,false),"")</f>
        <v/>
      </c>
      <c r="M71" s="2" t="str">
        <f t="shared" si="1"/>
        <v>unique</v>
      </c>
      <c r="N71" s="2" t="str">
        <f t="shared" si="2"/>
        <v>JereDalaUmarari</v>
      </c>
      <c r="O71" s="2" t="s">
        <v>357</v>
      </c>
      <c r="P71" s="2" t="s">
        <v>2384</v>
      </c>
      <c r="R71" s="2" t="s">
        <v>2385</v>
      </c>
      <c r="S71" s="2" t="s">
        <v>2386</v>
      </c>
      <c r="T71" s="2">
        <v>11.77362333</v>
      </c>
      <c r="U71" s="2">
        <v>13.05522667</v>
      </c>
      <c r="V71" s="2" t="s">
        <v>1939</v>
      </c>
      <c r="W71" s="2">
        <v>11.77371167</v>
      </c>
      <c r="X71" s="2">
        <v>13.05528333</v>
      </c>
      <c r="Y71" s="2" t="s">
        <v>1939</v>
      </c>
      <c r="Z71" s="2">
        <v>2.0</v>
      </c>
      <c r="AA71" s="2" t="s">
        <v>2387</v>
      </c>
      <c r="AB71" s="2">
        <v>0.0</v>
      </c>
      <c r="AC71" s="2">
        <v>0.0</v>
      </c>
      <c r="AD71" s="2">
        <v>0.0</v>
      </c>
      <c r="AE71" s="2">
        <v>0.0</v>
      </c>
      <c r="AF71" s="2">
        <v>0.0</v>
      </c>
      <c r="AG71" s="2">
        <v>0.0</v>
      </c>
      <c r="AI71" s="2">
        <v>32.0</v>
      </c>
      <c r="AJ71" s="2" t="s">
        <v>38</v>
      </c>
      <c r="AK71" t="str">
        <f>if(VLOOKUP(C71,'Copy of FE_ODK_Mobile.csv'!F:BC,1,false)=C71,VLOOKUP(C71,'Copy of FE_ODK_Mobile.csv'!F:BC,49,false),)</f>
        <v>Yes</v>
      </c>
      <c r="AL71" t="str">
        <f>if(VLOOKUP(C71,'Copy of FE_ODK_Mobile.csv'!F:BC,1,false)=C71,VLOOKUP(C71,'Copy of FE_ODK_Mobile.csv'!F:BC,50,false),)</f>
        <v>Yes</v>
      </c>
    </row>
    <row r="72">
      <c r="A72" s="2" t="s">
        <v>1931</v>
      </c>
      <c r="B72" s="2" t="s">
        <v>2388</v>
      </c>
      <c r="C72" s="2" t="s">
        <v>2389</v>
      </c>
      <c r="D72" s="2" t="s">
        <v>2390</v>
      </c>
      <c r="E72" s="49">
        <v>8.64E14</v>
      </c>
      <c r="F72" s="2">
        <v>126.0</v>
      </c>
      <c r="G72" s="2" t="s">
        <v>34</v>
      </c>
      <c r="H72" s="2">
        <v>12603.0</v>
      </c>
      <c r="I72" s="2" t="s">
        <v>153</v>
      </c>
      <c r="J72" s="2" t="s">
        <v>42</v>
      </c>
      <c r="K72" s="2" t="s">
        <v>2391</v>
      </c>
      <c r="L72" s="2" t="str">
        <f>iferror(vlookup(N72,MP!E:E,1,false),"")</f>
        <v>NganzaiDamaramKairi</v>
      </c>
      <c r="M72" s="2" t="str">
        <f t="shared" si="1"/>
        <v>duplicate</v>
      </c>
      <c r="N72" s="2" t="str">
        <f t="shared" si="2"/>
        <v>NganzaiDamaramKairi</v>
      </c>
      <c r="O72" s="2" t="s">
        <v>188</v>
      </c>
      <c r="P72" s="2" t="s">
        <v>2392</v>
      </c>
      <c r="R72" s="2" t="s">
        <v>1987</v>
      </c>
      <c r="S72" s="2" t="s">
        <v>2393</v>
      </c>
      <c r="T72" s="2">
        <v>12.54943</v>
      </c>
      <c r="U72" s="2">
        <v>13.20764</v>
      </c>
      <c r="V72" s="2" t="s">
        <v>1939</v>
      </c>
      <c r="W72" s="2">
        <v>12.54879</v>
      </c>
      <c r="X72" s="2">
        <v>13.20768167</v>
      </c>
      <c r="Y72" s="2" t="s">
        <v>1939</v>
      </c>
      <c r="Z72" s="2">
        <v>4.0</v>
      </c>
      <c r="AA72" s="2" t="s">
        <v>2394</v>
      </c>
      <c r="AB72" s="2">
        <v>1.0</v>
      </c>
      <c r="AC72" s="2">
        <v>1.0</v>
      </c>
      <c r="AD72" s="2">
        <v>1.0</v>
      </c>
      <c r="AE72" s="2">
        <v>1.0</v>
      </c>
      <c r="AF72" s="2">
        <v>4.0</v>
      </c>
      <c r="AG72" s="2">
        <v>0.0</v>
      </c>
      <c r="AI72" s="2">
        <v>23.0</v>
      </c>
      <c r="AJ72" s="2" t="s">
        <v>828</v>
      </c>
      <c r="AK72" t="str">
        <f>if(VLOOKUP(C72,'Copy of FE_ODK_Mobile.csv'!F:BC,1,false)=C72,VLOOKUP(C72,'Copy of FE_ODK_Mobile.csv'!F:BC,49,false),)</f>
        <v>No</v>
      </c>
      <c r="AL72" t="str">
        <f>if(VLOOKUP(C72,'Copy of FE_ODK_Mobile.csv'!F:BC,1,false)=C72,VLOOKUP(C72,'Copy of FE_ODK_Mobile.csv'!F:BC,50,false),)</f>
        <v>No</v>
      </c>
    </row>
    <row r="73">
      <c r="A73" s="2" t="s">
        <v>1931</v>
      </c>
      <c r="B73" s="2" t="s">
        <v>2395</v>
      </c>
      <c r="C73" s="2" t="s">
        <v>2396</v>
      </c>
      <c r="D73" s="2" t="s">
        <v>2397</v>
      </c>
      <c r="E73" s="49">
        <v>8.66E14</v>
      </c>
      <c r="F73" s="2">
        <v>126.0</v>
      </c>
      <c r="G73" s="2" t="s">
        <v>34</v>
      </c>
      <c r="H73" s="2">
        <v>12603.0</v>
      </c>
      <c r="I73" s="2" t="s">
        <v>153</v>
      </c>
      <c r="J73" s="2" t="s">
        <v>42</v>
      </c>
      <c r="K73" s="2" t="s">
        <v>2391</v>
      </c>
      <c r="L73" s="2" t="str">
        <f>iferror(vlookup(N73,MP!E:E,1,false),"")</f>
        <v>NganzaiDamaramKairi</v>
      </c>
      <c r="M73" s="2" t="str">
        <f t="shared" si="1"/>
        <v>duplicate</v>
      </c>
      <c r="N73" s="2" t="str">
        <f t="shared" si="2"/>
        <v>NganzaiDamaramKairi</v>
      </c>
      <c r="O73" s="2" t="s">
        <v>188</v>
      </c>
      <c r="P73" s="2" t="s">
        <v>2392</v>
      </c>
      <c r="R73" s="2" t="s">
        <v>1987</v>
      </c>
      <c r="S73" s="2" t="s">
        <v>2398</v>
      </c>
      <c r="T73" s="2">
        <v>12.54944</v>
      </c>
      <c r="U73" s="2">
        <v>13.20766667</v>
      </c>
      <c r="V73" s="2" t="s">
        <v>1939</v>
      </c>
      <c r="W73" s="2">
        <v>12.54878833</v>
      </c>
      <c r="X73" s="2">
        <v>13.20768667</v>
      </c>
      <c r="Y73" s="2" t="s">
        <v>1939</v>
      </c>
      <c r="Z73" s="2">
        <v>4.0</v>
      </c>
      <c r="AA73" s="2" t="s">
        <v>2399</v>
      </c>
      <c r="AB73" s="2">
        <v>1.0</v>
      </c>
      <c r="AC73" s="2">
        <v>1.0</v>
      </c>
      <c r="AD73" s="2">
        <v>1.0</v>
      </c>
      <c r="AE73" s="2">
        <v>1.0</v>
      </c>
      <c r="AF73" s="2">
        <v>4.0</v>
      </c>
      <c r="AG73" s="2">
        <v>0.0</v>
      </c>
      <c r="AI73" s="2">
        <v>23.0</v>
      </c>
      <c r="AJ73" s="2" t="s">
        <v>828</v>
      </c>
      <c r="AK73" t="str">
        <f>if(VLOOKUP(C73,'Copy of FE_ODK_Mobile.csv'!F:BC,1,false)=C73,VLOOKUP(C73,'Copy of FE_ODK_Mobile.csv'!F:BC,49,false),)</f>
        <v>No</v>
      </c>
      <c r="AL73" t="str">
        <f>if(VLOOKUP(C73,'Copy of FE_ODK_Mobile.csv'!F:BC,1,false)=C73,VLOOKUP(C73,'Copy of FE_ODK_Mobile.csv'!F:BC,50,false),)</f>
        <v>No</v>
      </c>
    </row>
    <row r="74">
      <c r="A74" s="2" t="s">
        <v>1931</v>
      </c>
      <c r="B74" s="2" t="s">
        <v>2400</v>
      </c>
      <c r="C74" s="2" t="s">
        <v>2401</v>
      </c>
      <c r="D74" s="2" t="s">
        <v>2402</v>
      </c>
      <c r="E74" s="49">
        <v>8.66E14</v>
      </c>
      <c r="F74" s="2">
        <v>116.0</v>
      </c>
      <c r="G74" s="2" t="s">
        <v>1365</v>
      </c>
      <c r="H74" s="2">
        <v>11602.0</v>
      </c>
      <c r="I74" s="2" t="s">
        <v>1366</v>
      </c>
      <c r="J74" s="2" t="s">
        <v>42</v>
      </c>
      <c r="K74" s="2" t="s">
        <v>2403</v>
      </c>
      <c r="L74" s="2" t="str">
        <f>iferror(vlookup(N74,MP!E:E,1,false),"")</f>
        <v/>
      </c>
      <c r="M74" s="2" t="str">
        <f t="shared" si="1"/>
        <v>unique</v>
      </c>
      <c r="N74" s="2" t="str">
        <f t="shared" si="2"/>
        <v>KondugaAunoNgramari</v>
      </c>
      <c r="O74" s="2" t="s">
        <v>2404</v>
      </c>
      <c r="P74" s="2" t="s">
        <v>2156</v>
      </c>
      <c r="Q74" s="2" t="s">
        <v>2404</v>
      </c>
      <c r="S74" s="2" t="s">
        <v>2405</v>
      </c>
      <c r="T74" s="2">
        <v>11.838315</v>
      </c>
      <c r="U74" s="2">
        <v>12.88580667</v>
      </c>
      <c r="V74" s="2" t="s">
        <v>1939</v>
      </c>
      <c r="W74" s="2">
        <v>11.83836</v>
      </c>
      <c r="X74" s="2">
        <v>12.88564</v>
      </c>
      <c r="Y74" s="2" t="s">
        <v>1939</v>
      </c>
      <c r="Z74" s="2">
        <v>3.0</v>
      </c>
      <c r="AA74" s="2" t="s">
        <v>2406</v>
      </c>
      <c r="AB74" s="2">
        <v>2.0</v>
      </c>
      <c r="AC74" s="2">
        <v>11.0</v>
      </c>
      <c r="AD74" s="2">
        <v>5.0</v>
      </c>
      <c r="AE74" s="2">
        <v>3.0</v>
      </c>
      <c r="AF74" s="2">
        <v>21.0</v>
      </c>
      <c r="AG74" s="2">
        <v>9.0</v>
      </c>
      <c r="AJ74" s="2" t="s">
        <v>38</v>
      </c>
      <c r="AK74" t="str">
        <f>if(VLOOKUP(C74,'Copy of FE_ODK_Mobile.csv'!F:BC,1,false)=C74,VLOOKUP(C74,'Copy of FE_ODK_Mobile.csv'!F:BC,49,false),)</f>
        <v>Yes</v>
      </c>
      <c r="AL74" t="str">
        <f>if(VLOOKUP(C74,'Copy of FE_ODK_Mobile.csv'!F:BC,1,false)=C74,VLOOKUP(C74,'Copy of FE_ODK_Mobile.csv'!F:BC,50,false),)</f>
        <v>Yes</v>
      </c>
    </row>
    <row r="75">
      <c r="A75" s="2" t="s">
        <v>1931</v>
      </c>
      <c r="B75" s="2" t="s">
        <v>2407</v>
      </c>
      <c r="C75" s="2" t="s">
        <v>2408</v>
      </c>
      <c r="D75" s="2" t="s">
        <v>2409</v>
      </c>
      <c r="E75" s="49">
        <v>8.66E14</v>
      </c>
      <c r="F75" s="2">
        <v>116.0</v>
      </c>
      <c r="G75" s="2" t="s">
        <v>1365</v>
      </c>
      <c r="H75" s="2">
        <v>11602.0</v>
      </c>
      <c r="I75" s="2" t="s">
        <v>1366</v>
      </c>
      <c r="J75" s="2" t="s">
        <v>42</v>
      </c>
      <c r="K75" s="2" t="s">
        <v>2410</v>
      </c>
      <c r="L75" s="2" t="str">
        <f>iferror(vlookup(N75,MP!E:E,1,false),"")</f>
        <v/>
      </c>
      <c r="M75" s="2" t="str">
        <f t="shared" si="1"/>
        <v>unique</v>
      </c>
      <c r="N75" s="2" t="str">
        <f t="shared" si="2"/>
        <v>KondugaAunoTujjamiri Zarami</v>
      </c>
      <c r="O75" s="2" t="s">
        <v>1429</v>
      </c>
      <c r="P75" s="2" t="s">
        <v>2411</v>
      </c>
      <c r="S75" s="2" t="s">
        <v>2412</v>
      </c>
      <c r="T75" s="2">
        <v>11.84014333</v>
      </c>
      <c r="U75" s="2">
        <v>12.90351</v>
      </c>
      <c r="V75" s="2" t="s">
        <v>1939</v>
      </c>
      <c r="W75" s="2">
        <v>11.84035</v>
      </c>
      <c r="X75" s="2">
        <v>12.90341833</v>
      </c>
      <c r="Y75" s="2" t="s">
        <v>1939</v>
      </c>
      <c r="Z75" s="2">
        <v>3.0</v>
      </c>
      <c r="AA75" s="2" t="s">
        <v>2413</v>
      </c>
      <c r="AB75" s="2">
        <v>2.0</v>
      </c>
      <c r="AC75" s="2">
        <v>9.0</v>
      </c>
      <c r="AD75" s="2">
        <v>7.0</v>
      </c>
      <c r="AE75" s="2">
        <v>4.0</v>
      </c>
      <c r="AF75" s="2">
        <v>22.0</v>
      </c>
      <c r="AG75" s="2">
        <v>11.0</v>
      </c>
      <c r="AI75" s="2">
        <v>6.0</v>
      </c>
      <c r="AJ75" s="2" t="s">
        <v>38</v>
      </c>
      <c r="AK75" t="str">
        <f>if(VLOOKUP(C75,'Copy of FE_ODK_Mobile.csv'!F:BC,1,false)=C75,VLOOKUP(C75,'Copy of FE_ODK_Mobile.csv'!F:BC,49,false),)</f>
        <v>Yes</v>
      </c>
      <c r="AL75" t="str">
        <f>if(VLOOKUP(C75,'Copy of FE_ODK_Mobile.csv'!F:BC,1,false)=C75,VLOOKUP(C75,'Copy of FE_ODK_Mobile.csv'!F:BC,50,false),)</f>
        <v>Yes</v>
      </c>
    </row>
    <row r="76">
      <c r="A76" s="2" t="s">
        <v>1931</v>
      </c>
      <c r="B76" s="2" t="s">
        <v>2414</v>
      </c>
      <c r="C76" s="2" t="s">
        <v>2415</v>
      </c>
      <c r="D76" s="2" t="s">
        <v>2416</v>
      </c>
      <c r="E76" s="49">
        <v>8.64E14</v>
      </c>
      <c r="F76" s="2">
        <v>126.0</v>
      </c>
      <c r="G76" s="2" t="s">
        <v>34</v>
      </c>
      <c r="H76" s="2">
        <v>12603.0</v>
      </c>
      <c r="I76" s="2" t="s">
        <v>153</v>
      </c>
      <c r="J76" s="2" t="s">
        <v>42</v>
      </c>
      <c r="K76" s="2" t="s">
        <v>2391</v>
      </c>
      <c r="L76" s="2" t="str">
        <f>iferror(vlookup(N76,MP!E:E,1,false),"")</f>
        <v>NganzaiDamaramAli Ganari</v>
      </c>
      <c r="M76" s="2" t="str">
        <f t="shared" si="1"/>
        <v>duplicate</v>
      </c>
      <c r="N76" s="2" t="str">
        <f t="shared" si="2"/>
        <v>NganzaiDamaramAli Ganari</v>
      </c>
      <c r="O76" s="2" t="s">
        <v>160</v>
      </c>
      <c r="P76" s="2" t="s">
        <v>2417</v>
      </c>
      <c r="S76" s="2" t="s">
        <v>2418</v>
      </c>
      <c r="T76" s="2">
        <v>12.59689833</v>
      </c>
      <c r="U76" s="2">
        <v>13.20266167</v>
      </c>
      <c r="V76" s="2" t="s">
        <v>1939</v>
      </c>
      <c r="W76" s="2">
        <v>12.59696167</v>
      </c>
      <c r="X76" s="2">
        <v>13.20264167</v>
      </c>
      <c r="Y76" s="2" t="s">
        <v>1939</v>
      </c>
      <c r="Z76" s="2">
        <v>4.0</v>
      </c>
      <c r="AA76" s="2" t="s">
        <v>2419</v>
      </c>
      <c r="AB76" s="2">
        <v>1.0</v>
      </c>
      <c r="AC76" s="2">
        <v>1.0</v>
      </c>
      <c r="AD76" s="2">
        <v>0.0</v>
      </c>
      <c r="AE76" s="2">
        <v>1.0</v>
      </c>
      <c r="AF76" s="2">
        <v>3.0</v>
      </c>
      <c r="AG76" s="2">
        <v>0.0</v>
      </c>
      <c r="AI76" s="2">
        <v>7.0</v>
      </c>
      <c r="AJ76" s="2" t="s">
        <v>38</v>
      </c>
      <c r="AK76" t="str">
        <f>if(VLOOKUP(C76,'Copy of FE_ODK_Mobile.csv'!F:BC,1,false)=C76,VLOOKUP(C76,'Copy of FE_ODK_Mobile.csv'!F:BC,49,false),)</f>
        <v>No</v>
      </c>
      <c r="AL76" t="str">
        <f>if(VLOOKUP(C76,'Copy of FE_ODK_Mobile.csv'!F:BC,1,false)=C76,VLOOKUP(C76,'Copy of FE_ODK_Mobile.csv'!F:BC,50,false),)</f>
        <v>Yes</v>
      </c>
    </row>
    <row r="77">
      <c r="A77" s="2" t="s">
        <v>1931</v>
      </c>
      <c r="B77" s="2" t="s">
        <v>2420</v>
      </c>
      <c r="C77" s="2" t="s">
        <v>2421</v>
      </c>
      <c r="D77" s="2" t="s">
        <v>2422</v>
      </c>
      <c r="E77" s="49">
        <v>8.66E14</v>
      </c>
      <c r="F77" s="2">
        <v>126.0</v>
      </c>
      <c r="G77" s="2" t="s">
        <v>34</v>
      </c>
      <c r="H77" s="2">
        <v>12603.0</v>
      </c>
      <c r="I77" s="2" t="s">
        <v>153</v>
      </c>
      <c r="J77" s="2" t="s">
        <v>42</v>
      </c>
      <c r="K77" s="2" t="s">
        <v>2391</v>
      </c>
      <c r="L77" s="2" t="str">
        <f>iferror(vlookup(N77,MP!E:E,1,false),"")</f>
        <v>NganzaiDamaramAli Ganari</v>
      </c>
      <c r="M77" s="2" t="str">
        <f t="shared" si="1"/>
        <v>duplicate</v>
      </c>
      <c r="N77" s="2" t="str">
        <f t="shared" si="2"/>
        <v>NganzaiDamaramAli Ganari</v>
      </c>
      <c r="O77" s="2" t="s">
        <v>160</v>
      </c>
      <c r="P77" s="2" t="s">
        <v>2417</v>
      </c>
      <c r="S77" s="2" t="s">
        <v>2423</v>
      </c>
      <c r="T77" s="2">
        <v>12.59688</v>
      </c>
      <c r="U77" s="2">
        <v>13.20262667</v>
      </c>
      <c r="V77" s="2" t="s">
        <v>1939</v>
      </c>
      <c r="W77" s="2">
        <v>12.59692667</v>
      </c>
      <c r="X77" s="2">
        <v>13.20276667</v>
      </c>
      <c r="Y77" s="2" t="s">
        <v>1939</v>
      </c>
      <c r="Z77" s="2">
        <v>4.0</v>
      </c>
      <c r="AA77" s="2" t="s">
        <v>2424</v>
      </c>
      <c r="AB77" s="2">
        <v>1.0</v>
      </c>
      <c r="AC77" s="2">
        <v>1.0</v>
      </c>
      <c r="AD77" s="2">
        <v>0.0</v>
      </c>
      <c r="AE77" s="2">
        <v>1.0</v>
      </c>
      <c r="AF77" s="2">
        <v>3.0</v>
      </c>
      <c r="AG77" s="2">
        <v>0.0</v>
      </c>
      <c r="AI77" s="2">
        <v>7.0</v>
      </c>
      <c r="AJ77" s="2" t="s">
        <v>38</v>
      </c>
      <c r="AK77" t="str">
        <f>if(VLOOKUP(C77,'Copy of FE_ODK_Mobile.csv'!F:BC,1,false)=C77,VLOOKUP(C77,'Copy of FE_ODK_Mobile.csv'!F:BC,49,false),)</f>
        <v>No</v>
      </c>
      <c r="AL77" t="str">
        <f>if(VLOOKUP(C77,'Copy of FE_ODK_Mobile.csv'!F:BC,1,false)=C77,VLOOKUP(C77,'Copy of FE_ODK_Mobile.csv'!F:BC,50,false),)</f>
        <v>Yes</v>
      </c>
    </row>
    <row r="78">
      <c r="A78" s="2" t="s">
        <v>1931</v>
      </c>
      <c r="B78" s="2" t="s">
        <v>2425</v>
      </c>
      <c r="C78" s="2" t="s">
        <v>2426</v>
      </c>
      <c r="D78" s="2" t="s">
        <v>2427</v>
      </c>
      <c r="E78" s="49">
        <v>8.64E14</v>
      </c>
      <c r="F78" s="2">
        <v>126.0</v>
      </c>
      <c r="G78" s="2" t="s">
        <v>34</v>
      </c>
      <c r="H78" s="2">
        <v>12603.0</v>
      </c>
      <c r="I78" s="2" t="s">
        <v>153</v>
      </c>
      <c r="J78" s="2" t="s">
        <v>42</v>
      </c>
      <c r="K78" s="2" t="s">
        <v>2391</v>
      </c>
      <c r="L78" s="2" t="str">
        <f>iferror(vlookup(N78,MP!E:E,1,false),"")</f>
        <v>NganzaiDamaramGaskeri</v>
      </c>
      <c r="M78" s="2" t="str">
        <f t="shared" si="1"/>
        <v>duplicate</v>
      </c>
      <c r="N78" s="2" t="str">
        <f t="shared" si="2"/>
        <v>NganzaiDamaramGaskeri</v>
      </c>
      <c r="O78" s="2" t="s">
        <v>182</v>
      </c>
      <c r="P78" s="2" t="s">
        <v>2428</v>
      </c>
      <c r="S78" s="2" t="s">
        <v>2429</v>
      </c>
      <c r="T78" s="2">
        <v>12.59641833</v>
      </c>
      <c r="U78" s="2">
        <v>13.20531167</v>
      </c>
      <c r="V78" s="2" t="s">
        <v>1939</v>
      </c>
      <c r="W78" s="2">
        <v>12.596465</v>
      </c>
      <c r="X78" s="2">
        <v>13.20530167</v>
      </c>
      <c r="Y78" s="2" t="s">
        <v>1939</v>
      </c>
      <c r="Z78" s="2">
        <v>4.0</v>
      </c>
      <c r="AA78" s="2" t="s">
        <v>2430</v>
      </c>
      <c r="AB78" s="2">
        <v>1.0</v>
      </c>
      <c r="AC78" s="2">
        <v>1.0</v>
      </c>
      <c r="AD78" s="2">
        <v>1.0</v>
      </c>
      <c r="AE78" s="2">
        <v>0.0</v>
      </c>
      <c r="AF78" s="2">
        <v>3.0</v>
      </c>
      <c r="AG78" s="2">
        <v>0.0</v>
      </c>
      <c r="AI78" s="2">
        <v>7.0</v>
      </c>
      <c r="AJ78" s="2" t="s">
        <v>38</v>
      </c>
      <c r="AK78" t="str">
        <f>if(VLOOKUP(C78,'Copy of FE_ODK_Mobile.csv'!F:BC,1,false)=C78,VLOOKUP(C78,'Copy of FE_ODK_Mobile.csv'!F:BC,49,false),)</f>
        <v>Yes</v>
      </c>
      <c r="AL78" t="str">
        <f>if(VLOOKUP(C78,'Copy of FE_ODK_Mobile.csv'!F:BC,1,false)=C78,VLOOKUP(C78,'Copy of FE_ODK_Mobile.csv'!F:BC,50,false),)</f>
        <v>Yes</v>
      </c>
    </row>
    <row r="79">
      <c r="A79" s="2" t="s">
        <v>1931</v>
      </c>
      <c r="B79" s="2" t="s">
        <v>2431</v>
      </c>
      <c r="C79" s="2" t="s">
        <v>2432</v>
      </c>
      <c r="D79" s="2" t="s">
        <v>2433</v>
      </c>
      <c r="E79" s="49">
        <v>8.66E14</v>
      </c>
      <c r="F79" s="2">
        <v>126.0</v>
      </c>
      <c r="G79" s="2" t="s">
        <v>34</v>
      </c>
      <c r="H79" s="2">
        <v>12603.0</v>
      </c>
      <c r="I79" s="2" t="s">
        <v>153</v>
      </c>
      <c r="J79" s="2" t="s">
        <v>42</v>
      </c>
      <c r="K79" s="2" t="s">
        <v>2391</v>
      </c>
      <c r="L79" s="2" t="str">
        <f>iferror(vlookup(N79,MP!E:E,1,false),"")</f>
        <v>NganzaiDamaramGaskeri</v>
      </c>
      <c r="M79" s="2" t="str">
        <f t="shared" si="1"/>
        <v>duplicate</v>
      </c>
      <c r="N79" s="2" t="str">
        <f t="shared" si="2"/>
        <v>NganzaiDamaramGaskeri</v>
      </c>
      <c r="O79" s="2" t="s">
        <v>182</v>
      </c>
      <c r="P79" s="2" t="s">
        <v>2428</v>
      </c>
      <c r="S79" s="2" t="s">
        <v>2434</v>
      </c>
      <c r="T79" s="2">
        <v>12.59645167</v>
      </c>
      <c r="U79" s="2">
        <v>13.20541167</v>
      </c>
      <c r="V79" s="2" t="s">
        <v>1939</v>
      </c>
      <c r="W79" s="2">
        <v>12.59645167</v>
      </c>
      <c r="X79" s="2">
        <v>13.20530667</v>
      </c>
      <c r="Y79" s="2" t="s">
        <v>1939</v>
      </c>
      <c r="Z79" s="2">
        <v>4.0</v>
      </c>
      <c r="AA79" s="2" t="s">
        <v>2435</v>
      </c>
      <c r="AB79" s="2">
        <v>1.0</v>
      </c>
      <c r="AC79" s="2">
        <v>1.0</v>
      </c>
      <c r="AD79" s="2">
        <v>1.0</v>
      </c>
      <c r="AE79" s="2">
        <v>0.0</v>
      </c>
      <c r="AF79" s="2">
        <v>3.0</v>
      </c>
      <c r="AG79" s="2">
        <v>0.0</v>
      </c>
      <c r="AI79" s="2">
        <v>7.0</v>
      </c>
      <c r="AJ79" s="2" t="s">
        <v>38</v>
      </c>
      <c r="AK79" t="str">
        <f>if(VLOOKUP(C79,'Copy of FE_ODK_Mobile.csv'!F:BC,1,false)=C79,VLOOKUP(C79,'Copy of FE_ODK_Mobile.csv'!F:BC,49,false),)</f>
        <v>Yes</v>
      </c>
      <c r="AL79" t="str">
        <f>if(VLOOKUP(C79,'Copy of FE_ODK_Mobile.csv'!F:BC,1,false)=C79,VLOOKUP(C79,'Copy of FE_ODK_Mobile.csv'!F:BC,50,false),)</f>
        <v>Yes</v>
      </c>
    </row>
    <row r="80">
      <c r="A80" s="2" t="s">
        <v>1931</v>
      </c>
      <c r="B80" s="2" t="s">
        <v>2436</v>
      </c>
      <c r="C80" s="2" t="s">
        <v>2437</v>
      </c>
      <c r="D80" s="2" t="s">
        <v>2438</v>
      </c>
      <c r="E80" s="49">
        <v>8.65E14</v>
      </c>
      <c r="F80" s="2">
        <v>116.0</v>
      </c>
      <c r="G80" s="2" t="s">
        <v>1365</v>
      </c>
      <c r="H80" s="2">
        <v>11602.0</v>
      </c>
      <c r="I80" s="2" t="s">
        <v>1366</v>
      </c>
      <c r="J80" s="2" t="s">
        <v>42</v>
      </c>
      <c r="K80" s="2" t="s">
        <v>2439</v>
      </c>
      <c r="L80" s="2" t="str">
        <f>iferror(vlookup(N80,MP!E:E,1,false),"")</f>
        <v/>
      </c>
      <c r="M80" s="2" t="str">
        <f t="shared" si="1"/>
        <v>unique</v>
      </c>
      <c r="N80" s="2" t="str">
        <f t="shared" si="2"/>
        <v>KondugaAunoBula isa  fulata</v>
      </c>
      <c r="O80" s="2" t="s">
        <v>2440</v>
      </c>
      <c r="P80" s="2" t="s">
        <v>2156</v>
      </c>
      <c r="Q80" s="2" t="s">
        <v>2440</v>
      </c>
      <c r="S80" s="2" t="s">
        <v>2441</v>
      </c>
      <c r="T80" s="2">
        <v>11.824355</v>
      </c>
      <c r="U80" s="2">
        <v>12.9184</v>
      </c>
      <c r="V80" s="2" t="s">
        <v>1939</v>
      </c>
      <c r="W80" s="2">
        <v>11.824335</v>
      </c>
      <c r="X80" s="2">
        <v>12.91838833</v>
      </c>
      <c r="Y80" s="2" t="s">
        <v>1939</v>
      </c>
      <c r="Z80" s="2">
        <v>3.0</v>
      </c>
      <c r="AA80" s="2" t="s">
        <v>2442</v>
      </c>
      <c r="AB80" s="2">
        <v>3.0</v>
      </c>
      <c r="AC80" s="2">
        <v>12.0</v>
      </c>
      <c r="AD80" s="2">
        <v>7.0</v>
      </c>
      <c r="AE80" s="2">
        <v>4.0</v>
      </c>
      <c r="AF80" s="2">
        <v>26.0</v>
      </c>
      <c r="AG80" s="2">
        <v>8.0</v>
      </c>
      <c r="AJ80" s="2" t="s">
        <v>38</v>
      </c>
      <c r="AK80" t="str">
        <f>if(VLOOKUP(C80,'Copy of FE_ODK_Mobile.csv'!F:BC,1,false)=C80,VLOOKUP(C80,'Copy of FE_ODK_Mobile.csv'!F:BC,49,false),)</f>
        <v>Yes</v>
      </c>
      <c r="AL80" t="str">
        <f>if(VLOOKUP(C80,'Copy of FE_ODK_Mobile.csv'!F:BC,1,false)=C80,VLOOKUP(C80,'Copy of FE_ODK_Mobile.csv'!F:BC,50,false),)</f>
        <v>Yes</v>
      </c>
    </row>
    <row r="81">
      <c r="A81" s="2" t="s">
        <v>1931</v>
      </c>
      <c r="B81" s="2" t="s">
        <v>2443</v>
      </c>
      <c r="C81" s="2" t="s">
        <v>2444</v>
      </c>
      <c r="D81" s="2" t="s">
        <v>2445</v>
      </c>
      <c r="E81" s="49">
        <v>8.64E14</v>
      </c>
      <c r="F81" s="2">
        <v>126.0</v>
      </c>
      <c r="G81" s="2" t="s">
        <v>34</v>
      </c>
      <c r="H81" s="2">
        <v>12603.0</v>
      </c>
      <c r="I81" s="2" t="s">
        <v>153</v>
      </c>
      <c r="J81" s="2" t="s">
        <v>42</v>
      </c>
      <c r="K81" s="2" t="s">
        <v>2391</v>
      </c>
      <c r="L81" s="2" t="str">
        <f>iferror(vlookup(N81,MP!E:E,1,false),"")</f>
        <v>NganzaiDamaramAbba Ganari</v>
      </c>
      <c r="M81" s="2" t="str">
        <f t="shared" si="1"/>
        <v>duplicate</v>
      </c>
      <c r="N81" s="2" t="str">
        <f t="shared" si="2"/>
        <v>NganzaiDamaramAbba Ganari</v>
      </c>
      <c r="O81" s="2" t="s">
        <v>154</v>
      </c>
      <c r="P81" s="2" t="s">
        <v>2446</v>
      </c>
      <c r="S81" s="2" t="s">
        <v>2447</v>
      </c>
      <c r="T81" s="2">
        <v>12.60137</v>
      </c>
      <c r="U81" s="2">
        <v>13.203575</v>
      </c>
      <c r="V81" s="2" t="s">
        <v>1939</v>
      </c>
      <c r="W81" s="2">
        <v>12.60137667</v>
      </c>
      <c r="X81" s="2">
        <v>13.20353833</v>
      </c>
      <c r="Y81" s="2" t="s">
        <v>1939</v>
      </c>
      <c r="Z81" s="2">
        <v>4.0</v>
      </c>
      <c r="AA81" s="2" t="s">
        <v>2448</v>
      </c>
      <c r="AB81" s="2">
        <v>1.0</v>
      </c>
      <c r="AC81" s="2">
        <v>1.0</v>
      </c>
      <c r="AD81" s="2">
        <v>2.0</v>
      </c>
      <c r="AE81" s="2">
        <v>0.0</v>
      </c>
      <c r="AF81" s="2">
        <v>4.0</v>
      </c>
      <c r="AG81" s="2">
        <v>0.0</v>
      </c>
      <c r="AI81" s="2">
        <v>7.0</v>
      </c>
      <c r="AJ81" s="2" t="s">
        <v>38</v>
      </c>
      <c r="AK81" t="str">
        <f>if(VLOOKUP(C81,'Copy of FE_ODK_Mobile.csv'!F:BC,1,false)=C81,VLOOKUP(C81,'Copy of FE_ODK_Mobile.csv'!F:BC,49,false),)</f>
        <v>No</v>
      </c>
      <c r="AL81" t="str">
        <f>if(VLOOKUP(C81,'Copy of FE_ODK_Mobile.csv'!F:BC,1,false)=C81,VLOOKUP(C81,'Copy of FE_ODK_Mobile.csv'!F:BC,50,false),)</f>
        <v>Yes</v>
      </c>
    </row>
    <row r="82">
      <c r="A82" s="2" t="s">
        <v>1931</v>
      </c>
      <c r="B82" s="2" t="s">
        <v>2449</v>
      </c>
      <c r="C82" s="2" t="s">
        <v>2450</v>
      </c>
      <c r="D82" s="2" t="s">
        <v>2451</v>
      </c>
      <c r="E82" s="49">
        <v>8.66E14</v>
      </c>
      <c r="F82" s="2">
        <v>126.0</v>
      </c>
      <c r="G82" s="2" t="s">
        <v>34</v>
      </c>
      <c r="H82" s="2">
        <v>12603.0</v>
      </c>
      <c r="I82" s="2" t="s">
        <v>153</v>
      </c>
      <c r="J82" s="2" t="s">
        <v>42</v>
      </c>
      <c r="K82" s="2" t="s">
        <v>2391</v>
      </c>
      <c r="L82" s="2" t="str">
        <f>iferror(vlookup(N82,MP!E:E,1,false),"")</f>
        <v>NganzaiDamaramAbba Ganari</v>
      </c>
      <c r="M82" s="2" t="str">
        <f t="shared" si="1"/>
        <v>duplicate</v>
      </c>
      <c r="N82" s="2" t="str">
        <f t="shared" si="2"/>
        <v>NganzaiDamaramAbba Ganari</v>
      </c>
      <c r="O82" s="2" t="s">
        <v>154</v>
      </c>
      <c r="P82" s="2" t="s">
        <v>2446</v>
      </c>
      <c r="S82" s="2" t="s">
        <v>2452</v>
      </c>
      <c r="T82" s="2">
        <v>12.601355</v>
      </c>
      <c r="U82" s="2">
        <v>13.203605</v>
      </c>
      <c r="V82" s="2" t="s">
        <v>1939</v>
      </c>
      <c r="W82" s="2">
        <v>12.60136667</v>
      </c>
      <c r="X82" s="2">
        <v>13.20360833</v>
      </c>
      <c r="Y82" s="2" t="s">
        <v>1939</v>
      </c>
      <c r="Z82" s="2">
        <v>4.0</v>
      </c>
      <c r="AA82" s="2" t="s">
        <v>2453</v>
      </c>
      <c r="AB82" s="2">
        <v>1.0</v>
      </c>
      <c r="AC82" s="2">
        <v>1.0</v>
      </c>
      <c r="AD82" s="2">
        <v>2.0</v>
      </c>
      <c r="AE82" s="2">
        <v>0.0</v>
      </c>
      <c r="AF82" s="2">
        <v>4.0</v>
      </c>
      <c r="AG82" s="2">
        <v>0.0</v>
      </c>
      <c r="AI82" s="2">
        <v>7.0</v>
      </c>
      <c r="AJ82" s="2" t="s">
        <v>38</v>
      </c>
      <c r="AK82" t="str">
        <f>if(VLOOKUP(C82,'Copy of FE_ODK_Mobile.csv'!F:BC,1,false)=C82,VLOOKUP(C82,'Copy of FE_ODK_Mobile.csv'!F:BC,49,false),)</f>
        <v>No</v>
      </c>
      <c r="AL82" t="str">
        <f>if(VLOOKUP(C82,'Copy of FE_ODK_Mobile.csv'!F:BC,1,false)=C82,VLOOKUP(C82,'Copy of FE_ODK_Mobile.csv'!F:BC,50,false),)</f>
        <v>Yes</v>
      </c>
    </row>
    <row r="83">
      <c r="A83" s="2" t="s">
        <v>1931</v>
      </c>
      <c r="B83" s="2" t="s">
        <v>2454</v>
      </c>
      <c r="C83" s="2" t="s">
        <v>2455</v>
      </c>
      <c r="D83" s="2" t="s">
        <v>2456</v>
      </c>
      <c r="E83" s="49">
        <v>8.66E14</v>
      </c>
      <c r="F83" s="2">
        <v>116.0</v>
      </c>
      <c r="G83" s="2" t="s">
        <v>1365</v>
      </c>
      <c r="H83" s="2">
        <v>11606.0</v>
      </c>
      <c r="I83" s="2" t="s">
        <v>1438</v>
      </c>
      <c r="J83" s="2" t="s">
        <v>42</v>
      </c>
      <c r="K83" s="2" t="s">
        <v>2457</v>
      </c>
      <c r="L83" s="2" t="str">
        <f>iferror(vlookup(N83,MP!E:E,1,false),"")</f>
        <v/>
      </c>
      <c r="M83" s="2" t="str">
        <f t="shared" si="1"/>
        <v>unique</v>
      </c>
      <c r="N83" s="2" t="str">
        <f t="shared" si="2"/>
        <v>KondugaJakanaKadamari</v>
      </c>
      <c r="O83" s="2" t="s">
        <v>1461</v>
      </c>
      <c r="P83" s="2" t="s">
        <v>2458</v>
      </c>
      <c r="R83" s="2" t="s">
        <v>1946</v>
      </c>
      <c r="S83" s="2" t="s">
        <v>2459</v>
      </c>
      <c r="T83" s="2">
        <v>11.80292167</v>
      </c>
      <c r="U83" s="2">
        <v>12.817705</v>
      </c>
      <c r="V83" s="2" t="s">
        <v>1939</v>
      </c>
      <c r="W83" s="2">
        <v>11.80295</v>
      </c>
      <c r="X83" s="2">
        <v>12.81761833</v>
      </c>
      <c r="Y83" s="2" t="s">
        <v>1939</v>
      </c>
      <c r="Z83" s="2">
        <v>3.0</v>
      </c>
      <c r="AA83" s="2" t="s">
        <v>2460</v>
      </c>
      <c r="AB83" s="2">
        <v>9.0</v>
      </c>
      <c r="AC83" s="2">
        <v>18.0</v>
      </c>
      <c r="AD83" s="2">
        <v>16.0</v>
      </c>
      <c r="AE83" s="2">
        <v>6.0</v>
      </c>
      <c r="AF83" s="2">
        <v>50.0</v>
      </c>
      <c r="AG83" s="2">
        <v>12.0</v>
      </c>
      <c r="AI83" s="2">
        <v>27.0</v>
      </c>
      <c r="AJ83" s="2" t="s">
        <v>38</v>
      </c>
      <c r="AK83" t="str">
        <f>if(VLOOKUP(C83,'Copy of FE_ODK_Mobile.csv'!F:BC,1,false)=C83,VLOOKUP(C83,'Copy of FE_ODK_Mobile.csv'!F:BC,49,false),)</f>
        <v>No</v>
      </c>
      <c r="AL83" t="str">
        <f>if(VLOOKUP(C83,'Copy of FE_ODK_Mobile.csv'!F:BC,1,false)=C83,VLOOKUP(C83,'Copy of FE_ODK_Mobile.csv'!F:BC,50,false),)</f>
        <v>No</v>
      </c>
    </row>
    <row r="84">
      <c r="A84" s="2" t="s">
        <v>1931</v>
      </c>
      <c r="B84" s="2" t="s">
        <v>2461</v>
      </c>
      <c r="C84" s="2" t="s">
        <v>2462</v>
      </c>
      <c r="D84" s="2" t="s">
        <v>2463</v>
      </c>
      <c r="E84" s="49">
        <v>8.64E14</v>
      </c>
      <c r="F84" s="2">
        <v>126.0</v>
      </c>
      <c r="G84" s="2" t="s">
        <v>34</v>
      </c>
      <c r="H84" s="2">
        <v>12603.0</v>
      </c>
      <c r="I84" s="2" t="s">
        <v>153</v>
      </c>
      <c r="J84" s="2" t="s">
        <v>42</v>
      </c>
      <c r="K84" s="2" t="s">
        <v>2391</v>
      </c>
      <c r="L84" s="2" t="str">
        <f>iferror(vlookup(N84,MP!E:E,1,false),"")</f>
        <v>NganzaiDamaramMaare</v>
      </c>
      <c r="M84" s="2" t="str">
        <f t="shared" si="1"/>
        <v>duplicate</v>
      </c>
      <c r="N84" s="2" t="str">
        <f t="shared" si="2"/>
        <v>NganzaiDamaramMaare</v>
      </c>
      <c r="O84" s="2" t="s">
        <v>191</v>
      </c>
      <c r="P84" s="2" t="s">
        <v>2464</v>
      </c>
      <c r="S84" s="2" t="s">
        <v>2465</v>
      </c>
      <c r="T84" s="2">
        <v>12.602265</v>
      </c>
      <c r="U84" s="2">
        <v>13.2016</v>
      </c>
      <c r="V84" s="2" t="s">
        <v>1939</v>
      </c>
      <c r="W84" s="2">
        <v>12.602265</v>
      </c>
      <c r="X84" s="2">
        <v>13.2016</v>
      </c>
      <c r="Y84" s="2" t="s">
        <v>1939</v>
      </c>
      <c r="Z84" s="2">
        <v>4.0</v>
      </c>
      <c r="AA84" s="2" t="s">
        <v>2466</v>
      </c>
      <c r="AB84" s="2">
        <v>1.0</v>
      </c>
      <c r="AC84" s="2">
        <v>1.0</v>
      </c>
      <c r="AD84" s="2">
        <v>0.0</v>
      </c>
      <c r="AE84" s="2">
        <v>0.0</v>
      </c>
      <c r="AF84" s="2">
        <v>2.0</v>
      </c>
      <c r="AG84" s="2">
        <v>0.0</v>
      </c>
      <c r="AI84" s="2">
        <v>8.0</v>
      </c>
      <c r="AJ84" s="2" t="s">
        <v>38</v>
      </c>
      <c r="AK84" t="str">
        <f>if(VLOOKUP(C84,'Copy of FE_ODK_Mobile.csv'!F:BC,1,false)=C84,VLOOKUP(C84,'Copy of FE_ODK_Mobile.csv'!F:BC,49,false),)</f>
        <v>No</v>
      </c>
      <c r="AL84" t="str">
        <f>if(VLOOKUP(C84,'Copy of FE_ODK_Mobile.csv'!F:BC,1,false)=C84,VLOOKUP(C84,'Copy of FE_ODK_Mobile.csv'!F:BC,50,false),)</f>
        <v>Yes</v>
      </c>
    </row>
    <row r="85">
      <c r="A85" s="2" t="s">
        <v>1931</v>
      </c>
      <c r="B85" s="2" t="s">
        <v>2467</v>
      </c>
      <c r="C85" s="2" t="s">
        <v>2468</v>
      </c>
      <c r="D85" s="2" t="s">
        <v>2469</v>
      </c>
      <c r="E85" s="49">
        <v>8.66E14</v>
      </c>
      <c r="F85" s="2">
        <v>126.0</v>
      </c>
      <c r="G85" s="2" t="s">
        <v>34</v>
      </c>
      <c r="H85" s="2">
        <v>12603.0</v>
      </c>
      <c r="I85" s="2" t="s">
        <v>153</v>
      </c>
      <c r="J85" s="2" t="s">
        <v>42</v>
      </c>
      <c r="K85" s="2" t="s">
        <v>2391</v>
      </c>
      <c r="L85" s="2" t="str">
        <f>iferror(vlookup(N85,MP!E:E,1,false),"")</f>
        <v>NganzaiDamaramMaare</v>
      </c>
      <c r="M85" s="2" t="str">
        <f t="shared" si="1"/>
        <v>duplicate</v>
      </c>
      <c r="N85" s="2" t="str">
        <f t="shared" si="2"/>
        <v>NganzaiDamaramMaare</v>
      </c>
      <c r="O85" s="2" t="s">
        <v>191</v>
      </c>
      <c r="P85" s="2" t="s">
        <v>2464</v>
      </c>
      <c r="S85" s="2" t="s">
        <v>2470</v>
      </c>
      <c r="T85" s="2">
        <v>12.60225667</v>
      </c>
      <c r="U85" s="2">
        <v>13.20158833</v>
      </c>
      <c r="V85" s="2" t="s">
        <v>1939</v>
      </c>
      <c r="W85" s="2">
        <v>12.60226</v>
      </c>
      <c r="X85" s="2">
        <v>13.20159167</v>
      </c>
      <c r="Y85" s="2" t="s">
        <v>1939</v>
      </c>
      <c r="Z85" s="2">
        <v>4.0</v>
      </c>
      <c r="AA85" s="2" t="s">
        <v>2471</v>
      </c>
      <c r="AB85" s="2">
        <v>1.0</v>
      </c>
      <c r="AC85" s="2">
        <v>1.0</v>
      </c>
      <c r="AD85" s="2">
        <v>0.0</v>
      </c>
      <c r="AE85" s="2">
        <v>0.0</v>
      </c>
      <c r="AF85" s="2">
        <v>2.0</v>
      </c>
      <c r="AG85" s="2">
        <v>0.0</v>
      </c>
      <c r="AI85" s="2">
        <v>8.0</v>
      </c>
      <c r="AJ85" s="2" t="s">
        <v>38</v>
      </c>
      <c r="AK85" t="str">
        <f>if(VLOOKUP(C85,'Copy of FE_ODK_Mobile.csv'!F:BC,1,false)=C85,VLOOKUP(C85,'Copy of FE_ODK_Mobile.csv'!F:BC,49,false),)</f>
        <v>No</v>
      </c>
      <c r="AL85" t="str">
        <f>if(VLOOKUP(C85,'Copy of FE_ODK_Mobile.csv'!F:BC,1,false)=C85,VLOOKUP(C85,'Copy of FE_ODK_Mobile.csv'!F:BC,50,false),)</f>
        <v>Yes</v>
      </c>
    </row>
    <row r="86">
      <c r="A86" s="2" t="s">
        <v>1931</v>
      </c>
      <c r="B86" s="2" t="s">
        <v>2472</v>
      </c>
      <c r="C86" s="2" t="s">
        <v>2473</v>
      </c>
      <c r="D86" s="2" t="s">
        <v>2474</v>
      </c>
      <c r="E86" s="49">
        <v>8.64E14</v>
      </c>
      <c r="F86" s="2">
        <v>126.0</v>
      </c>
      <c r="G86" s="2" t="s">
        <v>34</v>
      </c>
      <c r="H86" s="2">
        <v>12603.0</v>
      </c>
      <c r="I86" s="2" t="s">
        <v>153</v>
      </c>
      <c r="J86" s="2" t="s">
        <v>42</v>
      </c>
      <c r="K86" s="2" t="s">
        <v>2391</v>
      </c>
      <c r="L86" s="2" t="str">
        <f>iferror(vlookup(N86,MP!E:E,1,false),"")</f>
        <v>NganzaiDamaramAli Kaltiri</v>
      </c>
      <c r="M86" s="2" t="str">
        <f t="shared" si="1"/>
        <v>duplicate</v>
      </c>
      <c r="N86" s="2" t="str">
        <f t="shared" si="2"/>
        <v>NganzaiDamaramAli Kaltiri</v>
      </c>
      <c r="O86" s="2" t="s">
        <v>163</v>
      </c>
      <c r="P86" s="2" t="s">
        <v>2475</v>
      </c>
      <c r="R86" s="2" t="s">
        <v>1987</v>
      </c>
      <c r="S86" s="2" t="s">
        <v>2476</v>
      </c>
      <c r="T86" s="2">
        <v>12.60512833</v>
      </c>
      <c r="U86" s="2">
        <v>13.20163</v>
      </c>
      <c r="V86" s="2" t="s">
        <v>1939</v>
      </c>
      <c r="W86" s="2">
        <v>12.605195</v>
      </c>
      <c r="X86" s="2">
        <v>13.201385</v>
      </c>
      <c r="Y86" s="2" t="s">
        <v>1939</v>
      </c>
      <c r="Z86" s="2">
        <v>3.0</v>
      </c>
      <c r="AA86" s="2" t="s">
        <v>2477</v>
      </c>
      <c r="AB86" s="2">
        <v>1.0</v>
      </c>
      <c r="AC86" s="2">
        <v>0.0</v>
      </c>
      <c r="AD86" s="2">
        <v>1.0</v>
      </c>
      <c r="AE86" s="2">
        <v>1.0</v>
      </c>
      <c r="AF86" s="2">
        <v>3.0</v>
      </c>
      <c r="AG86" s="2">
        <v>0.0</v>
      </c>
      <c r="AI86" s="2">
        <v>18.0</v>
      </c>
      <c r="AJ86" s="2" t="s">
        <v>38</v>
      </c>
      <c r="AK86" t="str">
        <f>if(VLOOKUP(C86,'Copy of FE_ODK_Mobile.csv'!F:BC,1,false)=C86,VLOOKUP(C86,'Copy of FE_ODK_Mobile.csv'!F:BC,49,false),)</f>
        <v>No</v>
      </c>
      <c r="AL86" t="str">
        <f>if(VLOOKUP(C86,'Copy of FE_ODK_Mobile.csv'!F:BC,1,false)=C86,VLOOKUP(C86,'Copy of FE_ODK_Mobile.csv'!F:BC,50,false),)</f>
        <v>Yes</v>
      </c>
    </row>
    <row r="87">
      <c r="A87" s="2" t="s">
        <v>1931</v>
      </c>
      <c r="B87" s="2" t="s">
        <v>2478</v>
      </c>
      <c r="C87" s="2" t="s">
        <v>2479</v>
      </c>
      <c r="D87" s="2" t="s">
        <v>2480</v>
      </c>
      <c r="E87" s="49">
        <v>8.66E14</v>
      </c>
      <c r="F87" s="2">
        <v>126.0</v>
      </c>
      <c r="G87" s="2" t="s">
        <v>34</v>
      </c>
      <c r="H87" s="2">
        <v>12603.0</v>
      </c>
      <c r="I87" s="2" t="s">
        <v>153</v>
      </c>
      <c r="J87" s="2" t="s">
        <v>42</v>
      </c>
      <c r="K87" s="2" t="s">
        <v>2391</v>
      </c>
      <c r="L87" s="2" t="str">
        <f>iferror(vlookup(N87,MP!E:E,1,false),"")</f>
        <v>NganzaiDamaramAli Kaltiri</v>
      </c>
      <c r="M87" s="2" t="str">
        <f t="shared" si="1"/>
        <v>duplicate</v>
      </c>
      <c r="N87" s="2" t="str">
        <f t="shared" si="2"/>
        <v>NganzaiDamaramAli Kaltiri</v>
      </c>
      <c r="O87" s="2" t="s">
        <v>163</v>
      </c>
      <c r="P87" s="2" t="s">
        <v>2475</v>
      </c>
      <c r="R87" s="2" t="s">
        <v>1987</v>
      </c>
      <c r="S87" s="2" t="s">
        <v>2481</v>
      </c>
      <c r="T87" s="2">
        <v>12.60512167</v>
      </c>
      <c r="U87" s="2">
        <v>13.201655</v>
      </c>
      <c r="V87" s="2" t="s">
        <v>1939</v>
      </c>
      <c r="W87" s="2">
        <v>12.60520667</v>
      </c>
      <c r="X87" s="2">
        <v>13.20135167</v>
      </c>
      <c r="Y87" s="2" t="s">
        <v>1939</v>
      </c>
      <c r="Z87" s="2">
        <v>3.0</v>
      </c>
      <c r="AA87" s="2" t="s">
        <v>2482</v>
      </c>
      <c r="AB87" s="2">
        <v>1.0</v>
      </c>
      <c r="AC87" s="2">
        <v>0.0</v>
      </c>
      <c r="AD87" s="2">
        <v>1.0</v>
      </c>
      <c r="AE87" s="2">
        <v>1.0</v>
      </c>
      <c r="AF87" s="2">
        <v>3.0</v>
      </c>
      <c r="AG87" s="2">
        <v>0.0</v>
      </c>
      <c r="AI87" s="2">
        <v>18.0</v>
      </c>
      <c r="AJ87" s="2" t="s">
        <v>38</v>
      </c>
      <c r="AK87" t="str">
        <f>if(VLOOKUP(C87,'Copy of FE_ODK_Mobile.csv'!F:BC,1,false)=C87,VLOOKUP(C87,'Copy of FE_ODK_Mobile.csv'!F:BC,49,false),)</f>
        <v>No</v>
      </c>
      <c r="AL87" t="str">
        <f>if(VLOOKUP(C87,'Copy of FE_ODK_Mobile.csv'!F:BC,1,false)=C87,VLOOKUP(C87,'Copy of FE_ODK_Mobile.csv'!F:BC,50,false),)</f>
        <v>Yes</v>
      </c>
    </row>
    <row r="88">
      <c r="A88" s="2" t="s">
        <v>1931</v>
      </c>
      <c r="B88" s="2" t="s">
        <v>2483</v>
      </c>
      <c r="C88" s="2" t="s">
        <v>2484</v>
      </c>
      <c r="D88" s="2" t="s">
        <v>2485</v>
      </c>
      <c r="E88" s="49">
        <v>8.64E14</v>
      </c>
      <c r="F88" s="2">
        <v>126.0</v>
      </c>
      <c r="G88" s="2" t="s">
        <v>34</v>
      </c>
      <c r="H88" s="2">
        <v>12603.0</v>
      </c>
      <c r="I88" s="2" t="s">
        <v>153</v>
      </c>
      <c r="J88" s="2" t="s">
        <v>42</v>
      </c>
      <c r="K88" s="2" t="s">
        <v>2391</v>
      </c>
      <c r="L88" s="2" t="str">
        <f>iferror(vlookup(N88,MP!E:E,1,false),"")</f>
        <v>NganzaiDamaramBaderi</v>
      </c>
      <c r="M88" s="2" t="str">
        <f t="shared" si="1"/>
        <v>duplicate</v>
      </c>
      <c r="N88" s="2" t="str">
        <f t="shared" si="2"/>
        <v>NganzaiDamaramBaderi</v>
      </c>
      <c r="O88" s="2" t="s">
        <v>165</v>
      </c>
      <c r="P88" s="2" t="s">
        <v>2486</v>
      </c>
      <c r="S88" s="2" t="s">
        <v>2487</v>
      </c>
      <c r="T88" s="2">
        <v>12.616695</v>
      </c>
      <c r="U88" s="2">
        <v>13.19583333</v>
      </c>
      <c r="V88" s="2" t="s">
        <v>1939</v>
      </c>
      <c r="W88" s="2">
        <v>12.61666833</v>
      </c>
      <c r="X88" s="2">
        <v>13.19581167</v>
      </c>
      <c r="Y88" s="2" t="s">
        <v>1939</v>
      </c>
      <c r="Z88" s="2">
        <v>4.0</v>
      </c>
      <c r="AA88" s="2" t="s">
        <v>2488</v>
      </c>
      <c r="AB88" s="2">
        <v>1.0</v>
      </c>
      <c r="AC88" s="2">
        <v>1.0</v>
      </c>
      <c r="AD88" s="2">
        <v>1.0</v>
      </c>
      <c r="AE88" s="2">
        <v>0.0</v>
      </c>
      <c r="AF88" s="2">
        <v>3.0</v>
      </c>
      <c r="AG88" s="2">
        <v>0.0</v>
      </c>
      <c r="AI88" s="2">
        <v>24.0</v>
      </c>
      <c r="AJ88" s="2" t="s">
        <v>38</v>
      </c>
      <c r="AK88" t="str">
        <f>if(VLOOKUP(C88,'Copy of FE_ODK_Mobile.csv'!F:BC,1,false)=C88,VLOOKUP(C88,'Copy of FE_ODK_Mobile.csv'!F:BC,49,false),)</f>
        <v>No</v>
      </c>
      <c r="AL88" t="str">
        <f>if(VLOOKUP(C88,'Copy of FE_ODK_Mobile.csv'!F:BC,1,false)=C88,VLOOKUP(C88,'Copy of FE_ODK_Mobile.csv'!F:BC,50,false),)</f>
        <v>Yes</v>
      </c>
    </row>
    <row r="89">
      <c r="A89" s="2" t="s">
        <v>1931</v>
      </c>
      <c r="B89" s="2" t="s">
        <v>2489</v>
      </c>
      <c r="C89" s="2" t="s">
        <v>2490</v>
      </c>
      <c r="D89" s="2" t="s">
        <v>2491</v>
      </c>
      <c r="E89" s="49">
        <v>8.66E14</v>
      </c>
      <c r="F89" s="2">
        <v>126.0</v>
      </c>
      <c r="G89" s="2" t="s">
        <v>34</v>
      </c>
      <c r="H89" s="2">
        <v>12603.0</v>
      </c>
      <c r="I89" s="2" t="s">
        <v>153</v>
      </c>
      <c r="J89" s="2" t="s">
        <v>42</v>
      </c>
      <c r="K89" s="2" t="s">
        <v>2391</v>
      </c>
      <c r="L89" s="2" t="str">
        <f>iferror(vlookup(N89,MP!E:E,1,false),"")</f>
        <v>NganzaiDamaramBaderi</v>
      </c>
      <c r="M89" s="2" t="str">
        <f t="shared" si="1"/>
        <v>duplicate</v>
      </c>
      <c r="N89" s="2" t="str">
        <f t="shared" si="2"/>
        <v>NganzaiDamaramBaderi</v>
      </c>
      <c r="O89" s="2" t="s">
        <v>165</v>
      </c>
      <c r="P89" s="2" t="s">
        <v>2486</v>
      </c>
      <c r="S89" s="2" t="s">
        <v>2492</v>
      </c>
      <c r="T89" s="2">
        <v>12.61657</v>
      </c>
      <c r="U89" s="2">
        <v>13.19590833</v>
      </c>
      <c r="V89" s="2" t="s">
        <v>1939</v>
      </c>
      <c r="W89" s="2">
        <v>12.61669167</v>
      </c>
      <c r="X89" s="2">
        <v>13.19579167</v>
      </c>
      <c r="Y89" s="2" t="s">
        <v>1939</v>
      </c>
      <c r="Z89" s="2">
        <v>4.0</v>
      </c>
      <c r="AA89" s="2" t="s">
        <v>2493</v>
      </c>
      <c r="AB89" s="2">
        <v>1.0</v>
      </c>
      <c r="AC89" s="2">
        <v>1.0</v>
      </c>
      <c r="AD89" s="2">
        <v>1.0</v>
      </c>
      <c r="AE89" s="2">
        <v>0.0</v>
      </c>
      <c r="AF89" s="2">
        <v>3.0</v>
      </c>
      <c r="AG89" s="2">
        <v>0.0</v>
      </c>
      <c r="AI89" s="2">
        <v>24.0</v>
      </c>
      <c r="AJ89" s="2" t="s">
        <v>38</v>
      </c>
      <c r="AK89" t="str">
        <f>if(VLOOKUP(C89,'Copy of FE_ODK_Mobile.csv'!F:BC,1,false)=C89,VLOOKUP(C89,'Copy of FE_ODK_Mobile.csv'!F:BC,49,false),)</f>
        <v>No</v>
      </c>
      <c r="AL89" t="str">
        <f>if(VLOOKUP(C89,'Copy of FE_ODK_Mobile.csv'!F:BC,1,false)=C89,VLOOKUP(C89,'Copy of FE_ODK_Mobile.csv'!F:BC,50,false),)</f>
        <v>Yes</v>
      </c>
    </row>
    <row r="90">
      <c r="A90" s="2" t="s">
        <v>1931</v>
      </c>
      <c r="B90" s="2" t="s">
        <v>2494</v>
      </c>
      <c r="C90" s="2" t="s">
        <v>2495</v>
      </c>
      <c r="D90" s="2" t="s">
        <v>2496</v>
      </c>
      <c r="E90" s="49">
        <v>8.67E14</v>
      </c>
      <c r="F90" s="2">
        <v>126.0</v>
      </c>
      <c r="G90" s="2" t="s">
        <v>34</v>
      </c>
      <c r="H90" s="2">
        <v>12602.0</v>
      </c>
      <c r="I90" s="2" t="s">
        <v>35</v>
      </c>
      <c r="J90" s="2" t="s">
        <v>42</v>
      </c>
      <c r="K90" s="2" t="s">
        <v>2497</v>
      </c>
      <c r="L90" s="2" t="str">
        <f>iferror(vlookup(N90,MP!E:E,1,false),"")</f>
        <v>NganzaiBaduMalana Gambori</v>
      </c>
      <c r="M90" s="2" t="str">
        <f t="shared" si="1"/>
        <v>duplicate</v>
      </c>
      <c r="N90" s="2" t="str">
        <f t="shared" si="2"/>
        <v>NganzaiBaduMalana Gambori</v>
      </c>
      <c r="O90" s="2" t="s">
        <v>122</v>
      </c>
      <c r="P90" s="2" t="s">
        <v>2498</v>
      </c>
      <c r="S90" s="2" t="s">
        <v>2499</v>
      </c>
      <c r="T90" s="2">
        <v>12.68387333</v>
      </c>
      <c r="U90" s="2">
        <v>13.18768667</v>
      </c>
      <c r="V90" s="2" t="s">
        <v>1939</v>
      </c>
      <c r="W90" s="2">
        <v>12.68386167</v>
      </c>
      <c r="X90" s="2">
        <v>13.18764</v>
      </c>
      <c r="Y90" s="2" t="s">
        <v>1939</v>
      </c>
      <c r="Z90" s="2">
        <v>4.0</v>
      </c>
      <c r="AA90" s="2" t="s">
        <v>2500</v>
      </c>
      <c r="AB90" s="2">
        <v>1.0</v>
      </c>
      <c r="AC90" s="2">
        <v>0.0</v>
      </c>
      <c r="AD90" s="2">
        <v>1.0</v>
      </c>
      <c r="AE90" s="2">
        <v>1.0</v>
      </c>
      <c r="AF90" s="2">
        <v>3.0</v>
      </c>
      <c r="AG90" s="2">
        <v>0.0</v>
      </c>
      <c r="AI90" s="2">
        <v>3.0</v>
      </c>
      <c r="AJ90" s="2" t="s">
        <v>38</v>
      </c>
      <c r="AK90" t="str">
        <f>if(VLOOKUP(C90,'Copy of FE_ODK_Mobile.csv'!F:BC,1,false)=C90,VLOOKUP(C90,'Copy of FE_ODK_Mobile.csv'!F:BC,49,false),)</f>
        <v>No</v>
      </c>
      <c r="AL90" t="str">
        <f>if(VLOOKUP(C90,'Copy of FE_ODK_Mobile.csv'!F:BC,1,false)=C90,VLOOKUP(C90,'Copy of FE_ODK_Mobile.csv'!F:BC,50,false),)</f>
        <v>Yes</v>
      </c>
    </row>
    <row r="91">
      <c r="A91" s="2" t="s">
        <v>1931</v>
      </c>
      <c r="B91" s="2" t="s">
        <v>2501</v>
      </c>
      <c r="C91" s="2" t="s">
        <v>2502</v>
      </c>
      <c r="D91" s="2" t="s">
        <v>2503</v>
      </c>
      <c r="E91" s="49">
        <v>8.66E14</v>
      </c>
      <c r="F91" s="2">
        <v>126.0</v>
      </c>
      <c r="G91" s="2" t="s">
        <v>34</v>
      </c>
      <c r="H91" s="2">
        <v>12602.0</v>
      </c>
      <c r="I91" s="2" t="s">
        <v>35</v>
      </c>
      <c r="J91" s="2" t="s">
        <v>42</v>
      </c>
      <c r="K91" s="2" t="s">
        <v>2497</v>
      </c>
      <c r="L91" s="2" t="str">
        <f>iferror(vlookup(N91,MP!E:E,1,false),"")</f>
        <v>NganzaiBaduMalana Gambori</v>
      </c>
      <c r="M91" s="2" t="str">
        <f t="shared" si="1"/>
        <v>duplicate</v>
      </c>
      <c r="N91" s="2" t="str">
        <f t="shared" si="2"/>
        <v>NganzaiBaduMalana Gambori</v>
      </c>
      <c r="O91" s="2" t="s">
        <v>122</v>
      </c>
      <c r="P91" s="2" t="s">
        <v>2498</v>
      </c>
      <c r="S91" s="2" t="s">
        <v>2504</v>
      </c>
      <c r="T91" s="2">
        <v>12.68390833</v>
      </c>
      <c r="U91" s="2">
        <v>13.18766833</v>
      </c>
      <c r="V91" s="2" t="s">
        <v>1939</v>
      </c>
      <c r="W91" s="2">
        <v>12.68387333</v>
      </c>
      <c r="X91" s="2">
        <v>13.18765167</v>
      </c>
      <c r="Y91" s="2" t="s">
        <v>1939</v>
      </c>
      <c r="Z91" s="2">
        <v>4.0</v>
      </c>
      <c r="AA91" s="2" t="s">
        <v>2505</v>
      </c>
      <c r="AB91" s="2">
        <v>1.0</v>
      </c>
      <c r="AC91" s="2">
        <v>0.0</v>
      </c>
      <c r="AD91" s="2">
        <v>1.0</v>
      </c>
      <c r="AE91" s="2">
        <v>1.0</v>
      </c>
      <c r="AF91" s="2">
        <v>3.0</v>
      </c>
      <c r="AG91" s="2">
        <v>0.0</v>
      </c>
      <c r="AI91" s="2">
        <v>3.0</v>
      </c>
      <c r="AJ91" s="2" t="s">
        <v>38</v>
      </c>
      <c r="AK91" t="str">
        <f>if(VLOOKUP(C91,'Copy of FE_ODK_Mobile.csv'!F:BC,1,false)=C91,VLOOKUP(C91,'Copy of FE_ODK_Mobile.csv'!F:BC,49,false),)</f>
        <v>No</v>
      </c>
      <c r="AL91" t="str">
        <f>if(VLOOKUP(C91,'Copy of FE_ODK_Mobile.csv'!F:BC,1,false)=C91,VLOOKUP(C91,'Copy of FE_ODK_Mobile.csv'!F:BC,50,false),)</f>
        <v>Yes</v>
      </c>
    </row>
    <row r="92">
      <c r="A92" s="2" t="s">
        <v>1931</v>
      </c>
      <c r="B92" s="2" t="s">
        <v>2506</v>
      </c>
      <c r="C92" s="2" t="s">
        <v>2507</v>
      </c>
      <c r="D92" s="2" t="s">
        <v>2508</v>
      </c>
      <c r="E92" s="49">
        <v>8.67E14</v>
      </c>
      <c r="F92" s="2">
        <v>126.0</v>
      </c>
      <c r="G92" s="2" t="s">
        <v>34</v>
      </c>
      <c r="H92" s="2">
        <v>12602.0</v>
      </c>
      <c r="I92" s="2" t="s">
        <v>35</v>
      </c>
      <c r="J92" s="2" t="s">
        <v>42</v>
      </c>
      <c r="K92" s="2" t="s">
        <v>2497</v>
      </c>
      <c r="L92" s="2" t="str">
        <f>iferror(vlookup(N92,MP!E:E,1,false),"")</f>
        <v>NganzaiBaduLaanari</v>
      </c>
      <c r="M92" s="2" t="str">
        <f t="shared" si="1"/>
        <v>duplicate</v>
      </c>
      <c r="N92" s="2" t="str">
        <f t="shared" si="2"/>
        <v>NganzaiBaduLaanari</v>
      </c>
      <c r="O92" s="2" t="s">
        <v>113</v>
      </c>
      <c r="P92" s="2" t="s">
        <v>2509</v>
      </c>
      <c r="S92" s="2" t="s">
        <v>2510</v>
      </c>
      <c r="T92" s="2">
        <v>12.68495833</v>
      </c>
      <c r="U92" s="2">
        <v>13.18689</v>
      </c>
      <c r="V92" s="2" t="s">
        <v>1939</v>
      </c>
      <c r="W92" s="2">
        <v>12.68464667</v>
      </c>
      <c r="X92" s="2">
        <v>13.18700833</v>
      </c>
      <c r="Y92" s="2" t="s">
        <v>1939</v>
      </c>
      <c r="Z92" s="2">
        <v>4.0</v>
      </c>
      <c r="AA92" s="2" t="s">
        <v>2511</v>
      </c>
      <c r="AB92" s="2">
        <v>0.0</v>
      </c>
      <c r="AC92" s="2">
        <v>1.0</v>
      </c>
      <c r="AD92" s="2">
        <v>1.0</v>
      </c>
      <c r="AE92" s="2">
        <v>1.0</v>
      </c>
      <c r="AF92" s="2">
        <v>3.0</v>
      </c>
      <c r="AG92" s="2">
        <v>0.0</v>
      </c>
      <c r="AI92" s="2">
        <v>15.0</v>
      </c>
      <c r="AJ92" s="2" t="s">
        <v>38</v>
      </c>
      <c r="AK92" t="str">
        <f>if(VLOOKUP(C92,'Copy of FE_ODK_Mobile.csv'!F:BC,1,false)=C92,VLOOKUP(C92,'Copy of FE_ODK_Mobile.csv'!F:BC,49,false),)</f>
        <v>No</v>
      </c>
      <c r="AL92" t="str">
        <f>if(VLOOKUP(C92,'Copy of FE_ODK_Mobile.csv'!F:BC,1,false)=C92,VLOOKUP(C92,'Copy of FE_ODK_Mobile.csv'!F:BC,50,false),)</f>
        <v>Yes</v>
      </c>
    </row>
    <row r="93">
      <c r="A93" s="2" t="s">
        <v>1931</v>
      </c>
      <c r="B93" s="2" t="s">
        <v>2512</v>
      </c>
      <c r="C93" s="2" t="s">
        <v>2513</v>
      </c>
      <c r="D93" s="2" t="s">
        <v>2514</v>
      </c>
      <c r="E93" s="49">
        <v>8.66E14</v>
      </c>
      <c r="F93" s="2">
        <v>126.0</v>
      </c>
      <c r="G93" s="2" t="s">
        <v>34</v>
      </c>
      <c r="H93" s="2">
        <v>12602.0</v>
      </c>
      <c r="I93" s="2" t="s">
        <v>35</v>
      </c>
      <c r="J93" s="2" t="s">
        <v>42</v>
      </c>
      <c r="K93" s="2" t="s">
        <v>2497</v>
      </c>
      <c r="L93" s="2" t="str">
        <f>iferror(vlookup(N93,MP!E:E,1,false),"")</f>
        <v>NganzaiBaduLaanari</v>
      </c>
      <c r="M93" s="2" t="str">
        <f t="shared" si="1"/>
        <v>duplicate</v>
      </c>
      <c r="N93" s="2" t="str">
        <f t="shared" si="2"/>
        <v>NganzaiBaduLaanari</v>
      </c>
      <c r="O93" s="2" t="s">
        <v>113</v>
      </c>
      <c r="P93" s="2" t="s">
        <v>2509</v>
      </c>
      <c r="S93" s="2" t="s">
        <v>2515</v>
      </c>
      <c r="T93" s="2">
        <v>12.68502833</v>
      </c>
      <c r="U93" s="2">
        <v>13.18684833</v>
      </c>
      <c r="V93" s="2" t="s">
        <v>1939</v>
      </c>
      <c r="W93" s="2">
        <v>12.68459</v>
      </c>
      <c r="X93" s="2">
        <v>13.18705</v>
      </c>
      <c r="Y93" s="2" t="s">
        <v>1939</v>
      </c>
      <c r="Z93" s="2">
        <v>4.0</v>
      </c>
      <c r="AA93" s="2" t="s">
        <v>2516</v>
      </c>
      <c r="AB93" s="2">
        <v>0.0</v>
      </c>
      <c r="AC93" s="2">
        <v>1.0</v>
      </c>
      <c r="AD93" s="2">
        <v>1.0</v>
      </c>
      <c r="AE93" s="2">
        <v>1.0</v>
      </c>
      <c r="AF93" s="2">
        <v>3.0</v>
      </c>
      <c r="AG93" s="2">
        <v>0.0</v>
      </c>
      <c r="AI93" s="2">
        <v>15.0</v>
      </c>
      <c r="AJ93" s="2" t="s">
        <v>38</v>
      </c>
      <c r="AK93" t="str">
        <f>if(VLOOKUP(C93,'Copy of FE_ODK_Mobile.csv'!F:BC,1,false)=C93,VLOOKUP(C93,'Copy of FE_ODK_Mobile.csv'!F:BC,49,false),)</f>
        <v>No</v>
      </c>
      <c r="AL93" t="str">
        <f>if(VLOOKUP(C93,'Copy of FE_ODK_Mobile.csv'!F:BC,1,false)=C93,VLOOKUP(C93,'Copy of FE_ODK_Mobile.csv'!F:BC,50,false),)</f>
        <v>Yes</v>
      </c>
    </row>
    <row r="94">
      <c r="A94" s="2" t="s">
        <v>1931</v>
      </c>
      <c r="B94" s="2" t="s">
        <v>2517</v>
      </c>
      <c r="C94" s="2" t="s">
        <v>2518</v>
      </c>
      <c r="D94" s="2" t="s">
        <v>2519</v>
      </c>
      <c r="E94" s="49">
        <v>8.67E14</v>
      </c>
      <c r="F94" s="2">
        <v>126.0</v>
      </c>
      <c r="G94" s="2" t="s">
        <v>34</v>
      </c>
      <c r="H94" s="2">
        <v>12602.0</v>
      </c>
      <c r="I94" s="2" t="s">
        <v>35</v>
      </c>
      <c r="J94" s="2" t="s">
        <v>42</v>
      </c>
      <c r="K94" s="2" t="s">
        <v>2520</v>
      </c>
      <c r="L94" s="2" t="str">
        <f>iferror(vlookup(N94,MP!E:E,1,false),"")</f>
        <v>NganzaiBaduKashimti</v>
      </c>
      <c r="M94" s="2" t="str">
        <f t="shared" si="1"/>
        <v>duplicate</v>
      </c>
      <c r="N94" s="2" t="str">
        <f t="shared" si="2"/>
        <v>NganzaiBaduKashimti</v>
      </c>
      <c r="O94" s="2" t="s">
        <v>90</v>
      </c>
      <c r="P94" s="2" t="s">
        <v>2521</v>
      </c>
      <c r="S94" s="2" t="s">
        <v>2522</v>
      </c>
      <c r="T94" s="2">
        <v>12.69677833</v>
      </c>
      <c r="U94" s="2">
        <v>13.19458667</v>
      </c>
      <c r="V94" s="2" t="s">
        <v>1939</v>
      </c>
      <c r="W94" s="2">
        <v>12.69642667</v>
      </c>
      <c r="X94" s="2">
        <v>13.19480667</v>
      </c>
      <c r="Y94" s="2" t="s">
        <v>1939</v>
      </c>
      <c r="Z94" s="2">
        <v>4.0</v>
      </c>
      <c r="AA94" s="2" t="s">
        <v>2523</v>
      </c>
      <c r="AB94" s="2">
        <v>2.0</v>
      </c>
      <c r="AC94" s="2">
        <v>0.0</v>
      </c>
      <c r="AD94" s="2">
        <v>0.0</v>
      </c>
      <c r="AE94" s="2">
        <v>0.0</v>
      </c>
      <c r="AF94" s="2">
        <v>2.0</v>
      </c>
      <c r="AG94" s="2">
        <v>0.0</v>
      </c>
      <c r="AI94" s="2">
        <v>20.0</v>
      </c>
      <c r="AJ94" s="2" t="s">
        <v>38</v>
      </c>
      <c r="AK94" t="str">
        <f>if(VLOOKUP(C94,'Copy of FE_ODK_Mobile.csv'!F:BC,1,false)=C94,VLOOKUP(C94,'Copy of FE_ODK_Mobile.csv'!F:BC,49,false),)</f>
        <v>No</v>
      </c>
      <c r="AL94" t="str">
        <f>if(VLOOKUP(C94,'Copy of FE_ODK_Mobile.csv'!F:BC,1,false)=C94,VLOOKUP(C94,'Copy of FE_ODK_Mobile.csv'!F:BC,50,false),)</f>
        <v>Yes</v>
      </c>
    </row>
    <row r="95">
      <c r="A95" s="2" t="s">
        <v>1931</v>
      </c>
      <c r="B95" s="2" t="s">
        <v>2524</v>
      </c>
      <c r="C95" s="2" t="s">
        <v>2525</v>
      </c>
      <c r="D95" s="2" t="s">
        <v>2526</v>
      </c>
      <c r="E95" s="49">
        <v>8.66E14</v>
      </c>
      <c r="F95" s="2">
        <v>126.0</v>
      </c>
      <c r="G95" s="2" t="s">
        <v>34</v>
      </c>
      <c r="H95" s="2">
        <v>12602.0</v>
      </c>
      <c r="I95" s="2" t="s">
        <v>35</v>
      </c>
      <c r="J95" s="2" t="s">
        <v>42</v>
      </c>
      <c r="K95" s="2" t="s">
        <v>2520</v>
      </c>
      <c r="L95" s="2" t="str">
        <f>iferror(vlookup(N95,MP!E:E,1,false),"")</f>
        <v>NganzaiBaduKashimti</v>
      </c>
      <c r="M95" s="2" t="str">
        <f t="shared" si="1"/>
        <v>duplicate</v>
      </c>
      <c r="N95" s="2" t="str">
        <f t="shared" si="2"/>
        <v>NganzaiBaduKashimti</v>
      </c>
      <c r="O95" s="2" t="s">
        <v>90</v>
      </c>
      <c r="P95" s="2" t="s">
        <v>2521</v>
      </c>
      <c r="S95" s="2" t="s">
        <v>2527</v>
      </c>
      <c r="T95" s="2">
        <v>12.69687833</v>
      </c>
      <c r="U95" s="2">
        <v>13.19463333</v>
      </c>
      <c r="V95" s="2" t="s">
        <v>1939</v>
      </c>
      <c r="W95" s="2">
        <v>12.696405</v>
      </c>
      <c r="X95" s="2">
        <v>13.19478333</v>
      </c>
      <c r="Y95" s="2" t="s">
        <v>1939</v>
      </c>
      <c r="Z95" s="2">
        <v>4.0</v>
      </c>
      <c r="AA95" s="2" t="s">
        <v>2528</v>
      </c>
      <c r="AB95" s="2">
        <v>2.0</v>
      </c>
      <c r="AC95" s="2">
        <v>0.0</v>
      </c>
      <c r="AD95" s="2">
        <v>0.0</v>
      </c>
      <c r="AE95" s="2">
        <v>0.0</v>
      </c>
      <c r="AF95" s="2">
        <v>2.0</v>
      </c>
      <c r="AG95" s="2">
        <v>0.0</v>
      </c>
      <c r="AI95" s="2">
        <v>20.0</v>
      </c>
      <c r="AJ95" s="2" t="s">
        <v>38</v>
      </c>
      <c r="AK95" t="str">
        <f>if(VLOOKUP(C95,'Copy of FE_ODK_Mobile.csv'!F:BC,1,false)=C95,VLOOKUP(C95,'Copy of FE_ODK_Mobile.csv'!F:BC,49,false),)</f>
        <v>No</v>
      </c>
      <c r="AL95" t="str">
        <f>if(VLOOKUP(C95,'Copy of FE_ODK_Mobile.csv'!F:BC,1,false)=C95,VLOOKUP(C95,'Copy of FE_ODK_Mobile.csv'!F:BC,50,false),)</f>
        <v>Yes</v>
      </c>
    </row>
    <row r="96">
      <c r="A96" s="2" t="s">
        <v>1931</v>
      </c>
      <c r="B96" s="2" t="s">
        <v>2529</v>
      </c>
      <c r="C96" s="2" t="s">
        <v>2530</v>
      </c>
      <c r="D96" s="2" t="s">
        <v>2531</v>
      </c>
      <c r="E96" s="49">
        <v>8.67E14</v>
      </c>
      <c r="F96" s="2">
        <v>126.0</v>
      </c>
      <c r="G96" s="2" t="s">
        <v>34</v>
      </c>
      <c r="H96" s="2">
        <v>12602.0</v>
      </c>
      <c r="I96" s="2" t="s">
        <v>35</v>
      </c>
      <c r="J96" s="2" t="s">
        <v>42</v>
      </c>
      <c r="K96" s="2" t="s">
        <v>2497</v>
      </c>
      <c r="L96" s="2" t="str">
        <f>iferror(vlookup(N96,MP!E:E,1,false),"")</f>
        <v>NganzaiBaduMalairi</v>
      </c>
      <c r="M96" s="2" t="str">
        <f t="shared" si="1"/>
        <v>duplicate</v>
      </c>
      <c r="N96" s="2" t="str">
        <f t="shared" si="2"/>
        <v>NganzaiBaduMalairi</v>
      </c>
      <c r="O96" s="2" t="s">
        <v>119</v>
      </c>
      <c r="P96" s="2" t="s">
        <v>2532</v>
      </c>
      <c r="S96" s="2" t="s">
        <v>2533</v>
      </c>
      <c r="T96" s="2">
        <v>12.69897167</v>
      </c>
      <c r="U96" s="2">
        <v>13.19401667</v>
      </c>
      <c r="V96" s="2" t="s">
        <v>1939</v>
      </c>
      <c r="W96" s="2">
        <v>12.69879833</v>
      </c>
      <c r="X96" s="2">
        <v>13.19403667</v>
      </c>
      <c r="Y96" s="2" t="s">
        <v>1939</v>
      </c>
      <c r="Z96" s="2">
        <v>4.0</v>
      </c>
      <c r="AA96" s="2" t="s">
        <v>2534</v>
      </c>
      <c r="AB96" s="2">
        <v>0.0</v>
      </c>
      <c r="AC96" s="2">
        <v>0.0</v>
      </c>
      <c r="AD96" s="2">
        <v>0.0</v>
      </c>
      <c r="AE96" s="2">
        <v>0.0</v>
      </c>
      <c r="AF96" s="2">
        <v>3.0</v>
      </c>
      <c r="AG96" s="2">
        <v>0.0</v>
      </c>
      <c r="AI96" s="2">
        <v>13.0</v>
      </c>
      <c r="AJ96" s="2" t="s">
        <v>38</v>
      </c>
      <c r="AK96" t="str">
        <f>if(VLOOKUP(C96,'Copy of FE_ODK_Mobile.csv'!F:BC,1,false)=C96,VLOOKUP(C96,'Copy of FE_ODK_Mobile.csv'!F:BC,49,false),)</f>
        <v>No</v>
      </c>
      <c r="AL96" t="str">
        <f>if(VLOOKUP(C96,'Copy of FE_ODK_Mobile.csv'!F:BC,1,false)=C96,VLOOKUP(C96,'Copy of FE_ODK_Mobile.csv'!F:BC,50,false),)</f>
        <v>Yes</v>
      </c>
    </row>
    <row r="97">
      <c r="A97" s="2" t="s">
        <v>1931</v>
      </c>
      <c r="B97" s="2" t="s">
        <v>2535</v>
      </c>
      <c r="C97" s="2" t="s">
        <v>2536</v>
      </c>
      <c r="D97" s="2" t="s">
        <v>2537</v>
      </c>
      <c r="E97" s="49">
        <v>8.66E14</v>
      </c>
      <c r="F97" s="2">
        <v>126.0</v>
      </c>
      <c r="G97" s="2" t="s">
        <v>34</v>
      </c>
      <c r="H97" s="2">
        <v>12602.0</v>
      </c>
      <c r="I97" s="2" t="s">
        <v>35</v>
      </c>
      <c r="J97" s="2" t="s">
        <v>42</v>
      </c>
      <c r="K97" s="2" t="s">
        <v>2497</v>
      </c>
      <c r="L97" s="2" t="str">
        <f>iferror(vlookup(N97,MP!E:E,1,false),"")</f>
        <v>NganzaiBaduMalairi</v>
      </c>
      <c r="M97" s="2" t="str">
        <f t="shared" si="1"/>
        <v>duplicate</v>
      </c>
      <c r="N97" s="2" t="str">
        <f t="shared" si="2"/>
        <v>NganzaiBaduMalairi</v>
      </c>
      <c r="O97" s="2" t="s">
        <v>119</v>
      </c>
      <c r="P97" s="2" t="s">
        <v>2532</v>
      </c>
      <c r="S97" s="2" t="s">
        <v>2538</v>
      </c>
      <c r="T97" s="2">
        <v>12.698955</v>
      </c>
      <c r="U97" s="2">
        <v>13.19405667</v>
      </c>
      <c r="V97" s="2" t="s">
        <v>1939</v>
      </c>
      <c r="W97" s="2">
        <v>12.698795</v>
      </c>
      <c r="X97" s="2">
        <v>13.19406</v>
      </c>
      <c r="Y97" s="2" t="s">
        <v>1939</v>
      </c>
      <c r="Z97" s="2">
        <v>4.0</v>
      </c>
      <c r="AA97" s="2" t="s">
        <v>2539</v>
      </c>
      <c r="AB97" s="2">
        <v>0.0</v>
      </c>
      <c r="AC97" s="2">
        <v>0.0</v>
      </c>
      <c r="AD97" s="2">
        <v>0.0</v>
      </c>
      <c r="AE97" s="2">
        <v>0.0</v>
      </c>
      <c r="AF97" s="2">
        <v>3.0</v>
      </c>
      <c r="AG97" s="2">
        <v>0.0</v>
      </c>
      <c r="AI97" s="2">
        <v>13.0</v>
      </c>
      <c r="AJ97" s="2" t="s">
        <v>38</v>
      </c>
      <c r="AK97" t="str">
        <f>if(VLOOKUP(C97,'Copy of FE_ODK_Mobile.csv'!F:BC,1,false)=C97,VLOOKUP(C97,'Copy of FE_ODK_Mobile.csv'!F:BC,49,false),)</f>
        <v>No</v>
      </c>
      <c r="AL97" t="str">
        <f>if(VLOOKUP(C97,'Copy of FE_ODK_Mobile.csv'!F:BC,1,false)=C97,VLOOKUP(C97,'Copy of FE_ODK_Mobile.csv'!F:BC,50,false),)</f>
        <v>Yes</v>
      </c>
    </row>
    <row r="98">
      <c r="A98" s="2" t="s">
        <v>1931</v>
      </c>
      <c r="B98" s="2" t="s">
        <v>2540</v>
      </c>
      <c r="C98" s="2" t="s">
        <v>2541</v>
      </c>
      <c r="D98" s="2" t="s">
        <v>2542</v>
      </c>
      <c r="E98" s="49">
        <v>8.66E14</v>
      </c>
      <c r="F98" s="2">
        <v>126.0</v>
      </c>
      <c r="G98" s="2" t="s">
        <v>34</v>
      </c>
      <c r="H98" s="2">
        <v>12602.0</v>
      </c>
      <c r="I98" s="2" t="s">
        <v>35</v>
      </c>
      <c r="J98" s="2" t="s">
        <v>42</v>
      </c>
      <c r="K98" s="2" t="s">
        <v>2520</v>
      </c>
      <c r="L98" s="2" t="str">
        <f>iferror(vlookup(N98,MP!E:E,1,false),"")</f>
        <v>NganzaiBaduKyari Zainnari</v>
      </c>
      <c r="M98" s="2" t="str">
        <f t="shared" si="1"/>
        <v>duplicate</v>
      </c>
      <c r="N98" s="2" t="str">
        <f t="shared" si="2"/>
        <v>NganzaiBaduKyari Zainnari</v>
      </c>
      <c r="O98" s="2" t="s">
        <v>110</v>
      </c>
      <c r="P98" s="2" t="s">
        <v>2543</v>
      </c>
      <c r="S98" s="2" t="s">
        <v>2544</v>
      </c>
      <c r="T98" s="2">
        <v>12.71696167</v>
      </c>
      <c r="U98" s="2">
        <v>13.20114667</v>
      </c>
      <c r="V98" s="2" t="s">
        <v>1939</v>
      </c>
      <c r="W98" s="2">
        <v>12.71692333</v>
      </c>
      <c r="X98" s="2">
        <v>13.20117667</v>
      </c>
      <c r="Y98" s="2" t="s">
        <v>1939</v>
      </c>
      <c r="Z98" s="2">
        <v>4.0</v>
      </c>
      <c r="AA98" s="2" t="s">
        <v>2545</v>
      </c>
      <c r="AB98" s="2">
        <v>1.0</v>
      </c>
      <c r="AC98" s="2">
        <v>0.0</v>
      </c>
      <c r="AD98" s="2">
        <v>0.0</v>
      </c>
      <c r="AE98" s="2">
        <v>0.0</v>
      </c>
      <c r="AF98" s="2">
        <v>4.0</v>
      </c>
      <c r="AG98" s="2">
        <v>0.0</v>
      </c>
      <c r="AI98" s="2">
        <v>13.0</v>
      </c>
      <c r="AJ98" s="2" t="s">
        <v>38</v>
      </c>
      <c r="AK98" t="str">
        <f>if(VLOOKUP(C98,'Copy of FE_ODK_Mobile.csv'!F:BC,1,false)=C98,VLOOKUP(C98,'Copy of FE_ODK_Mobile.csv'!F:BC,49,false),)</f>
        <v>No</v>
      </c>
      <c r="AL98" t="str">
        <f>if(VLOOKUP(C98,'Copy of FE_ODK_Mobile.csv'!F:BC,1,false)=C98,VLOOKUP(C98,'Copy of FE_ODK_Mobile.csv'!F:BC,50,false),)</f>
        <v>Yes</v>
      </c>
    </row>
    <row r="99">
      <c r="A99" s="2" t="s">
        <v>1931</v>
      </c>
      <c r="B99" s="2" t="s">
        <v>2546</v>
      </c>
      <c r="C99" s="2" t="s">
        <v>2547</v>
      </c>
      <c r="D99" s="2" t="s">
        <v>2548</v>
      </c>
      <c r="E99" s="49">
        <v>8.67E14</v>
      </c>
      <c r="F99" s="2">
        <v>126.0</v>
      </c>
      <c r="G99" s="2" t="s">
        <v>34</v>
      </c>
      <c r="H99" s="2">
        <v>12602.0</v>
      </c>
      <c r="I99" s="2" t="s">
        <v>35</v>
      </c>
      <c r="J99" s="2" t="s">
        <v>42</v>
      </c>
      <c r="K99" s="2" t="s">
        <v>2520</v>
      </c>
      <c r="L99" s="2" t="str">
        <f>iferror(vlookup(N99,MP!E:E,1,false),"")</f>
        <v>NganzaiBaduKyari Zainnari</v>
      </c>
      <c r="M99" s="2" t="str">
        <f t="shared" si="1"/>
        <v>duplicate</v>
      </c>
      <c r="N99" s="2" t="str">
        <f t="shared" si="2"/>
        <v>NganzaiBaduKyari Zainnari</v>
      </c>
      <c r="O99" s="2" t="s">
        <v>110</v>
      </c>
      <c r="P99" s="2" t="s">
        <v>2543</v>
      </c>
      <c r="S99" s="2" t="s">
        <v>2549</v>
      </c>
      <c r="T99" s="2">
        <v>12.716945</v>
      </c>
      <c r="U99" s="2">
        <v>13.20116833</v>
      </c>
      <c r="V99" s="2" t="s">
        <v>1939</v>
      </c>
      <c r="W99" s="2">
        <v>12.71690333</v>
      </c>
      <c r="X99" s="2">
        <v>13.20120167</v>
      </c>
      <c r="Y99" s="2" t="s">
        <v>1939</v>
      </c>
      <c r="Z99" s="2">
        <v>4.0</v>
      </c>
      <c r="AA99" s="2" t="s">
        <v>2550</v>
      </c>
      <c r="AB99" s="2">
        <v>3.0</v>
      </c>
      <c r="AC99" s="2">
        <v>0.0</v>
      </c>
      <c r="AD99" s="2">
        <v>1.0</v>
      </c>
      <c r="AE99" s="2">
        <v>0.0</v>
      </c>
      <c r="AF99" s="2">
        <v>4.0</v>
      </c>
      <c r="AG99" s="2">
        <v>0.0</v>
      </c>
      <c r="AI99" s="2">
        <v>13.0</v>
      </c>
      <c r="AJ99" s="2" t="s">
        <v>38</v>
      </c>
      <c r="AK99" t="str">
        <f>if(VLOOKUP(C99,'Copy of FE_ODK_Mobile.csv'!F:BC,1,false)=C99,VLOOKUP(C99,'Copy of FE_ODK_Mobile.csv'!F:BC,49,false),)</f>
        <v>No</v>
      </c>
      <c r="AL99" t="str">
        <f>if(VLOOKUP(C99,'Copy of FE_ODK_Mobile.csv'!F:BC,1,false)=C99,VLOOKUP(C99,'Copy of FE_ODK_Mobile.csv'!F:BC,50,false),)</f>
        <v>Yes</v>
      </c>
    </row>
    <row r="100">
      <c r="A100" s="2" t="s">
        <v>1931</v>
      </c>
      <c r="B100" s="2" t="s">
        <v>2551</v>
      </c>
      <c r="C100" s="2" t="s">
        <v>2552</v>
      </c>
      <c r="D100" s="2" t="s">
        <v>2553</v>
      </c>
      <c r="E100" s="49">
        <v>8.67E14</v>
      </c>
      <c r="F100" s="2">
        <v>126.0</v>
      </c>
      <c r="G100" s="2" t="s">
        <v>34</v>
      </c>
      <c r="H100" s="2">
        <v>12602.0</v>
      </c>
      <c r="I100" s="2" t="s">
        <v>35</v>
      </c>
      <c r="J100" s="2" t="s">
        <v>42</v>
      </c>
      <c r="K100" s="2" t="s">
        <v>2520</v>
      </c>
      <c r="L100" s="2" t="str">
        <f>iferror(vlookup(N100,MP!E:E,1,false),"")</f>
        <v>NganzaiBaduAdamti</v>
      </c>
      <c r="M100" s="2" t="str">
        <f t="shared" si="1"/>
        <v>duplicate</v>
      </c>
      <c r="N100" s="2" t="str">
        <f t="shared" si="2"/>
        <v>NganzaiBaduAdamti</v>
      </c>
      <c r="O100" s="2" t="s">
        <v>36</v>
      </c>
      <c r="P100" s="2" t="s">
        <v>2554</v>
      </c>
      <c r="S100" s="2" t="s">
        <v>2555</v>
      </c>
      <c r="T100" s="2">
        <v>12.72079333</v>
      </c>
      <c r="U100" s="2">
        <v>13.19508167</v>
      </c>
      <c r="V100" s="2" t="s">
        <v>1939</v>
      </c>
      <c r="W100" s="2">
        <v>12.72077667</v>
      </c>
      <c r="X100" s="2">
        <v>13.19505167</v>
      </c>
      <c r="Y100" s="2" t="s">
        <v>1939</v>
      </c>
      <c r="Z100" s="2">
        <v>4.0</v>
      </c>
      <c r="AA100" s="2" t="s">
        <v>2556</v>
      </c>
      <c r="AB100" s="2">
        <v>1.0</v>
      </c>
      <c r="AC100" s="2">
        <v>1.0</v>
      </c>
      <c r="AD100" s="2">
        <v>1.0</v>
      </c>
      <c r="AE100" s="2">
        <v>2.0</v>
      </c>
      <c r="AF100" s="2">
        <v>5.0</v>
      </c>
      <c r="AG100" s="2">
        <v>0.0</v>
      </c>
      <c r="AI100" s="2">
        <v>2.0</v>
      </c>
      <c r="AJ100" s="2" t="s">
        <v>38</v>
      </c>
      <c r="AK100" t="str">
        <f>if(VLOOKUP(C100,'Copy of FE_ODK_Mobile.csv'!F:BC,1,false)=C100,VLOOKUP(C100,'Copy of FE_ODK_Mobile.csv'!F:BC,49,false),)</f>
        <v>No</v>
      </c>
      <c r="AL100" t="str">
        <f>if(VLOOKUP(C100,'Copy of FE_ODK_Mobile.csv'!F:BC,1,false)=C100,VLOOKUP(C100,'Copy of FE_ODK_Mobile.csv'!F:BC,50,false),)</f>
        <v>Yes</v>
      </c>
    </row>
    <row r="101">
      <c r="A101" s="2" t="s">
        <v>1931</v>
      </c>
      <c r="B101" s="2" t="s">
        <v>2557</v>
      </c>
      <c r="C101" s="2" t="s">
        <v>2558</v>
      </c>
      <c r="D101" s="2" t="s">
        <v>2559</v>
      </c>
      <c r="E101" s="49">
        <v>8.66E14</v>
      </c>
      <c r="F101" s="2">
        <v>126.0</v>
      </c>
      <c r="G101" s="2" t="s">
        <v>34</v>
      </c>
      <c r="H101" s="2">
        <v>12602.0</v>
      </c>
      <c r="I101" s="2" t="s">
        <v>35</v>
      </c>
      <c r="J101" s="2" t="s">
        <v>42</v>
      </c>
      <c r="K101" s="2" t="s">
        <v>2520</v>
      </c>
      <c r="L101" s="2" t="str">
        <f>iferror(vlookup(N101,MP!E:E,1,false),"")</f>
        <v>NganzaiBaduAdamti</v>
      </c>
      <c r="M101" s="2" t="str">
        <f t="shared" si="1"/>
        <v>duplicate</v>
      </c>
      <c r="N101" s="2" t="str">
        <f t="shared" si="2"/>
        <v>NganzaiBaduAdamti</v>
      </c>
      <c r="O101" s="2" t="s">
        <v>36</v>
      </c>
      <c r="P101" s="2" t="s">
        <v>2554</v>
      </c>
      <c r="S101" s="2" t="s">
        <v>2560</v>
      </c>
      <c r="T101" s="2">
        <v>12.72077833</v>
      </c>
      <c r="U101" s="2">
        <v>13.19506667</v>
      </c>
      <c r="V101" s="2" t="s">
        <v>1939</v>
      </c>
      <c r="W101" s="2">
        <v>12.72077833</v>
      </c>
      <c r="X101" s="2">
        <v>13.19506667</v>
      </c>
      <c r="Y101" s="2" t="s">
        <v>1939</v>
      </c>
      <c r="Z101" s="2">
        <v>4.0</v>
      </c>
      <c r="AA101" s="2" t="s">
        <v>2561</v>
      </c>
      <c r="AB101" s="2">
        <v>1.0</v>
      </c>
      <c r="AC101" s="2">
        <v>1.0</v>
      </c>
      <c r="AD101" s="2">
        <v>1.0</v>
      </c>
      <c r="AE101" s="2">
        <v>2.0</v>
      </c>
      <c r="AF101" s="2">
        <v>5.0</v>
      </c>
      <c r="AG101" s="2">
        <v>0.0</v>
      </c>
      <c r="AI101" s="2">
        <v>2.0</v>
      </c>
      <c r="AJ101" s="2" t="s">
        <v>38</v>
      </c>
      <c r="AK101" t="str">
        <f>if(VLOOKUP(C101,'Copy of FE_ODK_Mobile.csv'!F:BC,1,false)=C101,VLOOKUP(C101,'Copy of FE_ODK_Mobile.csv'!F:BC,49,false),)</f>
        <v>No</v>
      </c>
      <c r="AL101" t="str">
        <f>if(VLOOKUP(C101,'Copy of FE_ODK_Mobile.csv'!F:BC,1,false)=C101,VLOOKUP(C101,'Copy of FE_ODK_Mobile.csv'!F:BC,50,false),)</f>
        <v>Yes</v>
      </c>
    </row>
    <row r="102">
      <c r="A102" s="2" t="s">
        <v>1931</v>
      </c>
      <c r="B102" s="2" t="s">
        <v>2562</v>
      </c>
      <c r="C102" s="2" t="s">
        <v>2563</v>
      </c>
      <c r="D102" s="2" t="s">
        <v>2564</v>
      </c>
      <c r="E102" s="49">
        <v>8.67E14</v>
      </c>
      <c r="F102" s="2">
        <v>126.0</v>
      </c>
      <c r="G102" s="2" t="s">
        <v>34</v>
      </c>
      <c r="H102" s="2">
        <v>12602.0</v>
      </c>
      <c r="I102" s="2" t="s">
        <v>35</v>
      </c>
      <c r="J102" s="2" t="s">
        <v>42</v>
      </c>
      <c r="K102" s="2" t="s">
        <v>2497</v>
      </c>
      <c r="L102" s="2" t="str">
        <f>iferror(vlookup(N102,MP!E:E,1,false),"")</f>
        <v>NganzaiBaduKangadiri</v>
      </c>
      <c r="M102" s="2" t="str">
        <f t="shared" si="1"/>
        <v>duplicate</v>
      </c>
      <c r="N102" s="2" t="str">
        <f t="shared" si="2"/>
        <v>NganzaiBaduKangadiri</v>
      </c>
      <c r="O102" s="2" t="s">
        <v>87</v>
      </c>
      <c r="P102" s="2" t="s">
        <v>2565</v>
      </c>
      <c r="S102" s="2" t="s">
        <v>2566</v>
      </c>
      <c r="T102" s="2">
        <v>12.72227</v>
      </c>
      <c r="U102" s="2">
        <v>13.19411333</v>
      </c>
      <c r="V102" s="2" t="s">
        <v>1939</v>
      </c>
      <c r="W102" s="2">
        <v>12.72225167</v>
      </c>
      <c r="X102" s="2">
        <v>13.194075</v>
      </c>
      <c r="Y102" s="2" t="s">
        <v>1939</v>
      </c>
      <c r="Z102" s="2">
        <v>4.0</v>
      </c>
      <c r="AA102" s="2" t="s">
        <v>2567</v>
      </c>
      <c r="AB102" s="2">
        <v>1.0</v>
      </c>
      <c r="AC102" s="2">
        <v>0.0</v>
      </c>
      <c r="AD102" s="2">
        <v>3.0</v>
      </c>
      <c r="AE102" s="2">
        <v>0.0</v>
      </c>
      <c r="AF102" s="2">
        <v>4.0</v>
      </c>
      <c r="AG102" s="2">
        <v>0.0</v>
      </c>
      <c r="AI102" s="2">
        <v>8.0</v>
      </c>
      <c r="AJ102" s="2" t="s">
        <v>38</v>
      </c>
      <c r="AK102" t="str">
        <f>if(VLOOKUP(C102,'Copy of FE_ODK_Mobile.csv'!F:BC,1,false)=C102,VLOOKUP(C102,'Copy of FE_ODK_Mobile.csv'!F:BC,49,false),)</f>
        <v>No</v>
      </c>
      <c r="AL102" t="str">
        <f>if(VLOOKUP(C102,'Copy of FE_ODK_Mobile.csv'!F:BC,1,false)=C102,VLOOKUP(C102,'Copy of FE_ODK_Mobile.csv'!F:BC,50,false),)</f>
        <v>Yes</v>
      </c>
    </row>
    <row r="103">
      <c r="A103" s="2" t="s">
        <v>1931</v>
      </c>
      <c r="B103" s="2" t="s">
        <v>2568</v>
      </c>
      <c r="C103" s="2" t="s">
        <v>2569</v>
      </c>
      <c r="D103" s="2" t="s">
        <v>2570</v>
      </c>
      <c r="E103" s="49">
        <v>8.66E14</v>
      </c>
      <c r="F103" s="2">
        <v>126.0</v>
      </c>
      <c r="G103" s="2" t="s">
        <v>34</v>
      </c>
      <c r="H103" s="2">
        <v>12602.0</v>
      </c>
      <c r="I103" s="2" t="s">
        <v>35</v>
      </c>
      <c r="J103" s="2" t="s">
        <v>42</v>
      </c>
      <c r="K103" s="2" t="s">
        <v>2497</v>
      </c>
      <c r="L103" s="2" t="str">
        <f>iferror(vlookup(N103,MP!E:E,1,false),"")</f>
        <v>NganzaiBaduKangadiri</v>
      </c>
      <c r="M103" s="2" t="str">
        <f t="shared" si="1"/>
        <v>duplicate</v>
      </c>
      <c r="N103" s="2" t="str">
        <f t="shared" si="2"/>
        <v>NganzaiBaduKangadiri</v>
      </c>
      <c r="O103" s="2" t="s">
        <v>87</v>
      </c>
      <c r="P103" s="2" t="s">
        <v>2565</v>
      </c>
      <c r="S103" s="2" t="s">
        <v>2571</v>
      </c>
      <c r="T103" s="2">
        <v>12.72228833</v>
      </c>
      <c r="U103" s="2">
        <v>13.19408</v>
      </c>
      <c r="V103" s="2" t="s">
        <v>1939</v>
      </c>
      <c r="W103" s="2">
        <v>12.72224333</v>
      </c>
      <c r="X103" s="2">
        <v>13.194095</v>
      </c>
      <c r="Y103" s="2" t="s">
        <v>1939</v>
      </c>
      <c r="Z103" s="2">
        <v>4.0</v>
      </c>
      <c r="AA103" s="2" t="s">
        <v>2572</v>
      </c>
      <c r="AB103" s="2">
        <v>1.0</v>
      </c>
      <c r="AC103" s="2">
        <v>0.0</v>
      </c>
      <c r="AD103" s="2">
        <v>3.0</v>
      </c>
      <c r="AE103" s="2">
        <v>0.0</v>
      </c>
      <c r="AF103" s="2">
        <v>4.0</v>
      </c>
      <c r="AG103" s="2">
        <v>0.0</v>
      </c>
      <c r="AI103" s="2">
        <v>8.0</v>
      </c>
      <c r="AJ103" s="2" t="s">
        <v>38</v>
      </c>
      <c r="AK103" t="str">
        <f>if(VLOOKUP(C103,'Copy of FE_ODK_Mobile.csv'!F:BC,1,false)=C103,VLOOKUP(C103,'Copy of FE_ODK_Mobile.csv'!F:BC,49,false),)</f>
        <v>No</v>
      </c>
      <c r="AL103" t="str">
        <f>if(VLOOKUP(C103,'Copy of FE_ODK_Mobile.csv'!F:BC,1,false)=C103,VLOOKUP(C103,'Copy of FE_ODK_Mobile.csv'!F:BC,50,false),)</f>
        <v>Yes</v>
      </c>
    </row>
    <row r="104">
      <c r="A104" s="2" t="s">
        <v>1931</v>
      </c>
      <c r="B104" s="2" t="s">
        <v>2573</v>
      </c>
      <c r="C104" s="2" t="s">
        <v>2574</v>
      </c>
      <c r="D104" s="2" t="s">
        <v>2575</v>
      </c>
      <c r="E104" s="49">
        <v>8.66E14</v>
      </c>
      <c r="F104" s="2">
        <v>116.0</v>
      </c>
      <c r="G104" s="2" t="s">
        <v>1365</v>
      </c>
      <c r="H104" s="2">
        <v>11606.0</v>
      </c>
      <c r="I104" s="2" t="s">
        <v>1438</v>
      </c>
      <c r="J104" s="2" t="s">
        <v>42</v>
      </c>
      <c r="K104" s="2" t="s">
        <v>2457</v>
      </c>
      <c r="L104" s="2" t="str">
        <f>iferror(vlookup(N104,MP!E:E,1,false),"")</f>
        <v/>
      </c>
      <c r="M104" s="2" t="str">
        <f t="shared" si="1"/>
        <v>unique</v>
      </c>
      <c r="N104" s="2" t="str">
        <f t="shared" si="2"/>
        <v>KondugaJakanaGwani Bukarti</v>
      </c>
      <c r="O104" s="2" t="s">
        <v>1454</v>
      </c>
      <c r="P104" s="2" t="s">
        <v>2576</v>
      </c>
      <c r="R104" s="2" t="s">
        <v>1946</v>
      </c>
      <c r="S104" s="2" t="s">
        <v>2577</v>
      </c>
      <c r="T104" s="2">
        <v>11.83175833</v>
      </c>
      <c r="U104" s="2">
        <v>13.175655</v>
      </c>
      <c r="V104" s="2" t="s">
        <v>1939</v>
      </c>
      <c r="W104" s="2">
        <v>11.83185</v>
      </c>
      <c r="X104" s="2">
        <v>13.175635</v>
      </c>
      <c r="Y104" s="2" t="s">
        <v>1939</v>
      </c>
      <c r="Z104" s="2">
        <v>3.0</v>
      </c>
      <c r="AA104" s="2" t="s">
        <v>2578</v>
      </c>
      <c r="AB104" s="2">
        <v>7.0</v>
      </c>
      <c r="AC104" s="2">
        <v>18.0</v>
      </c>
      <c r="AD104" s="2">
        <v>28.0</v>
      </c>
      <c r="AE104" s="2">
        <v>0.0</v>
      </c>
      <c r="AF104" s="2">
        <v>49.0</v>
      </c>
      <c r="AG104" s="2">
        <v>4.0</v>
      </c>
      <c r="AI104" s="2">
        <v>41.0</v>
      </c>
      <c r="AJ104" s="2" t="s">
        <v>38</v>
      </c>
      <c r="AK104" t="str">
        <f>if(VLOOKUP(C104,'Copy of FE_ODK_Mobile.csv'!F:BC,1,false)=C104,VLOOKUP(C104,'Copy of FE_ODK_Mobile.csv'!F:BC,49,false),)</f>
        <v>No</v>
      </c>
      <c r="AL104" t="str">
        <f>if(VLOOKUP(C104,'Copy of FE_ODK_Mobile.csv'!F:BC,1,false)=C104,VLOOKUP(C104,'Copy of FE_ODK_Mobile.csv'!F:BC,50,false),)</f>
        <v>Yes</v>
      </c>
    </row>
    <row r="105">
      <c r="A105" s="2" t="s">
        <v>1931</v>
      </c>
      <c r="B105" s="2" t="s">
        <v>2579</v>
      </c>
      <c r="C105" s="2" t="s">
        <v>2580</v>
      </c>
      <c r="D105" s="2" t="s">
        <v>2581</v>
      </c>
      <c r="E105" s="49">
        <v>8.66E14</v>
      </c>
      <c r="F105" s="2">
        <v>116.0</v>
      </c>
      <c r="G105" s="2" t="s">
        <v>1365</v>
      </c>
      <c r="H105" s="2">
        <v>11606.0</v>
      </c>
      <c r="I105" s="2" t="s">
        <v>1438</v>
      </c>
      <c r="J105" s="2" t="s">
        <v>42</v>
      </c>
      <c r="K105" s="2" t="s">
        <v>2457</v>
      </c>
      <c r="L105" s="2" t="str">
        <f>iferror(vlookup(N105,MP!E:E,1,false),"")</f>
        <v/>
      </c>
      <c r="M105" s="2" t="str">
        <f t="shared" si="1"/>
        <v>unique</v>
      </c>
      <c r="N105" s="2" t="str">
        <f t="shared" si="2"/>
        <v>KondugaJakanaBukar Mongumi</v>
      </c>
      <c r="O105" s="2" t="s">
        <v>1439</v>
      </c>
      <c r="P105" s="2" t="s">
        <v>2582</v>
      </c>
      <c r="R105" s="2" t="s">
        <v>1946</v>
      </c>
      <c r="S105" s="2" t="s">
        <v>2583</v>
      </c>
      <c r="T105" s="2">
        <v>11.80704</v>
      </c>
      <c r="U105" s="2">
        <v>12.7826</v>
      </c>
      <c r="V105" s="2" t="s">
        <v>1939</v>
      </c>
      <c r="W105" s="2">
        <v>11.80703833</v>
      </c>
      <c r="X105" s="2">
        <v>12.782565</v>
      </c>
      <c r="Y105" s="2" t="s">
        <v>1939</v>
      </c>
      <c r="Z105" s="2">
        <v>3.0</v>
      </c>
      <c r="AA105" s="2" t="s">
        <v>2584</v>
      </c>
      <c r="AB105" s="2">
        <v>4.0</v>
      </c>
      <c r="AC105" s="2">
        <v>14.0</v>
      </c>
      <c r="AD105" s="2">
        <v>6.0</v>
      </c>
      <c r="AE105" s="2">
        <v>8.0</v>
      </c>
      <c r="AF105" s="2">
        <v>48.0</v>
      </c>
      <c r="AG105" s="2">
        <v>5.0</v>
      </c>
      <c r="AI105" s="2">
        <v>23.0</v>
      </c>
      <c r="AJ105" s="2" t="s">
        <v>38</v>
      </c>
      <c r="AK105" t="str">
        <f>if(VLOOKUP(C105,'Copy of FE_ODK_Mobile.csv'!F:BC,1,false)=C105,VLOOKUP(C105,'Copy of FE_ODK_Mobile.csv'!F:BC,49,false),)</f>
        <v>No</v>
      </c>
      <c r="AL105" t="str">
        <f>if(VLOOKUP(C105,'Copy of FE_ODK_Mobile.csv'!F:BC,1,false)=C105,VLOOKUP(C105,'Copy of FE_ODK_Mobile.csv'!F:BC,50,false),)</f>
        <v>No</v>
      </c>
    </row>
    <row r="106">
      <c r="A106" s="2" t="s">
        <v>1931</v>
      </c>
      <c r="B106" s="2" t="s">
        <v>2585</v>
      </c>
      <c r="C106" s="2" t="s">
        <v>2586</v>
      </c>
      <c r="D106" s="2" t="s">
        <v>2587</v>
      </c>
      <c r="E106" s="49">
        <v>8.67E14</v>
      </c>
      <c r="F106" s="2">
        <v>126.0</v>
      </c>
      <c r="G106" s="2" t="s">
        <v>34</v>
      </c>
      <c r="H106" s="2">
        <v>12602.0</v>
      </c>
      <c r="I106" s="2" t="s">
        <v>35</v>
      </c>
      <c r="J106" s="2" t="s">
        <v>42</v>
      </c>
      <c r="K106" s="2" t="s">
        <v>2497</v>
      </c>
      <c r="L106" s="2" t="str">
        <f>iferror(vlookup(N106,MP!E:E,1,false),"")</f>
        <v>NganzaiBaduMalaimari</v>
      </c>
      <c r="M106" s="2" t="str">
        <f t="shared" si="1"/>
        <v>duplicate</v>
      </c>
      <c r="N106" s="2" t="str">
        <f t="shared" si="2"/>
        <v>NganzaiBaduMalaimari</v>
      </c>
      <c r="O106" s="2" t="s">
        <v>116</v>
      </c>
      <c r="P106" s="2" t="s">
        <v>2588</v>
      </c>
      <c r="S106" s="2" t="s">
        <v>2589</v>
      </c>
      <c r="T106" s="2">
        <v>12.72621667</v>
      </c>
      <c r="U106" s="2">
        <v>13.21023667</v>
      </c>
      <c r="V106" s="2" t="s">
        <v>1939</v>
      </c>
      <c r="W106" s="2">
        <v>12.726285</v>
      </c>
      <c r="X106" s="2">
        <v>13.21013833</v>
      </c>
      <c r="Y106" s="2" t="s">
        <v>1939</v>
      </c>
      <c r="Z106" s="2">
        <v>4.0</v>
      </c>
      <c r="AA106" s="2" t="s">
        <v>2590</v>
      </c>
      <c r="AB106" s="2">
        <v>2.0</v>
      </c>
      <c r="AC106" s="2">
        <v>1.0</v>
      </c>
      <c r="AD106" s="2">
        <v>0.0</v>
      </c>
      <c r="AE106" s="2">
        <v>1.0</v>
      </c>
      <c r="AF106" s="2">
        <v>4.0</v>
      </c>
      <c r="AG106" s="2">
        <v>0.0</v>
      </c>
      <c r="AI106" s="2">
        <v>16.0</v>
      </c>
      <c r="AJ106" s="2" t="s">
        <v>38</v>
      </c>
      <c r="AK106" t="str">
        <f>if(VLOOKUP(C106,'Copy of FE_ODK_Mobile.csv'!F:BC,1,false)=C106,VLOOKUP(C106,'Copy of FE_ODK_Mobile.csv'!F:BC,49,false),)</f>
        <v>No</v>
      </c>
      <c r="AL106" t="str">
        <f>if(VLOOKUP(C106,'Copy of FE_ODK_Mobile.csv'!F:BC,1,false)=C106,VLOOKUP(C106,'Copy of FE_ODK_Mobile.csv'!F:BC,50,false),)</f>
        <v>No</v>
      </c>
    </row>
    <row r="107">
      <c r="A107" s="2" t="s">
        <v>1931</v>
      </c>
      <c r="B107" s="2" t="s">
        <v>2591</v>
      </c>
      <c r="C107" s="2" t="s">
        <v>2592</v>
      </c>
      <c r="D107" s="2" t="s">
        <v>2593</v>
      </c>
      <c r="E107" s="49">
        <v>8.66E14</v>
      </c>
      <c r="F107" s="2">
        <v>126.0</v>
      </c>
      <c r="G107" s="2" t="s">
        <v>34</v>
      </c>
      <c r="H107" s="2">
        <v>12602.0</v>
      </c>
      <c r="I107" s="2" t="s">
        <v>35</v>
      </c>
      <c r="J107" s="2" t="s">
        <v>42</v>
      </c>
      <c r="K107" s="2" t="s">
        <v>2497</v>
      </c>
      <c r="L107" s="2" t="str">
        <f>iferror(vlookup(N107,MP!E:E,1,false),"")</f>
        <v>NganzaiBaduMalaimari</v>
      </c>
      <c r="M107" s="2" t="str">
        <f t="shared" si="1"/>
        <v>duplicate</v>
      </c>
      <c r="N107" s="2" t="str">
        <f t="shared" si="2"/>
        <v>NganzaiBaduMalaimari</v>
      </c>
      <c r="O107" s="2" t="s">
        <v>116</v>
      </c>
      <c r="P107" s="2" t="s">
        <v>2588</v>
      </c>
      <c r="S107" s="2" t="s">
        <v>2594</v>
      </c>
      <c r="T107" s="2">
        <v>12.726305</v>
      </c>
      <c r="U107" s="2">
        <v>13.21018833</v>
      </c>
      <c r="V107" s="2" t="s">
        <v>1939</v>
      </c>
      <c r="W107" s="2">
        <v>12.72626833</v>
      </c>
      <c r="X107" s="2">
        <v>13.21013333</v>
      </c>
      <c r="Y107" s="2" t="s">
        <v>1939</v>
      </c>
      <c r="Z107" s="2">
        <v>4.0</v>
      </c>
      <c r="AA107" s="2" t="s">
        <v>2595</v>
      </c>
      <c r="AB107" s="2">
        <v>2.0</v>
      </c>
      <c r="AC107" s="2">
        <v>1.0</v>
      </c>
      <c r="AD107" s="2">
        <v>0.0</v>
      </c>
      <c r="AE107" s="2">
        <v>1.0</v>
      </c>
      <c r="AF107" s="2">
        <v>4.0</v>
      </c>
      <c r="AG107" s="2">
        <v>0.0</v>
      </c>
      <c r="AI107" s="2">
        <v>16.0</v>
      </c>
      <c r="AJ107" s="2" t="s">
        <v>38</v>
      </c>
      <c r="AK107" t="str">
        <f>if(VLOOKUP(C107,'Copy of FE_ODK_Mobile.csv'!F:BC,1,false)=C107,VLOOKUP(C107,'Copy of FE_ODK_Mobile.csv'!F:BC,49,false),)</f>
        <v>No</v>
      </c>
      <c r="AL107" t="str">
        <f>if(VLOOKUP(C107,'Copy of FE_ODK_Mobile.csv'!F:BC,1,false)=C107,VLOOKUP(C107,'Copy of FE_ODK_Mobile.csv'!F:BC,50,false),)</f>
        <v>No</v>
      </c>
    </row>
    <row r="108">
      <c r="A108" s="2" t="s">
        <v>1931</v>
      </c>
      <c r="B108" s="2" t="s">
        <v>2596</v>
      </c>
      <c r="C108" s="2" t="s">
        <v>2597</v>
      </c>
      <c r="D108" s="2" t="s">
        <v>2598</v>
      </c>
      <c r="E108" s="49">
        <v>8.66E14</v>
      </c>
      <c r="F108" s="2">
        <v>113.0</v>
      </c>
      <c r="G108" s="2" t="s">
        <v>1046</v>
      </c>
      <c r="H108" s="2">
        <v>11302.0</v>
      </c>
      <c r="I108" s="2" t="s">
        <v>1047</v>
      </c>
      <c r="J108" s="2" t="s">
        <v>42</v>
      </c>
      <c r="K108" s="2" t="s">
        <v>2599</v>
      </c>
      <c r="L108" s="2" t="str">
        <f>iferror(vlookup(N108,MP!E:E,1,false),"")</f>
        <v/>
      </c>
      <c r="M108" s="2" t="str">
        <f t="shared" si="1"/>
        <v>unique</v>
      </c>
      <c r="N108" s="2" t="str">
        <f t="shared" si="2"/>
        <v>JereAlauAbatchari</v>
      </c>
      <c r="O108" s="2" t="s">
        <v>1048</v>
      </c>
      <c r="P108" s="2" t="s">
        <v>2600</v>
      </c>
      <c r="S108" s="2" t="s">
        <v>2601</v>
      </c>
      <c r="T108" s="2">
        <v>11.76828</v>
      </c>
      <c r="U108" s="2">
        <v>13.19264167</v>
      </c>
      <c r="V108" s="2" t="s">
        <v>1939</v>
      </c>
      <c r="W108" s="2">
        <v>11.76830167</v>
      </c>
      <c r="X108" s="2">
        <v>13.19263</v>
      </c>
      <c r="Y108" s="2" t="s">
        <v>1939</v>
      </c>
      <c r="Z108" s="2">
        <v>1.0</v>
      </c>
      <c r="AA108" s="2" t="s">
        <v>2602</v>
      </c>
      <c r="AB108" s="2">
        <v>0.0</v>
      </c>
      <c r="AC108" s="2">
        <v>8.0</v>
      </c>
      <c r="AD108" s="2">
        <v>4.0</v>
      </c>
      <c r="AE108" s="2">
        <v>3.0</v>
      </c>
      <c r="AF108" s="2">
        <v>12.0</v>
      </c>
      <c r="AG108" s="2">
        <v>0.0</v>
      </c>
      <c r="AI108" s="2">
        <v>22.0</v>
      </c>
      <c r="AJ108" s="2" t="s">
        <v>38</v>
      </c>
      <c r="AK108" t="str">
        <f>if(VLOOKUP(C108,'Copy of FE_ODK_Mobile.csv'!F:BC,1,false)=C108,VLOOKUP(C108,'Copy of FE_ODK_Mobile.csv'!F:BC,49,false),)</f>
        <v>Yes</v>
      </c>
      <c r="AL108" t="str">
        <f>if(VLOOKUP(C108,'Copy of FE_ODK_Mobile.csv'!F:BC,1,false)=C108,VLOOKUP(C108,'Copy of FE_ODK_Mobile.csv'!F:BC,50,false),)</f>
        <v>Yes</v>
      </c>
    </row>
    <row r="109">
      <c r="A109" s="2" t="s">
        <v>1931</v>
      </c>
      <c r="B109" s="2" t="s">
        <v>2603</v>
      </c>
      <c r="C109" s="2" t="s">
        <v>2604</v>
      </c>
      <c r="D109" s="2" t="s">
        <v>2605</v>
      </c>
      <c r="E109" s="49">
        <v>8.67E14</v>
      </c>
      <c r="F109" s="2">
        <v>126.0</v>
      </c>
      <c r="G109" s="2" t="s">
        <v>34</v>
      </c>
      <c r="H109" s="2">
        <v>12602.0</v>
      </c>
      <c r="I109" s="2" t="s">
        <v>35</v>
      </c>
      <c r="J109" s="2" t="s">
        <v>42</v>
      </c>
      <c r="K109" s="2" t="s">
        <v>2497</v>
      </c>
      <c r="L109" s="2" t="str">
        <f>iferror(vlookup(N109,MP!E:E,1,false),"")</f>
        <v>NganzaiBaduAjiri</v>
      </c>
      <c r="M109" s="2" t="str">
        <f t="shared" si="1"/>
        <v>duplicate</v>
      </c>
      <c r="N109" s="2" t="str">
        <f t="shared" si="2"/>
        <v>NganzaiBaduAjiri</v>
      </c>
      <c r="O109" s="2" t="s">
        <v>44</v>
      </c>
      <c r="P109" s="2" t="s">
        <v>2606</v>
      </c>
      <c r="S109" s="2" t="s">
        <v>2607</v>
      </c>
      <c r="T109" s="2">
        <v>12.72263167</v>
      </c>
      <c r="U109" s="2">
        <v>13.21527</v>
      </c>
      <c r="V109" s="2" t="s">
        <v>1939</v>
      </c>
      <c r="W109" s="2">
        <v>12.72256833</v>
      </c>
      <c r="X109" s="2">
        <v>13.21536333</v>
      </c>
      <c r="Y109" s="2" t="s">
        <v>1939</v>
      </c>
      <c r="Z109" s="2">
        <v>3.0</v>
      </c>
      <c r="AA109" s="2" t="s">
        <v>2608</v>
      </c>
      <c r="AB109" s="2">
        <v>0.0</v>
      </c>
      <c r="AC109" s="2">
        <v>2.0</v>
      </c>
      <c r="AD109" s="2">
        <v>0.0</v>
      </c>
      <c r="AE109" s="2">
        <v>0.0</v>
      </c>
      <c r="AF109" s="2">
        <v>2.0</v>
      </c>
      <c r="AG109" s="2">
        <v>0.0</v>
      </c>
      <c r="AI109" s="2">
        <v>14.0</v>
      </c>
      <c r="AJ109" s="2" t="s">
        <v>38</v>
      </c>
      <c r="AK109" t="str">
        <f>if(VLOOKUP(C109,'Copy of FE_ODK_Mobile.csv'!F:BC,1,false)=C109,VLOOKUP(C109,'Copy of FE_ODK_Mobile.csv'!F:BC,49,false),)</f>
        <v>Yes</v>
      </c>
      <c r="AL109" t="str">
        <f>if(VLOOKUP(C109,'Copy of FE_ODK_Mobile.csv'!F:BC,1,false)=C109,VLOOKUP(C109,'Copy of FE_ODK_Mobile.csv'!F:BC,50,false),)</f>
        <v>Yes</v>
      </c>
    </row>
    <row r="110">
      <c r="A110" s="2" t="s">
        <v>1931</v>
      </c>
      <c r="B110" s="2" t="s">
        <v>2609</v>
      </c>
      <c r="C110" s="2" t="s">
        <v>2610</v>
      </c>
      <c r="D110" s="2" t="s">
        <v>2611</v>
      </c>
      <c r="E110" s="49">
        <v>8.66E14</v>
      </c>
      <c r="F110" s="2">
        <v>126.0</v>
      </c>
      <c r="G110" s="2" t="s">
        <v>34</v>
      </c>
      <c r="H110" s="2">
        <v>12602.0</v>
      </c>
      <c r="I110" s="2" t="s">
        <v>35</v>
      </c>
      <c r="J110" s="2" t="s">
        <v>42</v>
      </c>
      <c r="K110" s="2" t="s">
        <v>2497</v>
      </c>
      <c r="L110" s="2" t="str">
        <f>iferror(vlookup(N110,MP!E:E,1,false),"")</f>
        <v>NganzaiBaduAjiri</v>
      </c>
      <c r="M110" s="2" t="str">
        <f t="shared" si="1"/>
        <v>duplicate</v>
      </c>
      <c r="N110" s="2" t="str">
        <f t="shared" si="2"/>
        <v>NganzaiBaduAjiri</v>
      </c>
      <c r="O110" s="2" t="s">
        <v>44</v>
      </c>
      <c r="P110" s="2" t="s">
        <v>2606</v>
      </c>
      <c r="S110" s="2" t="s">
        <v>2612</v>
      </c>
      <c r="T110" s="2">
        <v>12.72258</v>
      </c>
      <c r="U110" s="2">
        <v>13.215375</v>
      </c>
      <c r="V110" s="2" t="s">
        <v>1939</v>
      </c>
      <c r="W110" s="2">
        <v>12.72258</v>
      </c>
      <c r="X110" s="2">
        <v>13.21536833</v>
      </c>
      <c r="Y110" s="2" t="s">
        <v>1939</v>
      </c>
      <c r="Z110" s="2">
        <v>3.0</v>
      </c>
      <c r="AA110" s="2" t="s">
        <v>2613</v>
      </c>
      <c r="AB110" s="2">
        <v>0.0</v>
      </c>
      <c r="AC110" s="2">
        <v>2.0</v>
      </c>
      <c r="AD110" s="2">
        <v>0.0</v>
      </c>
      <c r="AE110" s="2">
        <v>0.0</v>
      </c>
      <c r="AF110" s="2">
        <v>2.0</v>
      </c>
      <c r="AG110" s="2">
        <v>0.0</v>
      </c>
      <c r="AI110" s="2">
        <v>14.0</v>
      </c>
      <c r="AJ110" s="2" t="s">
        <v>38</v>
      </c>
      <c r="AK110" t="str">
        <f>if(VLOOKUP(C110,'Copy of FE_ODK_Mobile.csv'!F:BC,1,false)=C110,VLOOKUP(C110,'Copy of FE_ODK_Mobile.csv'!F:BC,49,false),)</f>
        <v>Yes</v>
      </c>
      <c r="AL110" t="str">
        <f>if(VLOOKUP(C110,'Copy of FE_ODK_Mobile.csv'!F:BC,1,false)=C110,VLOOKUP(C110,'Copy of FE_ODK_Mobile.csv'!F:BC,50,false),)</f>
        <v>Yes</v>
      </c>
    </row>
    <row r="111">
      <c r="A111" s="2" t="s">
        <v>1931</v>
      </c>
      <c r="B111" s="2" t="s">
        <v>2614</v>
      </c>
      <c r="C111" s="2" t="s">
        <v>2615</v>
      </c>
      <c r="D111" s="2" t="s">
        <v>2616</v>
      </c>
      <c r="E111" s="49">
        <v>8.64E14</v>
      </c>
      <c r="F111" s="2">
        <v>105.0</v>
      </c>
      <c r="G111" s="2" t="s">
        <v>729</v>
      </c>
      <c r="H111" s="2">
        <v>10506.0</v>
      </c>
      <c r="I111" s="2" t="s">
        <v>773</v>
      </c>
      <c r="J111" s="2" t="s">
        <v>42</v>
      </c>
      <c r="K111" s="2" t="s">
        <v>2617</v>
      </c>
      <c r="L111" s="2" t="str">
        <f>iferror(vlookup(N111,MP!E:E,1,false),"")</f>
        <v/>
      </c>
      <c r="M111" s="2" t="str">
        <f t="shared" si="1"/>
        <v>unique</v>
      </c>
      <c r="N111" s="2" t="str">
        <f t="shared" si="2"/>
        <v>BiuGurZira Bulama Jakwa</v>
      </c>
      <c r="O111" s="2" t="s">
        <v>809</v>
      </c>
      <c r="P111" s="2" t="s">
        <v>2618</v>
      </c>
      <c r="R111" s="2" t="s">
        <v>2619</v>
      </c>
      <c r="S111" s="2" t="s">
        <v>2620</v>
      </c>
      <c r="T111" s="2">
        <v>10.820165</v>
      </c>
      <c r="U111" s="2">
        <v>12.17351167</v>
      </c>
      <c r="V111" s="2" t="s">
        <v>1939</v>
      </c>
      <c r="W111" s="2">
        <v>10.820175</v>
      </c>
      <c r="X111" s="2">
        <v>12.17346833</v>
      </c>
      <c r="Y111" s="2" t="s">
        <v>1939</v>
      </c>
      <c r="Z111" s="2">
        <v>3.0</v>
      </c>
      <c r="AA111" s="2" t="s">
        <v>2621</v>
      </c>
      <c r="AB111" s="2">
        <v>18.0</v>
      </c>
      <c r="AC111" s="2">
        <v>27.0</v>
      </c>
      <c r="AD111" s="2">
        <v>17.0</v>
      </c>
      <c r="AE111" s="2">
        <v>9.0</v>
      </c>
      <c r="AF111" s="2">
        <v>76.0</v>
      </c>
      <c r="AG111" s="2">
        <v>5.0</v>
      </c>
      <c r="AI111" s="2">
        <v>68.0</v>
      </c>
      <c r="AJ111" s="2" t="s">
        <v>38</v>
      </c>
      <c r="AK111" t="str">
        <f>if(VLOOKUP(C111,'Copy of FE_ODK_Mobile.csv'!F:BC,1,false)=C111,VLOOKUP(C111,'Copy of FE_ODK_Mobile.csv'!F:BC,49,false),)</f>
        <v>Yes</v>
      </c>
      <c r="AL111" t="str">
        <f>if(VLOOKUP(C111,'Copy of FE_ODK_Mobile.csv'!F:BC,1,false)=C111,VLOOKUP(C111,'Copy of FE_ODK_Mobile.csv'!F:BC,50,false),)</f>
        <v>Yes</v>
      </c>
    </row>
    <row r="112">
      <c r="A112" s="2" t="s">
        <v>1931</v>
      </c>
      <c r="B112" s="2" t="s">
        <v>2622</v>
      </c>
      <c r="C112" s="2" t="s">
        <v>2623</v>
      </c>
      <c r="D112" s="2" t="s">
        <v>2624</v>
      </c>
      <c r="E112" s="49">
        <v>8.64E14</v>
      </c>
      <c r="F112" s="2">
        <v>126.0</v>
      </c>
      <c r="G112" s="2" t="s">
        <v>34</v>
      </c>
      <c r="H112" s="2">
        <v>12603.0</v>
      </c>
      <c r="I112" s="2" t="s">
        <v>153</v>
      </c>
      <c r="J112" s="2" t="s">
        <v>42</v>
      </c>
      <c r="K112" s="2" t="s">
        <v>2625</v>
      </c>
      <c r="L112" s="2" t="str">
        <f>iferror(vlookup(N112,MP!E:E,1,false),"")</f>
        <v>NganzaiDamaramYeleye</v>
      </c>
      <c r="M112" s="2" t="str">
        <f t="shared" si="1"/>
        <v>duplicate</v>
      </c>
      <c r="N112" s="2" t="str">
        <f t="shared" si="2"/>
        <v>NganzaiDamaramYeleye</v>
      </c>
      <c r="O112" s="2" t="s">
        <v>217</v>
      </c>
      <c r="P112" s="2" t="s">
        <v>2626</v>
      </c>
      <c r="S112" s="2" t="s">
        <v>2627</v>
      </c>
      <c r="T112" s="2">
        <v>12.59680833</v>
      </c>
      <c r="U112" s="2">
        <v>13.19562667</v>
      </c>
      <c r="V112" s="2" t="s">
        <v>1939</v>
      </c>
      <c r="W112" s="2">
        <v>12.60177</v>
      </c>
      <c r="X112" s="2">
        <v>13.19505833</v>
      </c>
      <c r="Y112" s="2" t="s">
        <v>1939</v>
      </c>
      <c r="Z112" s="2">
        <v>3.0</v>
      </c>
      <c r="AA112" s="2" t="s">
        <v>2628</v>
      </c>
      <c r="AB112" s="2">
        <v>0.0</v>
      </c>
      <c r="AC112" s="2">
        <v>0.0</v>
      </c>
      <c r="AD112" s="2">
        <v>1.0</v>
      </c>
      <c r="AE112" s="2">
        <v>1.0</v>
      </c>
      <c r="AF112" s="2">
        <v>2.0</v>
      </c>
      <c r="AG112" s="2">
        <v>0.0</v>
      </c>
      <c r="AI112" s="2">
        <v>18.0</v>
      </c>
      <c r="AJ112" s="2" t="s">
        <v>828</v>
      </c>
      <c r="AK112" t="str">
        <f>if(VLOOKUP(C112,'Copy of FE_ODK_Mobile.csv'!F:BC,1,false)=C112,VLOOKUP(C112,'Copy of FE_ODK_Mobile.csv'!F:BC,49,false),)</f>
        <v>No</v>
      </c>
      <c r="AL112" t="str">
        <f>if(VLOOKUP(C112,'Copy of FE_ODK_Mobile.csv'!F:BC,1,false)=C112,VLOOKUP(C112,'Copy of FE_ODK_Mobile.csv'!F:BC,50,false),)</f>
        <v>No</v>
      </c>
    </row>
    <row r="113">
      <c r="A113" s="2" t="s">
        <v>1931</v>
      </c>
      <c r="B113" s="2" t="s">
        <v>2629</v>
      </c>
      <c r="C113" s="2" t="s">
        <v>2630</v>
      </c>
      <c r="D113" s="2" t="s">
        <v>2631</v>
      </c>
      <c r="E113" s="49">
        <v>8.66E14</v>
      </c>
      <c r="F113" s="2">
        <v>126.0</v>
      </c>
      <c r="G113" s="2" t="s">
        <v>34</v>
      </c>
      <c r="H113" s="2">
        <v>12603.0</v>
      </c>
      <c r="I113" s="2" t="s">
        <v>153</v>
      </c>
      <c r="J113" s="2" t="s">
        <v>42</v>
      </c>
      <c r="K113" s="2" t="s">
        <v>2625</v>
      </c>
      <c r="L113" s="2" t="str">
        <f>iferror(vlookup(N113,MP!E:E,1,false),"")</f>
        <v>NganzaiDamaramYeleye</v>
      </c>
      <c r="M113" s="2" t="str">
        <f t="shared" si="1"/>
        <v>duplicate</v>
      </c>
      <c r="N113" s="2" t="str">
        <f t="shared" si="2"/>
        <v>NganzaiDamaramYeleye</v>
      </c>
      <c r="O113" s="2" t="s">
        <v>217</v>
      </c>
      <c r="P113" s="2" t="s">
        <v>2626</v>
      </c>
      <c r="S113" s="2" t="s">
        <v>2632</v>
      </c>
      <c r="T113" s="2">
        <v>12.598105</v>
      </c>
      <c r="U113" s="2">
        <v>13.19541167</v>
      </c>
      <c r="V113" s="2" t="s">
        <v>1939</v>
      </c>
      <c r="W113" s="2">
        <v>12.601775</v>
      </c>
      <c r="X113" s="2">
        <v>13.195075</v>
      </c>
      <c r="Y113" s="2" t="s">
        <v>1939</v>
      </c>
      <c r="Z113" s="2">
        <v>3.0</v>
      </c>
      <c r="AA113" s="2" t="s">
        <v>2633</v>
      </c>
      <c r="AB113" s="2">
        <v>1.0</v>
      </c>
      <c r="AC113" s="2">
        <v>0.0</v>
      </c>
      <c r="AD113" s="2">
        <v>1.0</v>
      </c>
      <c r="AE113" s="2">
        <v>1.0</v>
      </c>
      <c r="AF113" s="2">
        <v>2.0</v>
      </c>
      <c r="AG113" s="2">
        <v>0.0</v>
      </c>
      <c r="AI113" s="2">
        <v>18.0</v>
      </c>
      <c r="AJ113" s="2" t="s">
        <v>828</v>
      </c>
      <c r="AK113" t="str">
        <f>if(VLOOKUP(C113,'Copy of FE_ODK_Mobile.csv'!F:BC,1,false)=C113,VLOOKUP(C113,'Copy of FE_ODK_Mobile.csv'!F:BC,49,false),)</f>
        <v>No</v>
      </c>
      <c r="AL113" t="str">
        <f>if(VLOOKUP(C113,'Copy of FE_ODK_Mobile.csv'!F:BC,1,false)=C113,VLOOKUP(C113,'Copy of FE_ODK_Mobile.csv'!F:BC,50,false),)</f>
        <v>No</v>
      </c>
    </row>
    <row r="114">
      <c r="A114" s="2" t="s">
        <v>1931</v>
      </c>
      <c r="B114" s="2" t="s">
        <v>2634</v>
      </c>
      <c r="C114" s="2" t="s">
        <v>2635</v>
      </c>
      <c r="D114" s="2" t="s">
        <v>2636</v>
      </c>
      <c r="E114" s="49">
        <v>8.64E14</v>
      </c>
      <c r="F114" s="2">
        <v>126.0</v>
      </c>
      <c r="G114" s="2" t="s">
        <v>34</v>
      </c>
      <c r="H114" s="2">
        <v>12603.0</v>
      </c>
      <c r="I114" s="2" t="s">
        <v>153</v>
      </c>
      <c r="J114" s="2" t="s">
        <v>42</v>
      </c>
      <c r="K114" s="2" t="s">
        <v>2391</v>
      </c>
      <c r="L114" s="2" t="str">
        <f>iferror(vlookup(N114,MP!E:E,1,false),"")</f>
        <v>NganzaiDamaramAchuri</v>
      </c>
      <c r="M114" s="2" t="str">
        <f t="shared" si="1"/>
        <v>duplicate</v>
      </c>
      <c r="N114" s="2" t="str">
        <f t="shared" si="2"/>
        <v>NganzaiDamaramAchuri</v>
      </c>
      <c r="O114" s="2" t="s">
        <v>157</v>
      </c>
      <c r="P114" s="2" t="s">
        <v>2637</v>
      </c>
      <c r="S114" s="2" t="s">
        <v>2638</v>
      </c>
      <c r="T114" s="2">
        <v>12.57489</v>
      </c>
      <c r="U114" s="2">
        <v>13.20020833</v>
      </c>
      <c r="V114" s="2" t="s">
        <v>1939</v>
      </c>
      <c r="W114" s="2">
        <v>12.57488333</v>
      </c>
      <c r="X114" s="2">
        <v>13.20030333</v>
      </c>
      <c r="Y114" s="2" t="s">
        <v>1939</v>
      </c>
      <c r="Z114" s="2">
        <v>2.0</v>
      </c>
      <c r="AA114" s="2" t="s">
        <v>2639</v>
      </c>
      <c r="AB114" s="2">
        <v>1.0</v>
      </c>
      <c r="AC114" s="2">
        <v>1.0</v>
      </c>
      <c r="AD114" s="2">
        <v>2.0</v>
      </c>
      <c r="AE114" s="2">
        <v>1.0</v>
      </c>
      <c r="AF114" s="2">
        <v>5.0</v>
      </c>
      <c r="AG114" s="2">
        <v>0.0</v>
      </c>
      <c r="AI114" s="2">
        <v>20.0</v>
      </c>
      <c r="AJ114" s="2" t="s">
        <v>38</v>
      </c>
      <c r="AK114" t="str">
        <f>if(VLOOKUP(C114,'Copy of FE_ODK_Mobile.csv'!F:BC,1,false)=C114,VLOOKUP(C114,'Copy of FE_ODK_Mobile.csv'!F:BC,49,false),)</f>
        <v>Yes</v>
      </c>
      <c r="AL114" t="str">
        <f>if(VLOOKUP(C114,'Copy of FE_ODK_Mobile.csv'!F:BC,1,false)=C114,VLOOKUP(C114,'Copy of FE_ODK_Mobile.csv'!F:BC,50,false),)</f>
        <v>Yes</v>
      </c>
    </row>
    <row r="115">
      <c r="A115" s="2" t="s">
        <v>1931</v>
      </c>
      <c r="B115" s="2" t="s">
        <v>2640</v>
      </c>
      <c r="C115" s="2" t="s">
        <v>2641</v>
      </c>
      <c r="D115" s="2" t="s">
        <v>2642</v>
      </c>
      <c r="E115" s="49">
        <v>8.66E14</v>
      </c>
      <c r="F115" s="2">
        <v>126.0</v>
      </c>
      <c r="G115" s="2" t="s">
        <v>34</v>
      </c>
      <c r="H115" s="2">
        <v>12603.0</v>
      </c>
      <c r="I115" s="2" t="s">
        <v>153</v>
      </c>
      <c r="J115" s="2" t="s">
        <v>42</v>
      </c>
      <c r="K115" s="2" t="s">
        <v>2391</v>
      </c>
      <c r="L115" s="2" t="str">
        <f>iferror(vlookup(N115,MP!E:E,1,false),"")</f>
        <v>NganzaiDamaramAchuri</v>
      </c>
      <c r="M115" s="2" t="str">
        <f t="shared" si="1"/>
        <v>duplicate</v>
      </c>
      <c r="N115" s="2" t="str">
        <f t="shared" si="2"/>
        <v>NganzaiDamaramAchuri</v>
      </c>
      <c r="O115" s="2" t="s">
        <v>157</v>
      </c>
      <c r="P115" s="2" t="s">
        <v>2637</v>
      </c>
      <c r="S115" s="2" t="s">
        <v>2643</v>
      </c>
      <c r="T115" s="2">
        <v>12.57492167</v>
      </c>
      <c r="U115" s="2">
        <v>13.20024667</v>
      </c>
      <c r="V115" s="2" t="s">
        <v>1939</v>
      </c>
      <c r="W115" s="2">
        <v>12.57487667</v>
      </c>
      <c r="X115" s="2">
        <v>13.20028</v>
      </c>
      <c r="Y115" s="2" t="s">
        <v>1939</v>
      </c>
      <c r="Z115" s="2">
        <v>2.0</v>
      </c>
      <c r="AA115" s="2" t="s">
        <v>2644</v>
      </c>
      <c r="AB115" s="2">
        <v>1.0</v>
      </c>
      <c r="AC115" s="2">
        <v>1.0</v>
      </c>
      <c r="AD115" s="2">
        <v>2.0</v>
      </c>
      <c r="AE115" s="2">
        <v>1.0</v>
      </c>
      <c r="AF115" s="2">
        <v>5.0</v>
      </c>
      <c r="AG115" s="2">
        <v>0.0</v>
      </c>
      <c r="AI115" s="2">
        <v>20.0</v>
      </c>
      <c r="AJ115" s="2" t="s">
        <v>38</v>
      </c>
      <c r="AK115" t="str">
        <f>if(VLOOKUP(C115,'Copy of FE_ODK_Mobile.csv'!F:BC,1,false)=C115,VLOOKUP(C115,'Copy of FE_ODK_Mobile.csv'!F:BC,49,false),)</f>
        <v>Yes</v>
      </c>
      <c r="AL115" t="str">
        <f>if(VLOOKUP(C115,'Copy of FE_ODK_Mobile.csv'!F:BC,1,false)=C115,VLOOKUP(C115,'Copy of FE_ODK_Mobile.csv'!F:BC,50,false),)</f>
        <v>Yes</v>
      </c>
    </row>
    <row r="116">
      <c r="A116" s="2" t="s">
        <v>1931</v>
      </c>
      <c r="B116" s="2" t="s">
        <v>2645</v>
      </c>
      <c r="C116" s="2" t="s">
        <v>2646</v>
      </c>
      <c r="D116" s="2" t="s">
        <v>2647</v>
      </c>
      <c r="E116" s="49">
        <v>8.64E14</v>
      </c>
      <c r="F116" s="2">
        <v>126.0</v>
      </c>
      <c r="G116" s="2" t="s">
        <v>34</v>
      </c>
      <c r="H116" s="2">
        <v>12603.0</v>
      </c>
      <c r="I116" s="2" t="s">
        <v>153</v>
      </c>
      <c r="J116" s="2" t="s">
        <v>42</v>
      </c>
      <c r="K116" s="2" t="s">
        <v>2391</v>
      </c>
      <c r="L116" s="2" t="str">
        <f>iferror(vlookup(N116,MP!E:E,1,false),"")</f>
        <v>NganzaiDamaramGoni Aliri</v>
      </c>
      <c r="M116" s="2" t="str">
        <f t="shared" si="1"/>
        <v>duplicate</v>
      </c>
      <c r="N116" s="2" t="str">
        <f t="shared" si="2"/>
        <v>NganzaiDamaramGoni Aliri</v>
      </c>
      <c r="O116" s="2" t="s">
        <v>185</v>
      </c>
      <c r="P116" s="2" t="s">
        <v>2648</v>
      </c>
      <c r="S116" s="2" t="s">
        <v>2649</v>
      </c>
      <c r="T116" s="2">
        <v>12.570785</v>
      </c>
      <c r="U116" s="2">
        <v>13.20055667</v>
      </c>
      <c r="V116" s="2" t="s">
        <v>1939</v>
      </c>
      <c r="W116" s="2">
        <v>12.57080333</v>
      </c>
      <c r="X116" s="2">
        <v>13.20044</v>
      </c>
      <c r="Y116" s="2" t="s">
        <v>1939</v>
      </c>
      <c r="Z116" s="2">
        <v>2.0</v>
      </c>
      <c r="AA116" s="2" t="s">
        <v>2650</v>
      </c>
      <c r="AB116" s="2">
        <v>0.0</v>
      </c>
      <c r="AC116" s="2">
        <v>1.0</v>
      </c>
      <c r="AD116" s="2">
        <v>1.0</v>
      </c>
      <c r="AE116" s="2">
        <v>1.0</v>
      </c>
      <c r="AF116" s="2">
        <v>3.0</v>
      </c>
      <c r="AG116" s="2">
        <v>0.0</v>
      </c>
      <c r="AI116" s="2">
        <v>27.0</v>
      </c>
      <c r="AJ116" s="2" t="s">
        <v>38</v>
      </c>
      <c r="AK116" t="str">
        <f>if(VLOOKUP(C116,'Copy of FE_ODK_Mobile.csv'!F:BC,1,false)=C116,VLOOKUP(C116,'Copy of FE_ODK_Mobile.csv'!F:BC,49,false),)</f>
        <v>Yes</v>
      </c>
      <c r="AL116" t="str">
        <f>if(VLOOKUP(C116,'Copy of FE_ODK_Mobile.csv'!F:BC,1,false)=C116,VLOOKUP(C116,'Copy of FE_ODK_Mobile.csv'!F:BC,50,false),)</f>
        <v>Yes</v>
      </c>
    </row>
    <row r="117">
      <c r="A117" s="2" t="s">
        <v>1931</v>
      </c>
      <c r="B117" s="2" t="s">
        <v>2651</v>
      </c>
      <c r="C117" s="2" t="s">
        <v>2652</v>
      </c>
      <c r="D117" s="2" t="s">
        <v>2653</v>
      </c>
      <c r="E117" s="49">
        <v>8.66E14</v>
      </c>
      <c r="F117" s="2">
        <v>126.0</v>
      </c>
      <c r="G117" s="2" t="s">
        <v>34</v>
      </c>
      <c r="H117" s="2">
        <v>12603.0</v>
      </c>
      <c r="I117" s="2" t="s">
        <v>153</v>
      </c>
      <c r="J117" s="2" t="s">
        <v>42</v>
      </c>
      <c r="K117" s="2" t="s">
        <v>2391</v>
      </c>
      <c r="L117" s="2" t="str">
        <f>iferror(vlookup(N117,MP!E:E,1,false),"")</f>
        <v>NganzaiDamaramGoni Aliri</v>
      </c>
      <c r="M117" s="2" t="str">
        <f t="shared" si="1"/>
        <v>duplicate</v>
      </c>
      <c r="N117" s="2" t="str">
        <f t="shared" si="2"/>
        <v>NganzaiDamaramGoni Aliri</v>
      </c>
      <c r="O117" s="2" t="s">
        <v>185</v>
      </c>
      <c r="P117" s="2" t="s">
        <v>2648</v>
      </c>
      <c r="S117" s="2" t="s">
        <v>2654</v>
      </c>
      <c r="T117" s="2">
        <v>12.57081333</v>
      </c>
      <c r="U117" s="2">
        <v>13.20047</v>
      </c>
      <c r="V117" s="2" t="s">
        <v>1939</v>
      </c>
      <c r="W117" s="2">
        <v>12.57079333</v>
      </c>
      <c r="X117" s="2">
        <v>13.20047667</v>
      </c>
      <c r="Y117" s="2" t="s">
        <v>1939</v>
      </c>
      <c r="Z117" s="2">
        <v>2.0</v>
      </c>
      <c r="AA117" s="2" t="s">
        <v>2655</v>
      </c>
      <c r="AB117" s="2">
        <v>0.0</v>
      </c>
      <c r="AC117" s="2">
        <v>1.0</v>
      </c>
      <c r="AD117" s="2">
        <v>1.0</v>
      </c>
      <c r="AE117" s="2">
        <v>1.0</v>
      </c>
      <c r="AF117" s="2">
        <v>3.0</v>
      </c>
      <c r="AG117" s="2">
        <v>0.0</v>
      </c>
      <c r="AI117" s="2">
        <v>27.0</v>
      </c>
      <c r="AJ117" s="2" t="s">
        <v>38</v>
      </c>
      <c r="AK117" t="str">
        <f>if(VLOOKUP(C117,'Copy of FE_ODK_Mobile.csv'!F:BC,1,false)=C117,VLOOKUP(C117,'Copy of FE_ODK_Mobile.csv'!F:BC,49,false),)</f>
        <v>Yes</v>
      </c>
      <c r="AL117" t="str">
        <f>if(VLOOKUP(C117,'Copy of FE_ODK_Mobile.csv'!F:BC,1,false)=C117,VLOOKUP(C117,'Copy of FE_ODK_Mobile.csv'!F:BC,50,false),)</f>
        <v>Yes</v>
      </c>
    </row>
    <row r="118">
      <c r="A118" s="2" t="s">
        <v>1931</v>
      </c>
      <c r="B118" s="2" t="s">
        <v>2656</v>
      </c>
      <c r="C118" s="2" t="s">
        <v>2657</v>
      </c>
      <c r="D118" s="2" t="s">
        <v>2658</v>
      </c>
      <c r="E118" s="49">
        <v>8.64E14</v>
      </c>
      <c r="F118" s="2">
        <v>126.0</v>
      </c>
      <c r="G118" s="2" t="s">
        <v>34</v>
      </c>
      <c r="H118" s="2">
        <v>12603.0</v>
      </c>
      <c r="I118" s="2" t="s">
        <v>153</v>
      </c>
      <c r="J118" s="2" t="s">
        <v>42</v>
      </c>
      <c r="K118" s="2" t="s">
        <v>2625</v>
      </c>
      <c r="L118" s="2" t="str">
        <f>iferror(vlookup(N118,MP!E:E,1,false),"")</f>
        <v>NganzaiDamaramUmara Busamairi</v>
      </c>
      <c r="M118" s="2" t="str">
        <f t="shared" si="1"/>
        <v>duplicate</v>
      </c>
      <c r="N118" s="2" t="str">
        <f t="shared" si="2"/>
        <v>NganzaiDamaramUmara Busamairi</v>
      </c>
      <c r="O118" s="2" t="s">
        <v>211</v>
      </c>
      <c r="P118" s="2" t="s">
        <v>2659</v>
      </c>
      <c r="S118" s="2" t="s">
        <v>2660</v>
      </c>
      <c r="T118" s="2">
        <v>12.56556833</v>
      </c>
      <c r="U118" s="2">
        <v>13.20230833</v>
      </c>
      <c r="V118" s="2" t="s">
        <v>1939</v>
      </c>
      <c r="W118" s="2">
        <v>12.565595</v>
      </c>
      <c r="X118" s="2">
        <v>13.20221</v>
      </c>
      <c r="Y118" s="2" t="s">
        <v>1939</v>
      </c>
      <c r="Z118" s="2">
        <v>3.0</v>
      </c>
      <c r="AA118" s="2" t="s">
        <v>2661</v>
      </c>
      <c r="AB118" s="2">
        <v>1.0</v>
      </c>
      <c r="AC118" s="2">
        <v>1.0</v>
      </c>
      <c r="AD118" s="2">
        <v>1.0</v>
      </c>
      <c r="AE118" s="2">
        <v>1.0</v>
      </c>
      <c r="AF118" s="2">
        <v>4.0</v>
      </c>
      <c r="AG118" s="2">
        <v>0.0</v>
      </c>
      <c r="AI118" s="2">
        <v>20.0</v>
      </c>
      <c r="AJ118" s="2" t="s">
        <v>38</v>
      </c>
      <c r="AK118" t="str">
        <f>if(VLOOKUP(C118,'Copy of FE_ODK_Mobile.csv'!F:BC,1,false)=C118,VLOOKUP(C118,'Copy of FE_ODK_Mobile.csv'!F:BC,49,false),)</f>
        <v>Yes</v>
      </c>
      <c r="AL118" t="str">
        <f>if(VLOOKUP(C118,'Copy of FE_ODK_Mobile.csv'!F:BC,1,false)=C118,VLOOKUP(C118,'Copy of FE_ODK_Mobile.csv'!F:BC,50,false),)</f>
        <v>Yes</v>
      </c>
    </row>
    <row r="119">
      <c r="A119" s="2" t="s">
        <v>1931</v>
      </c>
      <c r="B119" s="2" t="s">
        <v>2662</v>
      </c>
      <c r="C119" s="2" t="s">
        <v>2663</v>
      </c>
      <c r="D119" s="2" t="s">
        <v>2664</v>
      </c>
      <c r="E119" s="49">
        <v>8.66E14</v>
      </c>
      <c r="F119" s="2">
        <v>126.0</v>
      </c>
      <c r="G119" s="2" t="s">
        <v>34</v>
      </c>
      <c r="H119" s="2">
        <v>12603.0</v>
      </c>
      <c r="I119" s="2" t="s">
        <v>153</v>
      </c>
      <c r="J119" s="2" t="s">
        <v>42</v>
      </c>
      <c r="K119" s="2" t="s">
        <v>2625</v>
      </c>
      <c r="L119" s="2" t="str">
        <f>iferror(vlookup(N119,MP!E:E,1,false),"")</f>
        <v>NganzaiDamaramUmara Busamairi</v>
      </c>
      <c r="M119" s="2" t="str">
        <f t="shared" si="1"/>
        <v>duplicate</v>
      </c>
      <c r="N119" s="2" t="str">
        <f t="shared" si="2"/>
        <v>NganzaiDamaramUmara Busamairi</v>
      </c>
      <c r="O119" s="2" t="s">
        <v>211</v>
      </c>
      <c r="P119" s="2" t="s">
        <v>2659</v>
      </c>
      <c r="S119" s="2" t="s">
        <v>2665</v>
      </c>
      <c r="T119" s="2">
        <v>12.565585</v>
      </c>
      <c r="U119" s="2">
        <v>13.20225</v>
      </c>
      <c r="V119" s="2" t="s">
        <v>1939</v>
      </c>
      <c r="W119" s="2">
        <v>12.565575</v>
      </c>
      <c r="X119" s="2">
        <v>13.20221</v>
      </c>
      <c r="Y119" s="2" t="s">
        <v>1939</v>
      </c>
      <c r="Z119" s="2">
        <v>3.0</v>
      </c>
      <c r="AA119" s="2" t="s">
        <v>2666</v>
      </c>
      <c r="AB119" s="2">
        <v>1.0</v>
      </c>
      <c r="AC119" s="2">
        <v>1.0</v>
      </c>
      <c r="AD119" s="2">
        <v>1.0</v>
      </c>
      <c r="AE119" s="2">
        <v>1.0</v>
      </c>
      <c r="AF119" s="2">
        <v>4.0</v>
      </c>
      <c r="AG119" s="2">
        <v>0.0</v>
      </c>
      <c r="AI119" s="2">
        <v>20.0</v>
      </c>
      <c r="AJ119" s="2" t="s">
        <v>38</v>
      </c>
      <c r="AK119" t="str">
        <f>if(VLOOKUP(C119,'Copy of FE_ODK_Mobile.csv'!F:BC,1,false)=C119,VLOOKUP(C119,'Copy of FE_ODK_Mobile.csv'!F:BC,49,false),)</f>
        <v>Yes</v>
      </c>
      <c r="AL119" t="str">
        <f>if(VLOOKUP(C119,'Copy of FE_ODK_Mobile.csv'!F:BC,1,false)=C119,VLOOKUP(C119,'Copy of FE_ODK_Mobile.csv'!F:BC,50,false),)</f>
        <v>Yes</v>
      </c>
    </row>
    <row r="120">
      <c r="A120" s="2" t="s">
        <v>1931</v>
      </c>
      <c r="B120" s="2" t="s">
        <v>2667</v>
      </c>
      <c r="C120" s="2" t="s">
        <v>2668</v>
      </c>
      <c r="D120" s="2" t="s">
        <v>2669</v>
      </c>
      <c r="E120" s="49">
        <v>8.64E14</v>
      </c>
      <c r="F120" s="2">
        <v>126.0</v>
      </c>
      <c r="G120" s="2" t="s">
        <v>34</v>
      </c>
      <c r="H120" s="2">
        <v>12603.0</v>
      </c>
      <c r="I120" s="2" t="s">
        <v>153</v>
      </c>
      <c r="J120" s="2" t="s">
        <v>42</v>
      </c>
      <c r="K120" s="2" t="s">
        <v>2625</v>
      </c>
      <c r="L120" s="2" t="str">
        <f>iferror(vlookup(N120,MP!E:E,1,false),"")</f>
        <v>NganzaiDamaramWudumari</v>
      </c>
      <c r="M120" s="2" t="str">
        <f t="shared" si="1"/>
        <v>duplicate</v>
      </c>
      <c r="N120" s="2" t="str">
        <f t="shared" si="2"/>
        <v>NganzaiDamaramWudumari</v>
      </c>
      <c r="O120" s="2" t="s">
        <v>214</v>
      </c>
      <c r="P120" s="2" t="s">
        <v>2670</v>
      </c>
      <c r="S120" s="2" t="s">
        <v>2671</v>
      </c>
      <c r="T120" s="2">
        <v>12.55457333</v>
      </c>
      <c r="U120" s="2">
        <v>13.206885</v>
      </c>
      <c r="V120" s="2" t="s">
        <v>1939</v>
      </c>
      <c r="W120" s="2">
        <v>12.55465167</v>
      </c>
      <c r="X120" s="2">
        <v>13.20692833</v>
      </c>
      <c r="Y120" s="2" t="s">
        <v>1939</v>
      </c>
      <c r="Z120" s="2">
        <v>3.0</v>
      </c>
      <c r="AA120" s="2" t="s">
        <v>2672</v>
      </c>
      <c r="AB120" s="2">
        <v>1.0</v>
      </c>
      <c r="AC120" s="2">
        <v>1.0</v>
      </c>
      <c r="AD120" s="2">
        <v>1.0</v>
      </c>
      <c r="AE120" s="2">
        <v>0.0</v>
      </c>
      <c r="AF120" s="2">
        <v>3.0</v>
      </c>
      <c r="AG120" s="2">
        <v>0.0</v>
      </c>
      <c r="AI120" s="2">
        <v>23.0</v>
      </c>
      <c r="AJ120" s="2" t="s">
        <v>38</v>
      </c>
      <c r="AK120" t="str">
        <f>if(VLOOKUP(C120,'Copy of FE_ODK_Mobile.csv'!F:BC,1,false)=C120,VLOOKUP(C120,'Copy of FE_ODK_Mobile.csv'!F:BC,49,false),)</f>
        <v>No</v>
      </c>
      <c r="AL120" t="str">
        <f>if(VLOOKUP(C120,'Copy of FE_ODK_Mobile.csv'!F:BC,1,false)=C120,VLOOKUP(C120,'Copy of FE_ODK_Mobile.csv'!F:BC,50,false),)</f>
        <v>No</v>
      </c>
    </row>
    <row r="121">
      <c r="A121" s="2" t="s">
        <v>1931</v>
      </c>
      <c r="B121" s="2" t="s">
        <v>2673</v>
      </c>
      <c r="C121" s="2" t="s">
        <v>2674</v>
      </c>
      <c r="D121" s="2" t="s">
        <v>2675</v>
      </c>
      <c r="E121" s="49">
        <v>8.66E14</v>
      </c>
      <c r="F121" s="2">
        <v>126.0</v>
      </c>
      <c r="G121" s="2" t="s">
        <v>34</v>
      </c>
      <c r="H121" s="2">
        <v>12603.0</v>
      </c>
      <c r="I121" s="2" t="s">
        <v>153</v>
      </c>
      <c r="J121" s="2" t="s">
        <v>42</v>
      </c>
      <c r="K121" s="2" t="s">
        <v>2625</v>
      </c>
      <c r="L121" s="2" t="str">
        <f>iferror(vlookup(N121,MP!E:E,1,false),"")</f>
        <v>NganzaiDamaramWudumari</v>
      </c>
      <c r="M121" s="2" t="str">
        <f t="shared" si="1"/>
        <v>duplicate</v>
      </c>
      <c r="N121" s="2" t="str">
        <f t="shared" si="2"/>
        <v>NganzaiDamaramWudumari</v>
      </c>
      <c r="O121" s="2" t="s">
        <v>214</v>
      </c>
      <c r="P121" s="2" t="s">
        <v>2670</v>
      </c>
      <c r="S121" s="2" t="s">
        <v>2676</v>
      </c>
      <c r="T121" s="2">
        <v>12.55465333</v>
      </c>
      <c r="U121" s="2">
        <v>13.20688667</v>
      </c>
      <c r="V121" s="2" t="s">
        <v>1939</v>
      </c>
      <c r="W121" s="2">
        <v>12.55466167</v>
      </c>
      <c r="X121" s="2">
        <v>13.20692833</v>
      </c>
      <c r="Y121" s="2" t="s">
        <v>1939</v>
      </c>
      <c r="Z121" s="2">
        <v>3.0</v>
      </c>
      <c r="AA121" s="2" t="s">
        <v>2677</v>
      </c>
      <c r="AB121" s="2">
        <v>1.0</v>
      </c>
      <c r="AC121" s="2">
        <v>1.0</v>
      </c>
      <c r="AD121" s="2">
        <v>1.0</v>
      </c>
      <c r="AE121" s="2">
        <v>0.0</v>
      </c>
      <c r="AF121" s="2">
        <v>3.0</v>
      </c>
      <c r="AG121" s="2">
        <v>0.0</v>
      </c>
      <c r="AI121" s="2">
        <v>23.0</v>
      </c>
      <c r="AJ121" s="2" t="s">
        <v>38</v>
      </c>
      <c r="AK121" t="str">
        <f>if(VLOOKUP(C121,'Copy of FE_ODK_Mobile.csv'!F:BC,1,false)=C121,VLOOKUP(C121,'Copy of FE_ODK_Mobile.csv'!F:BC,49,false),)</f>
        <v>No</v>
      </c>
      <c r="AL121" t="str">
        <f>if(VLOOKUP(C121,'Copy of FE_ODK_Mobile.csv'!F:BC,1,false)=C121,VLOOKUP(C121,'Copy of FE_ODK_Mobile.csv'!F:BC,50,false),)</f>
        <v>No</v>
      </c>
    </row>
    <row r="122">
      <c r="A122" s="2" t="s">
        <v>1931</v>
      </c>
      <c r="B122" s="2" t="s">
        <v>2678</v>
      </c>
      <c r="C122" s="2" t="s">
        <v>2679</v>
      </c>
      <c r="D122" s="2" t="s">
        <v>2680</v>
      </c>
      <c r="E122" s="49">
        <v>8.66E14</v>
      </c>
      <c r="F122" s="2">
        <v>126.0</v>
      </c>
      <c r="G122" s="2" t="s">
        <v>34</v>
      </c>
      <c r="H122" s="2">
        <v>12601.0</v>
      </c>
      <c r="I122" s="2" t="s">
        <v>220</v>
      </c>
      <c r="J122" s="2" t="s">
        <v>42</v>
      </c>
      <c r="K122" s="2" t="s">
        <v>2681</v>
      </c>
      <c r="L122" s="2" t="str">
        <f>iferror(vlookup(N122,MP!E:E,1,false),"")</f>
        <v>NganzaiGadaiBukar Kolori</v>
      </c>
      <c r="M122" s="2" t="str">
        <f t="shared" si="1"/>
        <v>unique</v>
      </c>
      <c r="N122" s="2" t="str">
        <f t="shared" si="2"/>
        <v>NganzaiGadaiBukar Kolori</v>
      </c>
      <c r="O122" s="2" t="s">
        <v>224</v>
      </c>
      <c r="P122" s="2" t="s">
        <v>2682</v>
      </c>
      <c r="S122" s="2" t="s">
        <v>2683</v>
      </c>
      <c r="T122" s="2">
        <v>12.36234667</v>
      </c>
      <c r="U122" s="2">
        <v>12.93603667</v>
      </c>
      <c r="V122" s="2" t="s">
        <v>1939</v>
      </c>
      <c r="W122" s="2">
        <v>12.36234333</v>
      </c>
      <c r="X122" s="2">
        <v>12.93603333</v>
      </c>
      <c r="Y122" s="2" t="s">
        <v>1939</v>
      </c>
      <c r="Z122" s="2">
        <v>1.0</v>
      </c>
      <c r="AA122" s="2" t="s">
        <v>2684</v>
      </c>
      <c r="AB122" s="2">
        <v>1.0</v>
      </c>
      <c r="AC122" s="2">
        <v>1.0</v>
      </c>
      <c r="AD122" s="2">
        <v>1.0</v>
      </c>
      <c r="AE122" s="2">
        <v>1.0</v>
      </c>
      <c r="AF122" s="2">
        <v>4.0</v>
      </c>
      <c r="AG122" s="2">
        <v>1.0</v>
      </c>
      <c r="AI122" s="2">
        <v>3.0</v>
      </c>
      <c r="AJ122" s="2" t="s">
        <v>38</v>
      </c>
      <c r="AK122" t="str">
        <f>if(VLOOKUP(C122,'Copy of FE_ODK_Mobile.csv'!F:BC,1,false)=C122,VLOOKUP(C122,'Copy of FE_ODK_Mobile.csv'!F:BC,49,false),)</f>
        <v>Yes</v>
      </c>
      <c r="AL122" t="str">
        <f>if(VLOOKUP(C122,'Copy of FE_ODK_Mobile.csv'!F:BC,1,false)=C122,VLOOKUP(C122,'Copy of FE_ODK_Mobile.csv'!F:BC,50,false),)</f>
        <v>Yes</v>
      </c>
    </row>
    <row r="123">
      <c r="A123" s="2" t="s">
        <v>1931</v>
      </c>
      <c r="B123" s="2" t="s">
        <v>2685</v>
      </c>
      <c r="C123" s="2" t="s">
        <v>2686</v>
      </c>
      <c r="D123" s="2" t="s">
        <v>2687</v>
      </c>
      <c r="E123" s="49">
        <v>8.65E14</v>
      </c>
      <c r="F123" s="2">
        <v>116.0</v>
      </c>
      <c r="G123" s="2" t="s">
        <v>1365</v>
      </c>
      <c r="H123" s="2">
        <v>11602.0</v>
      </c>
      <c r="I123" s="2" t="s">
        <v>1366</v>
      </c>
      <c r="J123" s="2" t="s">
        <v>42</v>
      </c>
      <c r="K123" s="2" t="s">
        <v>2439</v>
      </c>
      <c r="L123" s="2" t="str">
        <f>iferror(vlookup(N123,MP!E:E,1,false),"")</f>
        <v/>
      </c>
      <c r="M123" s="2" t="str">
        <f t="shared" si="1"/>
        <v>unique</v>
      </c>
      <c r="N123" s="2" t="str">
        <f t="shared" si="2"/>
        <v>KondugaAunoJololo Kafiya</v>
      </c>
      <c r="O123" s="2" t="s">
        <v>1383</v>
      </c>
      <c r="P123" s="2" t="s">
        <v>2688</v>
      </c>
      <c r="S123" s="2" t="s">
        <v>2689</v>
      </c>
      <c r="T123" s="2">
        <v>11.89186</v>
      </c>
      <c r="U123" s="2">
        <v>12.96054333</v>
      </c>
      <c r="V123" s="2" t="s">
        <v>1939</v>
      </c>
      <c r="W123" s="2">
        <v>11.91548167</v>
      </c>
      <c r="X123" s="2">
        <v>12.97118833</v>
      </c>
      <c r="Y123" s="2" t="s">
        <v>1939</v>
      </c>
      <c r="Z123" s="2">
        <v>3.0</v>
      </c>
      <c r="AA123" s="2" t="s">
        <v>2690</v>
      </c>
      <c r="AB123" s="2">
        <v>4.0</v>
      </c>
      <c r="AC123" s="2">
        <v>8.0</v>
      </c>
      <c r="AD123" s="2">
        <v>11.0</v>
      </c>
      <c r="AE123" s="2">
        <v>9.0</v>
      </c>
      <c r="AF123" s="2">
        <v>32.0</v>
      </c>
      <c r="AG123" s="2">
        <v>12.0</v>
      </c>
      <c r="AI123" s="2">
        <v>47.0</v>
      </c>
      <c r="AJ123" s="2" t="s">
        <v>828</v>
      </c>
      <c r="AK123" t="str">
        <f>if(VLOOKUP(C123,'Copy of FE_ODK_Mobile.csv'!F:BC,1,false)=C123,VLOOKUP(C123,'Copy of FE_ODK_Mobile.csv'!F:BC,49,false),)</f>
        <v>Yes</v>
      </c>
      <c r="AL123" t="str">
        <f>if(VLOOKUP(C123,'Copy of FE_ODK_Mobile.csv'!F:BC,1,false)=C123,VLOOKUP(C123,'Copy of FE_ODK_Mobile.csv'!F:BC,50,false),)</f>
        <v>Yes</v>
      </c>
    </row>
    <row r="124">
      <c r="A124" s="2" t="s">
        <v>1931</v>
      </c>
      <c r="B124" s="2" t="s">
        <v>2691</v>
      </c>
      <c r="C124" s="2" t="s">
        <v>2692</v>
      </c>
      <c r="D124" s="2" t="s">
        <v>2693</v>
      </c>
      <c r="E124" s="49">
        <v>8.66E14</v>
      </c>
      <c r="F124" s="2">
        <v>116.0</v>
      </c>
      <c r="G124" s="2" t="s">
        <v>1365</v>
      </c>
      <c r="H124" s="2">
        <v>11606.0</v>
      </c>
      <c r="I124" s="2" t="s">
        <v>1438</v>
      </c>
      <c r="J124" s="2" t="s">
        <v>42</v>
      </c>
      <c r="K124" s="2" t="s">
        <v>2694</v>
      </c>
      <c r="L124" s="2" t="str">
        <f>iferror(vlookup(N124,MP!E:E,1,false),"")</f>
        <v/>
      </c>
      <c r="M124" s="2" t="str">
        <f t="shared" si="1"/>
        <v>unique</v>
      </c>
      <c r="N124" s="2" t="str">
        <f t="shared" si="2"/>
        <v>KondugaJakanaKadauri Bulama Mustapha</v>
      </c>
      <c r="O124" s="2" t="s">
        <v>1477</v>
      </c>
      <c r="P124" s="2" t="s">
        <v>2695</v>
      </c>
      <c r="R124" s="2" t="s">
        <v>2696</v>
      </c>
      <c r="S124" s="2" t="s">
        <v>2697</v>
      </c>
      <c r="T124" s="2">
        <v>11.81205833</v>
      </c>
      <c r="U124" s="2">
        <v>12.76206167</v>
      </c>
      <c r="V124" s="2" t="s">
        <v>1939</v>
      </c>
      <c r="W124" s="2">
        <v>11.812015</v>
      </c>
      <c r="X124" s="2">
        <v>12.76199167</v>
      </c>
      <c r="Y124" s="2" t="s">
        <v>1939</v>
      </c>
      <c r="Z124" s="2">
        <v>3.0</v>
      </c>
      <c r="AA124" s="2" t="s">
        <v>2698</v>
      </c>
      <c r="AB124" s="2">
        <v>0.0</v>
      </c>
      <c r="AC124" s="2">
        <v>10.0</v>
      </c>
      <c r="AD124" s="2">
        <v>11.0</v>
      </c>
      <c r="AE124" s="2">
        <v>24.0</v>
      </c>
      <c r="AF124" s="2">
        <v>45.0</v>
      </c>
      <c r="AG124" s="2">
        <v>13.0</v>
      </c>
      <c r="AI124" s="2">
        <v>21.0</v>
      </c>
      <c r="AJ124" s="2" t="s">
        <v>38</v>
      </c>
      <c r="AK124" t="str">
        <f>if(VLOOKUP(C124,'Copy of FE_ODK_Mobile.csv'!F:BC,1,false)=C124,VLOOKUP(C124,'Copy of FE_ODK_Mobile.csv'!F:BC,49,false),)</f>
        <v>No</v>
      </c>
      <c r="AL124" t="str">
        <f>if(VLOOKUP(C124,'Copy of FE_ODK_Mobile.csv'!F:BC,1,false)=C124,VLOOKUP(C124,'Copy of FE_ODK_Mobile.csv'!F:BC,50,false),)</f>
        <v>No</v>
      </c>
    </row>
    <row r="125">
      <c r="A125" s="2" t="s">
        <v>1931</v>
      </c>
      <c r="B125" s="2" t="s">
        <v>2699</v>
      </c>
      <c r="C125" s="2" t="s">
        <v>2700</v>
      </c>
      <c r="D125" s="2" t="s">
        <v>2701</v>
      </c>
      <c r="E125" s="49">
        <v>8.66E14</v>
      </c>
      <c r="F125" s="2">
        <v>120.0</v>
      </c>
      <c r="G125" s="2" t="s">
        <v>1496</v>
      </c>
      <c r="H125" s="2">
        <v>12013.0</v>
      </c>
      <c r="I125" s="2" t="s">
        <v>1496</v>
      </c>
      <c r="J125" s="2" t="s">
        <v>42</v>
      </c>
      <c r="K125" s="2" t="s">
        <v>2702</v>
      </c>
      <c r="L125" s="2" t="str">
        <f>iferror(vlookup(N125,MP!E:E,1,false),"")</f>
        <v/>
      </c>
      <c r="M125" s="2" t="str">
        <f t="shared" si="1"/>
        <v>duplicate</v>
      </c>
      <c r="N125" s="2" t="str">
        <f t="shared" si="2"/>
        <v>MagumeriMagumeriDalari</v>
      </c>
      <c r="O125" s="2" t="s">
        <v>333</v>
      </c>
      <c r="P125" s="2" t="s">
        <v>2703</v>
      </c>
      <c r="R125" s="2" t="s">
        <v>2704</v>
      </c>
      <c r="S125" s="2" t="s">
        <v>2705</v>
      </c>
      <c r="T125" s="2">
        <v>12.11514</v>
      </c>
      <c r="U125" s="2">
        <v>12.82564833</v>
      </c>
      <c r="V125" s="2" t="s">
        <v>1939</v>
      </c>
      <c r="W125" s="2">
        <v>12.193905</v>
      </c>
      <c r="X125" s="2">
        <v>12.73953833</v>
      </c>
      <c r="Y125" s="2" t="s">
        <v>1939</v>
      </c>
      <c r="Z125" s="2">
        <v>4.0</v>
      </c>
      <c r="AA125" s="2" t="s">
        <v>2706</v>
      </c>
      <c r="AB125" s="2">
        <v>2.0</v>
      </c>
      <c r="AC125" s="2">
        <v>0.0</v>
      </c>
      <c r="AD125" s="2">
        <v>1.0</v>
      </c>
      <c r="AE125" s="2">
        <v>1.0</v>
      </c>
      <c r="AF125" s="2">
        <v>5.0</v>
      </c>
      <c r="AG125" s="2">
        <v>15.0</v>
      </c>
      <c r="AI125" s="2">
        <v>13.0</v>
      </c>
      <c r="AJ125" s="2" t="s">
        <v>38</v>
      </c>
      <c r="AK125" t="str">
        <f>if(VLOOKUP(C125,'Copy of FE_ODK_Mobile.csv'!F:BC,1,false)=C125,VLOOKUP(C125,'Copy of FE_ODK_Mobile.csv'!F:BC,49,false),)</f>
        <v>No</v>
      </c>
      <c r="AL125" t="str">
        <f>if(VLOOKUP(C125,'Copy of FE_ODK_Mobile.csv'!F:BC,1,false)=C125,VLOOKUP(C125,'Copy of FE_ODK_Mobile.csv'!F:BC,50,false),)</f>
        <v>No</v>
      </c>
    </row>
    <row r="126">
      <c r="A126" s="2" t="s">
        <v>1931</v>
      </c>
      <c r="B126" s="2" t="s">
        <v>2707</v>
      </c>
      <c r="C126" s="2" t="s">
        <v>2708</v>
      </c>
      <c r="D126" s="2" t="s">
        <v>2709</v>
      </c>
      <c r="E126" s="49">
        <v>8.64E14</v>
      </c>
      <c r="F126" s="2">
        <v>105.0</v>
      </c>
      <c r="G126" s="2" t="s">
        <v>729</v>
      </c>
      <c r="H126" s="2">
        <v>10506.0</v>
      </c>
      <c r="I126" s="2" t="s">
        <v>773</v>
      </c>
      <c r="J126" s="2" t="s">
        <v>42</v>
      </c>
      <c r="K126" s="2" t="s">
        <v>2617</v>
      </c>
      <c r="L126" s="2" t="str">
        <f>iferror(vlookup(N126,MP!E:E,1,false),"")</f>
        <v/>
      </c>
      <c r="M126" s="2" t="str">
        <f t="shared" si="1"/>
        <v>unique</v>
      </c>
      <c r="N126" s="2" t="str">
        <f t="shared" si="2"/>
        <v>BiuGurKana</v>
      </c>
      <c r="O126" s="2" t="s">
        <v>1725</v>
      </c>
      <c r="P126" s="2" t="s">
        <v>2710</v>
      </c>
      <c r="R126" s="2" t="s">
        <v>2711</v>
      </c>
      <c r="S126" s="2" t="s">
        <v>2712</v>
      </c>
      <c r="T126" s="2">
        <v>10.78087667</v>
      </c>
      <c r="U126" s="2">
        <v>12.31098167</v>
      </c>
      <c r="V126" s="2" t="s">
        <v>1939</v>
      </c>
      <c r="W126" s="2">
        <v>10.78086333</v>
      </c>
      <c r="X126" s="2">
        <v>12.31095667</v>
      </c>
      <c r="Y126" s="2" t="s">
        <v>1939</v>
      </c>
      <c r="Z126" s="2">
        <v>3.0</v>
      </c>
      <c r="AA126" s="2" t="s">
        <v>2713</v>
      </c>
      <c r="AB126" s="2">
        <v>19.0</v>
      </c>
      <c r="AC126" s="2">
        <v>18.0</v>
      </c>
      <c r="AD126" s="2">
        <v>9.0</v>
      </c>
      <c r="AE126" s="2">
        <v>8.0</v>
      </c>
      <c r="AF126" s="2">
        <v>74.0</v>
      </c>
      <c r="AG126" s="2">
        <v>20.0</v>
      </c>
      <c r="AI126" s="2">
        <v>10.0</v>
      </c>
      <c r="AJ126" s="2" t="s">
        <v>38</v>
      </c>
      <c r="AK126" t="str">
        <f>if(VLOOKUP(C126,'Copy of FE_ODK_Mobile.csv'!F:BC,1,false)=C126,VLOOKUP(C126,'Copy of FE_ODK_Mobile.csv'!F:BC,49,false),)</f>
        <v>No</v>
      </c>
      <c r="AL126" t="str">
        <f>if(VLOOKUP(C126,'Copy of FE_ODK_Mobile.csv'!F:BC,1,false)=C126,VLOOKUP(C126,'Copy of FE_ODK_Mobile.csv'!F:BC,50,false),)</f>
        <v>Yes</v>
      </c>
    </row>
    <row r="127">
      <c r="A127" s="2" t="s">
        <v>1931</v>
      </c>
      <c r="B127" s="2" t="s">
        <v>2714</v>
      </c>
      <c r="C127" s="2" t="s">
        <v>2715</v>
      </c>
      <c r="D127" s="2" t="s">
        <v>2716</v>
      </c>
      <c r="E127" s="49">
        <v>8.66E14</v>
      </c>
      <c r="F127" s="2">
        <v>112.0</v>
      </c>
      <c r="G127" s="2" t="s">
        <v>1000</v>
      </c>
      <c r="H127" s="2">
        <v>11206.0</v>
      </c>
      <c r="I127" s="2" t="s">
        <v>1001</v>
      </c>
      <c r="J127" s="2" t="s">
        <v>42</v>
      </c>
      <c r="K127" s="2" t="s">
        <v>2717</v>
      </c>
      <c r="L127" s="2" t="str">
        <f>iferror(vlookup(N127,MP!E:E,1,false),"")</f>
        <v/>
      </c>
      <c r="M127" s="2" t="str">
        <f t="shared" si="1"/>
        <v>unique</v>
      </c>
      <c r="N127" s="2" t="str">
        <f t="shared" si="2"/>
        <v>HawulKwajaffaDelki</v>
      </c>
      <c r="O127" s="2" t="s">
        <v>1008</v>
      </c>
      <c r="P127" s="2" t="s">
        <v>2718</v>
      </c>
      <c r="S127" s="2" t="s">
        <v>2719</v>
      </c>
      <c r="T127" s="2">
        <v>10.55340167</v>
      </c>
      <c r="U127" s="2">
        <v>12.39439667</v>
      </c>
      <c r="V127" s="2" t="s">
        <v>1939</v>
      </c>
      <c r="W127" s="2">
        <v>10.553395</v>
      </c>
      <c r="X127" s="2">
        <v>12.39440167</v>
      </c>
      <c r="Y127" s="2" t="s">
        <v>1939</v>
      </c>
      <c r="Z127" s="2">
        <v>3.0</v>
      </c>
      <c r="AA127" s="2" t="s">
        <v>2720</v>
      </c>
      <c r="AB127" s="2">
        <v>1.0</v>
      </c>
      <c r="AC127" s="2">
        <v>0.0</v>
      </c>
      <c r="AD127" s="2">
        <v>2.0</v>
      </c>
      <c r="AE127" s="2">
        <v>0.0</v>
      </c>
      <c r="AF127" s="2">
        <v>3.0</v>
      </c>
      <c r="AG127" s="2">
        <v>0.0</v>
      </c>
      <c r="AI127" s="2">
        <v>31.0</v>
      </c>
      <c r="AJ127" s="2" t="s">
        <v>38</v>
      </c>
      <c r="AK127" t="str">
        <f>if(VLOOKUP(C127,'Copy of FE_ODK_Mobile.csv'!F:BC,1,false)=C127,VLOOKUP(C127,'Copy of FE_ODK_Mobile.csv'!F:BC,49,false),)</f>
        <v>Yes</v>
      </c>
      <c r="AL127" t="str">
        <f>if(VLOOKUP(C127,'Copy of FE_ODK_Mobile.csv'!F:BC,1,false)=C127,VLOOKUP(C127,'Copy of FE_ODK_Mobile.csv'!F:BC,50,false),)</f>
        <v>Yes</v>
      </c>
    </row>
    <row r="128">
      <c r="A128" s="2" t="s">
        <v>1931</v>
      </c>
      <c r="B128" s="2" t="s">
        <v>2721</v>
      </c>
      <c r="C128" s="2" t="s">
        <v>2722</v>
      </c>
      <c r="D128" s="2" t="s">
        <v>2723</v>
      </c>
      <c r="E128" s="49">
        <v>8.67E14</v>
      </c>
      <c r="F128" s="2">
        <v>120.0</v>
      </c>
      <c r="G128" s="2" t="s">
        <v>1496</v>
      </c>
      <c r="H128" s="2">
        <v>12008.0</v>
      </c>
      <c r="I128" s="2" t="s">
        <v>1563</v>
      </c>
      <c r="J128" s="2" t="s">
        <v>42</v>
      </c>
      <c r="K128" s="2" t="s">
        <v>2724</v>
      </c>
      <c r="L128" s="2" t="str">
        <f>iferror(vlookup(N128,MP!E:E,1,false),"")</f>
        <v/>
      </c>
      <c r="M128" s="2" t="str">
        <f t="shared" si="1"/>
        <v>unique</v>
      </c>
      <c r="N128" s="2" t="str">
        <f t="shared" si="2"/>
        <v>MagumeriKareramAidari</v>
      </c>
      <c r="O128" s="2" t="s">
        <v>1564</v>
      </c>
      <c r="P128" s="2" t="s">
        <v>2725</v>
      </c>
      <c r="R128" s="2" t="s">
        <v>2252</v>
      </c>
      <c r="S128" s="2" t="s">
        <v>2726</v>
      </c>
      <c r="T128" s="2">
        <v>12.19382833</v>
      </c>
      <c r="U128" s="2">
        <v>12.73952833</v>
      </c>
      <c r="V128" s="2" t="s">
        <v>1939</v>
      </c>
      <c r="W128" s="2">
        <v>12.19383167</v>
      </c>
      <c r="X128" s="2">
        <v>12.73953333</v>
      </c>
      <c r="Y128" s="2" t="s">
        <v>1939</v>
      </c>
      <c r="Z128" s="2">
        <v>3.0</v>
      </c>
      <c r="AA128" s="2" t="s">
        <v>2727</v>
      </c>
      <c r="AB128" s="2">
        <v>0.0</v>
      </c>
      <c r="AC128" s="2">
        <v>0.0</v>
      </c>
      <c r="AD128" s="2">
        <v>1.0</v>
      </c>
      <c r="AE128" s="2">
        <v>2.0</v>
      </c>
      <c r="AF128" s="2">
        <v>2.0</v>
      </c>
      <c r="AG128" s="2">
        <v>0.0</v>
      </c>
      <c r="AI128" s="2">
        <v>19.0</v>
      </c>
      <c r="AJ128" s="2" t="s">
        <v>38</v>
      </c>
      <c r="AK128" t="str">
        <f>if(VLOOKUP(C128,'Copy of FE_ODK_Mobile.csv'!F:BC,1,false)=C128,VLOOKUP(C128,'Copy of FE_ODK_Mobile.csv'!F:BC,49,false),)</f>
        <v>No</v>
      </c>
      <c r="AL128" t="str">
        <f>if(VLOOKUP(C128,'Copy of FE_ODK_Mobile.csv'!F:BC,1,false)=C128,VLOOKUP(C128,'Copy of FE_ODK_Mobile.csv'!F:BC,50,false),)</f>
        <v>No</v>
      </c>
    </row>
    <row r="129">
      <c r="A129" s="2" t="s">
        <v>1931</v>
      </c>
      <c r="B129" s="2" t="s">
        <v>2728</v>
      </c>
      <c r="C129" s="2" t="s">
        <v>2729</v>
      </c>
      <c r="D129" s="2" t="s">
        <v>2730</v>
      </c>
      <c r="E129" s="49">
        <v>8.66E14</v>
      </c>
      <c r="F129" s="2">
        <v>116.0</v>
      </c>
      <c r="G129" s="2" t="s">
        <v>1365</v>
      </c>
      <c r="H129" s="2">
        <v>11602.0</v>
      </c>
      <c r="I129" s="2" t="s">
        <v>1366</v>
      </c>
      <c r="J129" s="2" t="s">
        <v>42</v>
      </c>
      <c r="K129" s="2" t="s">
        <v>2410</v>
      </c>
      <c r="L129" s="2" t="str">
        <f>iferror(vlookup(N129,MP!E:E,1,false),"")</f>
        <v/>
      </c>
      <c r="M129" s="2" t="str">
        <f t="shared" si="1"/>
        <v>unique</v>
      </c>
      <c r="N129" s="2" t="str">
        <f t="shared" si="2"/>
        <v>KondugaAunoYabal</v>
      </c>
      <c r="O129" s="2" t="s">
        <v>2731</v>
      </c>
      <c r="P129" s="2" t="s">
        <v>2156</v>
      </c>
      <c r="Q129" s="2" t="s">
        <v>2731</v>
      </c>
      <c r="S129" s="2" t="s">
        <v>2732</v>
      </c>
      <c r="T129" s="2">
        <v>11.884995</v>
      </c>
      <c r="U129" s="2">
        <v>12.9583</v>
      </c>
      <c r="V129" s="2" t="s">
        <v>1939</v>
      </c>
      <c r="W129" s="2">
        <v>11.89186667</v>
      </c>
      <c r="X129" s="2">
        <v>12.96056</v>
      </c>
      <c r="Y129" s="2" t="s">
        <v>1939</v>
      </c>
      <c r="Z129" s="2">
        <v>3.0</v>
      </c>
      <c r="AA129" s="2" t="s">
        <v>2733</v>
      </c>
      <c r="AB129" s="2">
        <v>1.0</v>
      </c>
      <c r="AC129" s="2">
        <v>10.0</v>
      </c>
      <c r="AD129" s="2">
        <v>5.0</v>
      </c>
      <c r="AE129" s="2">
        <v>3.0</v>
      </c>
      <c r="AF129" s="2">
        <v>19.0</v>
      </c>
      <c r="AG129" s="2">
        <v>9.0</v>
      </c>
      <c r="AJ129" s="2" t="s">
        <v>38</v>
      </c>
      <c r="AK129" t="str">
        <f>if(VLOOKUP(C129,'Copy of FE_ODK_Mobile.csv'!F:BC,1,false)=C129,VLOOKUP(C129,'Copy of FE_ODK_Mobile.csv'!F:BC,49,false),)</f>
        <v>No</v>
      </c>
      <c r="AL129" t="str">
        <f>if(VLOOKUP(C129,'Copy of FE_ODK_Mobile.csv'!F:BC,1,false)=C129,VLOOKUP(C129,'Copy of FE_ODK_Mobile.csv'!F:BC,50,false),)</f>
        <v>Yes</v>
      </c>
    </row>
    <row r="130">
      <c r="A130" s="2" t="s">
        <v>1931</v>
      </c>
      <c r="B130" s="2" t="s">
        <v>2734</v>
      </c>
      <c r="C130" s="2" t="s">
        <v>2735</v>
      </c>
      <c r="D130" s="2" t="s">
        <v>2736</v>
      </c>
      <c r="E130" s="49">
        <v>8.66E14</v>
      </c>
      <c r="F130" s="2">
        <v>120.0</v>
      </c>
      <c r="G130" s="2" t="s">
        <v>1496</v>
      </c>
      <c r="H130" s="2">
        <v>12013.0</v>
      </c>
      <c r="I130" s="2" t="s">
        <v>1496</v>
      </c>
      <c r="J130" s="2" t="s">
        <v>42</v>
      </c>
      <c r="K130" s="2" t="s">
        <v>2702</v>
      </c>
      <c r="L130" s="2" t="str">
        <f>iferror(vlookup(N130,MP!E:E,1,false),"")</f>
        <v/>
      </c>
      <c r="M130" s="2" t="str">
        <f t="shared" si="1"/>
        <v>unique</v>
      </c>
      <c r="N130" s="2" t="str">
        <f t="shared" si="2"/>
        <v>MagumeriMagumeriDamja Kiri</v>
      </c>
      <c r="O130" s="2" t="s">
        <v>1827</v>
      </c>
      <c r="P130" s="2" t="s">
        <v>2737</v>
      </c>
      <c r="R130" s="2" t="s">
        <v>2252</v>
      </c>
      <c r="S130" s="2" t="s">
        <v>2738</v>
      </c>
      <c r="T130" s="2">
        <v>12.19057833</v>
      </c>
      <c r="U130" s="2">
        <v>12.73863</v>
      </c>
      <c r="V130" s="2" t="s">
        <v>1939</v>
      </c>
      <c r="W130" s="2">
        <v>12.19057667</v>
      </c>
      <c r="X130" s="2">
        <v>12.738575</v>
      </c>
      <c r="Y130" s="2" t="s">
        <v>1939</v>
      </c>
      <c r="Z130" s="2">
        <v>4.0</v>
      </c>
      <c r="AA130" s="2" t="s">
        <v>2739</v>
      </c>
      <c r="AB130" s="2">
        <v>0.0</v>
      </c>
      <c r="AC130" s="2">
        <v>0.0</v>
      </c>
      <c r="AD130" s="2">
        <v>1.0</v>
      </c>
      <c r="AE130" s="2">
        <v>0.0</v>
      </c>
      <c r="AF130" s="2">
        <v>5.0</v>
      </c>
      <c r="AG130" s="2">
        <v>0.0</v>
      </c>
      <c r="AI130" s="2">
        <v>26.0</v>
      </c>
      <c r="AJ130" s="2" t="s">
        <v>38</v>
      </c>
      <c r="AK130" t="str">
        <f>if(VLOOKUP(C130,'Copy of FE_ODK_Mobile.csv'!F:BC,1,false)=C130,VLOOKUP(C130,'Copy of FE_ODK_Mobile.csv'!F:BC,49,false),)</f>
        <v>Yes</v>
      </c>
      <c r="AL130" t="str">
        <f>if(VLOOKUP(C130,'Copy of FE_ODK_Mobile.csv'!F:BC,1,false)=C130,VLOOKUP(C130,'Copy of FE_ODK_Mobile.csv'!F:BC,50,false),)</f>
        <v>Yes</v>
      </c>
    </row>
    <row r="131">
      <c r="A131" s="2" t="s">
        <v>1931</v>
      </c>
      <c r="B131" s="2" t="s">
        <v>2740</v>
      </c>
      <c r="C131" s="2" t="s">
        <v>2741</v>
      </c>
      <c r="D131" s="2" t="s">
        <v>2742</v>
      </c>
      <c r="E131" s="49">
        <v>8.64E14</v>
      </c>
      <c r="F131" s="2">
        <v>105.0</v>
      </c>
      <c r="G131" s="2" t="s">
        <v>729</v>
      </c>
      <c r="H131" s="2">
        <v>10506.0</v>
      </c>
      <c r="I131" s="2" t="s">
        <v>773</v>
      </c>
      <c r="J131" s="2" t="s">
        <v>42</v>
      </c>
      <c r="K131" s="2" t="s">
        <v>2617</v>
      </c>
      <c r="L131" s="2" t="str">
        <f>iferror(vlookup(N131,MP!E:E,1,false),"")</f>
        <v/>
      </c>
      <c r="M131" s="2" t="str">
        <f t="shared" si="1"/>
        <v>unique</v>
      </c>
      <c r="N131" s="2" t="str">
        <f t="shared" si="2"/>
        <v>BiuGurKana Ruga</v>
      </c>
      <c r="O131" s="2" t="s">
        <v>793</v>
      </c>
      <c r="P131" s="2" t="s">
        <v>2743</v>
      </c>
      <c r="R131" s="2" t="s">
        <v>2744</v>
      </c>
      <c r="S131" s="2" t="s">
        <v>2745</v>
      </c>
      <c r="T131" s="2">
        <v>10.76475667</v>
      </c>
      <c r="U131" s="2">
        <v>12.29243667</v>
      </c>
      <c r="V131" s="2" t="s">
        <v>1939</v>
      </c>
      <c r="W131" s="2">
        <v>10.76474</v>
      </c>
      <c r="X131" s="2">
        <v>12.29243</v>
      </c>
      <c r="Y131" s="2" t="s">
        <v>1939</v>
      </c>
      <c r="Z131" s="2">
        <v>3.0</v>
      </c>
      <c r="AA131" s="2" t="s">
        <v>2746</v>
      </c>
      <c r="AB131" s="2">
        <v>9.0</v>
      </c>
      <c r="AC131" s="2">
        <v>9.0</v>
      </c>
      <c r="AD131" s="2">
        <v>8.0</v>
      </c>
      <c r="AE131" s="2">
        <v>9.0</v>
      </c>
      <c r="AF131" s="2">
        <v>51.0</v>
      </c>
      <c r="AG131" s="2">
        <v>16.0</v>
      </c>
      <c r="AI131" s="2">
        <v>55.0</v>
      </c>
      <c r="AJ131" s="2" t="s">
        <v>38</v>
      </c>
      <c r="AK131" t="str">
        <f>if(VLOOKUP(C131,'Copy of FE_ODK_Mobile.csv'!F:BC,1,false)=C131,VLOOKUP(C131,'Copy of FE_ODK_Mobile.csv'!F:BC,49,false),)</f>
        <v>No</v>
      </c>
      <c r="AL131" t="str">
        <f>if(VLOOKUP(C131,'Copy of FE_ODK_Mobile.csv'!F:BC,1,false)=C131,VLOOKUP(C131,'Copy of FE_ODK_Mobile.csv'!F:BC,50,false),)</f>
        <v>Yes</v>
      </c>
    </row>
    <row r="132">
      <c r="A132" s="2" t="s">
        <v>1931</v>
      </c>
      <c r="B132" s="2" t="s">
        <v>2747</v>
      </c>
      <c r="C132" s="2" t="s">
        <v>2748</v>
      </c>
      <c r="D132" s="2" t="s">
        <v>2749</v>
      </c>
      <c r="E132" s="49">
        <v>8.66E14</v>
      </c>
      <c r="F132" s="2">
        <v>116.0</v>
      </c>
      <c r="G132" s="2" t="s">
        <v>1365</v>
      </c>
      <c r="H132" s="2">
        <v>11606.0</v>
      </c>
      <c r="I132" s="2" t="s">
        <v>1438</v>
      </c>
      <c r="J132" s="2" t="s">
        <v>42</v>
      </c>
      <c r="K132" s="2" t="s">
        <v>2457</v>
      </c>
      <c r="L132" s="2" t="str">
        <f>iferror(vlookup(N132,MP!E:E,1,false),"")</f>
        <v/>
      </c>
      <c r="M132" s="2" t="str">
        <f t="shared" si="1"/>
        <v>unique</v>
      </c>
      <c r="N132" s="2" t="str">
        <f t="shared" si="2"/>
        <v>KondugaJakanaGoni Kanuburi</v>
      </c>
      <c r="O132" s="2" t="s">
        <v>1445</v>
      </c>
      <c r="P132" s="2" t="s">
        <v>2750</v>
      </c>
      <c r="R132" s="2" t="s">
        <v>1946</v>
      </c>
      <c r="S132" s="2" t="s">
        <v>2751</v>
      </c>
      <c r="T132" s="2">
        <v>11.89684833</v>
      </c>
      <c r="U132" s="2">
        <v>12.64622333</v>
      </c>
      <c r="V132" s="2" t="s">
        <v>1939</v>
      </c>
      <c r="W132" s="2">
        <v>11.89688667</v>
      </c>
      <c r="X132" s="2">
        <v>12.64626333</v>
      </c>
      <c r="Y132" s="2" t="s">
        <v>1939</v>
      </c>
      <c r="Z132" s="2">
        <v>3.0</v>
      </c>
      <c r="AA132" s="2" t="s">
        <v>2752</v>
      </c>
      <c r="AB132" s="2">
        <v>6.0</v>
      </c>
      <c r="AC132" s="2">
        <v>15.0</v>
      </c>
      <c r="AD132" s="2">
        <v>31.0</v>
      </c>
      <c r="AE132" s="2">
        <v>0.0</v>
      </c>
      <c r="AF132" s="2">
        <v>41.0</v>
      </c>
      <c r="AG132" s="2">
        <v>6.0</v>
      </c>
      <c r="AI132" s="2">
        <v>35.0</v>
      </c>
      <c r="AJ132" s="2" t="s">
        <v>38</v>
      </c>
      <c r="AK132" t="str">
        <f>if(VLOOKUP(C132,'Copy of FE_ODK_Mobile.csv'!F:BC,1,false)=C132,VLOOKUP(C132,'Copy of FE_ODK_Mobile.csv'!F:BC,49,false),)</f>
        <v>Yes</v>
      </c>
      <c r="AL132" t="str">
        <f>if(VLOOKUP(C132,'Copy of FE_ODK_Mobile.csv'!F:BC,1,false)=C132,VLOOKUP(C132,'Copy of FE_ODK_Mobile.csv'!F:BC,50,false),)</f>
        <v>Yes</v>
      </c>
    </row>
    <row r="133">
      <c r="A133" s="2" t="s">
        <v>1931</v>
      </c>
      <c r="B133" s="2" t="s">
        <v>2753</v>
      </c>
      <c r="C133" s="2" t="s">
        <v>2754</v>
      </c>
      <c r="D133" s="2" t="s">
        <v>2755</v>
      </c>
      <c r="E133" s="49">
        <v>8.66E14</v>
      </c>
      <c r="F133" s="2">
        <v>126.0</v>
      </c>
      <c r="G133" s="2" t="s">
        <v>34</v>
      </c>
      <c r="H133" s="2">
        <v>12601.0</v>
      </c>
      <c r="I133" s="2" t="s">
        <v>220</v>
      </c>
      <c r="J133" s="2" t="s">
        <v>42</v>
      </c>
      <c r="K133" s="2" t="s">
        <v>2681</v>
      </c>
      <c r="L133" s="2" t="str">
        <f>iferror(vlookup(N133,MP!E:E,1,false),"")</f>
        <v>NganzaiGadaiKyari Bunduri</v>
      </c>
      <c r="M133" s="2" t="str">
        <f t="shared" si="1"/>
        <v>unique</v>
      </c>
      <c r="N133" s="2" t="str">
        <f t="shared" si="2"/>
        <v>NganzaiGadaiKyari Bunduri</v>
      </c>
      <c r="O133" s="2" t="s">
        <v>243</v>
      </c>
      <c r="P133" s="2" t="s">
        <v>2756</v>
      </c>
      <c r="S133" s="2" t="s">
        <v>2757</v>
      </c>
      <c r="T133" s="2">
        <v>12.361085</v>
      </c>
      <c r="U133" s="2">
        <v>12.87737</v>
      </c>
      <c r="V133" s="2" t="s">
        <v>1939</v>
      </c>
      <c r="W133" s="2">
        <v>12.36089667</v>
      </c>
      <c r="X133" s="2">
        <v>12.87733</v>
      </c>
      <c r="Y133" s="2" t="s">
        <v>1939</v>
      </c>
      <c r="Z133" s="2">
        <v>1.0</v>
      </c>
      <c r="AA133" s="2" t="s">
        <v>2758</v>
      </c>
      <c r="AB133" s="2">
        <v>1.0</v>
      </c>
      <c r="AC133" s="2">
        <v>2.0</v>
      </c>
      <c r="AD133" s="2">
        <v>3.0</v>
      </c>
      <c r="AE133" s="2">
        <v>2.0</v>
      </c>
      <c r="AF133" s="2">
        <v>8.0</v>
      </c>
      <c r="AG133" s="2">
        <v>1.0</v>
      </c>
      <c r="AI133" s="2">
        <v>15.0</v>
      </c>
      <c r="AJ133" s="2" t="s">
        <v>38</v>
      </c>
      <c r="AK133" t="str">
        <f>if(VLOOKUP(C133,'Copy of FE_ODK_Mobile.csv'!F:BC,1,false)=C133,VLOOKUP(C133,'Copy of FE_ODK_Mobile.csv'!F:BC,49,false),)</f>
        <v>No</v>
      </c>
      <c r="AL133" t="str">
        <f>if(VLOOKUP(C133,'Copy of FE_ODK_Mobile.csv'!F:BC,1,false)=C133,VLOOKUP(C133,'Copy of FE_ODK_Mobile.csv'!F:BC,50,false),)</f>
        <v>Yes</v>
      </c>
    </row>
    <row r="134">
      <c r="A134" s="2" t="s">
        <v>1931</v>
      </c>
      <c r="B134" s="2" t="s">
        <v>2759</v>
      </c>
      <c r="C134" s="2" t="s">
        <v>2760</v>
      </c>
      <c r="D134" s="2" t="s">
        <v>2761</v>
      </c>
      <c r="E134" s="49">
        <v>8.66E14</v>
      </c>
      <c r="F134" s="2">
        <v>120.0</v>
      </c>
      <c r="G134" s="2" t="s">
        <v>1496</v>
      </c>
      <c r="H134" s="2">
        <v>12013.0</v>
      </c>
      <c r="I134" s="2" t="s">
        <v>1496</v>
      </c>
      <c r="J134" s="2" t="s">
        <v>42</v>
      </c>
      <c r="K134" s="2" t="s">
        <v>2702</v>
      </c>
      <c r="L134" s="2" t="str">
        <f>iferror(vlookup(N134,MP!E:E,1,false),"")</f>
        <v/>
      </c>
      <c r="M134" s="2" t="str">
        <f t="shared" si="1"/>
        <v>unique</v>
      </c>
      <c r="N134" s="2" t="str">
        <f t="shared" si="2"/>
        <v>MagumeriMagumeriDannari</v>
      </c>
      <c r="O134" s="2" t="s">
        <v>1614</v>
      </c>
      <c r="P134" s="2" t="s">
        <v>2762</v>
      </c>
      <c r="R134" s="2" t="s">
        <v>2252</v>
      </c>
      <c r="S134" s="2" t="s">
        <v>2763</v>
      </c>
      <c r="T134" s="2">
        <v>12.18630333</v>
      </c>
      <c r="U134" s="2">
        <v>12.73731667</v>
      </c>
      <c r="V134" s="2" t="s">
        <v>1939</v>
      </c>
      <c r="W134" s="2">
        <v>12.18570333</v>
      </c>
      <c r="X134" s="2">
        <v>12.73699</v>
      </c>
      <c r="Y134" s="2" t="s">
        <v>1939</v>
      </c>
      <c r="Z134" s="2">
        <v>4.0</v>
      </c>
      <c r="AA134" s="2" t="s">
        <v>2764</v>
      </c>
      <c r="AB134" s="2">
        <v>3.0</v>
      </c>
      <c r="AC134" s="2">
        <v>0.0</v>
      </c>
      <c r="AD134" s="2">
        <v>2.0</v>
      </c>
      <c r="AE134" s="2">
        <v>2.0</v>
      </c>
      <c r="AF134" s="2">
        <v>8.0</v>
      </c>
      <c r="AG134" s="2">
        <v>1.0</v>
      </c>
      <c r="AI134" s="2">
        <v>23.0</v>
      </c>
      <c r="AJ134" s="2" t="s">
        <v>38</v>
      </c>
      <c r="AK134" t="str">
        <f>if(VLOOKUP(C134,'Copy of FE_ODK_Mobile.csv'!F:BC,1,false)=C134,VLOOKUP(C134,'Copy of FE_ODK_Mobile.csv'!F:BC,49,false),)</f>
        <v>No</v>
      </c>
      <c r="AL134" t="str">
        <f>if(VLOOKUP(C134,'Copy of FE_ODK_Mobile.csv'!F:BC,1,false)=C134,VLOOKUP(C134,'Copy of FE_ODK_Mobile.csv'!F:BC,50,false),)</f>
        <v>Yes</v>
      </c>
    </row>
    <row r="135">
      <c r="A135" s="2" t="s">
        <v>1931</v>
      </c>
      <c r="B135" s="2" t="s">
        <v>2765</v>
      </c>
      <c r="C135" s="2" t="s">
        <v>2766</v>
      </c>
      <c r="D135" s="2" t="s">
        <v>2767</v>
      </c>
      <c r="E135" s="49">
        <v>8.67E14</v>
      </c>
      <c r="F135" s="2">
        <v>120.0</v>
      </c>
      <c r="G135" s="2" t="s">
        <v>1496</v>
      </c>
      <c r="H135" s="2">
        <v>12008.0</v>
      </c>
      <c r="I135" s="2" t="s">
        <v>1563</v>
      </c>
      <c r="J135" s="2" t="s">
        <v>42</v>
      </c>
      <c r="K135" s="2" t="s">
        <v>2724</v>
      </c>
      <c r="L135" s="2" t="str">
        <f>iferror(vlookup(N135,MP!E:E,1,false),"")</f>
        <v/>
      </c>
      <c r="M135" s="2" t="str">
        <f t="shared" si="1"/>
        <v>unique</v>
      </c>
      <c r="N135" s="2" t="str">
        <f t="shared" si="2"/>
        <v>MagumeriKareramBulabulin Ali Fantari</v>
      </c>
      <c r="O135" s="2" t="s">
        <v>1573</v>
      </c>
      <c r="P135" s="2" t="s">
        <v>2768</v>
      </c>
      <c r="R135" s="2" t="s">
        <v>2769</v>
      </c>
      <c r="S135" s="2" t="s">
        <v>2770</v>
      </c>
      <c r="T135" s="2">
        <v>12.18575</v>
      </c>
      <c r="U135" s="2">
        <v>12.73667</v>
      </c>
      <c r="V135" s="2" t="s">
        <v>1939</v>
      </c>
      <c r="W135" s="2">
        <v>12.18567</v>
      </c>
      <c r="X135" s="2">
        <v>12.73699333</v>
      </c>
      <c r="Y135" s="2" t="s">
        <v>1939</v>
      </c>
      <c r="Z135" s="2">
        <v>3.0</v>
      </c>
      <c r="AA135" s="2" t="s">
        <v>2771</v>
      </c>
      <c r="AB135" s="2">
        <v>0.0</v>
      </c>
      <c r="AC135" s="2">
        <v>0.0</v>
      </c>
      <c r="AD135" s="2">
        <v>2.0</v>
      </c>
      <c r="AE135" s="2">
        <v>1.0</v>
      </c>
      <c r="AF135" s="2">
        <v>2.0</v>
      </c>
      <c r="AG135" s="2">
        <v>2.0</v>
      </c>
      <c r="AI135" s="2">
        <v>27.0</v>
      </c>
      <c r="AJ135" s="2" t="s">
        <v>38</v>
      </c>
      <c r="AK135" t="str">
        <f>if(VLOOKUP(C135,'Copy of FE_ODK_Mobile.csv'!F:BC,1,false)=C135,VLOOKUP(C135,'Copy of FE_ODK_Mobile.csv'!F:BC,49,false),)</f>
        <v>No</v>
      </c>
      <c r="AL135" t="str">
        <f>if(VLOOKUP(C135,'Copy of FE_ODK_Mobile.csv'!F:BC,1,false)=C135,VLOOKUP(C135,'Copy of FE_ODK_Mobile.csv'!F:BC,50,false),)</f>
        <v>Yes</v>
      </c>
    </row>
    <row r="136">
      <c r="A136" s="2" t="s">
        <v>1931</v>
      </c>
      <c r="B136" s="2" t="s">
        <v>2772</v>
      </c>
      <c r="C136" s="2" t="s">
        <v>2773</v>
      </c>
      <c r="D136" s="2" t="s">
        <v>2774</v>
      </c>
      <c r="E136" s="49">
        <v>8.66E14</v>
      </c>
      <c r="F136" s="2">
        <v>126.0</v>
      </c>
      <c r="G136" s="2" t="s">
        <v>34</v>
      </c>
      <c r="H136" s="2">
        <v>12601.0</v>
      </c>
      <c r="I136" s="2" t="s">
        <v>220</v>
      </c>
      <c r="J136" s="2" t="s">
        <v>42</v>
      </c>
      <c r="K136" s="2" t="s">
        <v>2681</v>
      </c>
      <c r="L136" s="2" t="str">
        <f>iferror(vlookup(N136,MP!E:E,1,false),"")</f>
        <v>NganzaiGadaiNgumari</v>
      </c>
      <c r="M136" s="2" t="str">
        <f t="shared" si="1"/>
        <v>unique</v>
      </c>
      <c r="N136" s="2" t="str">
        <f t="shared" si="2"/>
        <v>NganzaiGadaiNgumari</v>
      </c>
      <c r="O136" s="2" t="s">
        <v>139</v>
      </c>
      <c r="P136" s="2" t="s">
        <v>2775</v>
      </c>
      <c r="S136" s="2" t="s">
        <v>2776</v>
      </c>
      <c r="T136" s="2">
        <v>12.38171833</v>
      </c>
      <c r="U136" s="2">
        <v>12.88895333</v>
      </c>
      <c r="V136" s="2" t="s">
        <v>1939</v>
      </c>
      <c r="W136" s="2">
        <v>12.38175167</v>
      </c>
      <c r="X136" s="2">
        <v>12.88888833</v>
      </c>
      <c r="Y136" s="2" t="s">
        <v>1939</v>
      </c>
      <c r="Z136" s="2">
        <v>1.0</v>
      </c>
      <c r="AA136" s="2" t="s">
        <v>2777</v>
      </c>
      <c r="AB136" s="2">
        <v>1.0</v>
      </c>
      <c r="AC136" s="2">
        <v>3.0</v>
      </c>
      <c r="AD136" s="2">
        <v>3.0</v>
      </c>
      <c r="AE136" s="2">
        <v>2.0</v>
      </c>
      <c r="AF136" s="2">
        <v>9.0</v>
      </c>
      <c r="AG136" s="2">
        <v>2.0</v>
      </c>
      <c r="AI136" s="2">
        <v>12.0</v>
      </c>
      <c r="AJ136" s="2" t="s">
        <v>38</v>
      </c>
      <c r="AK136" t="str">
        <f>if(VLOOKUP(C136,'Copy of FE_ODK_Mobile.csv'!F:BC,1,false)=C136,VLOOKUP(C136,'Copy of FE_ODK_Mobile.csv'!F:BC,49,false),)</f>
        <v>Yes</v>
      </c>
      <c r="AL136" t="str">
        <f>if(VLOOKUP(C136,'Copy of FE_ODK_Mobile.csv'!F:BC,1,false)=C136,VLOOKUP(C136,'Copy of FE_ODK_Mobile.csv'!F:BC,50,false),)</f>
        <v>Yes</v>
      </c>
    </row>
    <row r="137">
      <c r="A137" s="2" t="s">
        <v>1931</v>
      </c>
      <c r="B137" s="2" t="s">
        <v>2778</v>
      </c>
      <c r="C137" s="2" t="s">
        <v>2779</v>
      </c>
      <c r="D137" s="2" t="s">
        <v>2780</v>
      </c>
      <c r="E137" s="49">
        <v>8.66E14</v>
      </c>
      <c r="F137" s="2">
        <v>120.0</v>
      </c>
      <c r="G137" s="2" t="s">
        <v>1496</v>
      </c>
      <c r="H137" s="2">
        <v>12013.0</v>
      </c>
      <c r="I137" s="2" t="s">
        <v>1496</v>
      </c>
      <c r="J137" s="2" t="s">
        <v>42</v>
      </c>
      <c r="K137" s="2" t="s">
        <v>2702</v>
      </c>
      <c r="L137" s="2" t="str">
        <f>iferror(vlookup(N137,MP!E:E,1,false),"")</f>
        <v/>
      </c>
      <c r="M137" s="2" t="str">
        <f t="shared" si="1"/>
        <v>unique</v>
      </c>
      <c r="N137" s="2" t="str">
        <f t="shared" si="2"/>
        <v>MagumeriMagumeriDowo</v>
      </c>
      <c r="O137" s="2" t="s">
        <v>1618</v>
      </c>
      <c r="P137" s="2" t="s">
        <v>2781</v>
      </c>
      <c r="R137" s="2" t="s">
        <v>2252</v>
      </c>
      <c r="S137" s="2" t="s">
        <v>2782</v>
      </c>
      <c r="T137" s="2">
        <v>12.19337667</v>
      </c>
      <c r="U137" s="2">
        <v>12.73009167</v>
      </c>
      <c r="V137" s="2" t="s">
        <v>1939</v>
      </c>
      <c r="W137" s="2">
        <v>12.19349167</v>
      </c>
      <c r="X137" s="2">
        <v>12.73012333</v>
      </c>
      <c r="Y137" s="2" t="s">
        <v>1939</v>
      </c>
      <c r="Z137" s="2">
        <v>4.0</v>
      </c>
      <c r="AA137" s="2" t="s">
        <v>2783</v>
      </c>
      <c r="AB137" s="2">
        <v>3.0</v>
      </c>
      <c r="AC137" s="2">
        <v>0.0</v>
      </c>
      <c r="AD137" s="2">
        <v>3.0</v>
      </c>
      <c r="AE137" s="2">
        <v>2.0</v>
      </c>
      <c r="AF137" s="2">
        <v>7.0</v>
      </c>
      <c r="AG137" s="2">
        <v>1.0</v>
      </c>
      <c r="AI137" s="2">
        <v>36.0</v>
      </c>
      <c r="AJ137" s="2" t="s">
        <v>38</v>
      </c>
      <c r="AK137" t="str">
        <f>if(VLOOKUP(C137,'Copy of FE_ODK_Mobile.csv'!F:BC,1,false)=C137,VLOOKUP(C137,'Copy of FE_ODK_Mobile.csv'!F:BC,49,false),)</f>
        <v>No</v>
      </c>
      <c r="AL137" t="str">
        <f>if(VLOOKUP(C137,'Copy of FE_ODK_Mobile.csv'!F:BC,1,false)=C137,VLOOKUP(C137,'Copy of FE_ODK_Mobile.csv'!F:BC,50,false),)</f>
        <v>Yes</v>
      </c>
    </row>
    <row r="138">
      <c r="A138" s="2" t="s">
        <v>1931</v>
      </c>
      <c r="B138" s="2" t="s">
        <v>2784</v>
      </c>
      <c r="C138" s="2" t="s">
        <v>2785</v>
      </c>
      <c r="D138" s="2" t="s">
        <v>2786</v>
      </c>
      <c r="E138" s="49">
        <v>8.66E14</v>
      </c>
      <c r="F138" s="2">
        <v>120.0</v>
      </c>
      <c r="G138" s="2" t="s">
        <v>1496</v>
      </c>
      <c r="H138" s="2">
        <v>12013.0</v>
      </c>
      <c r="I138" s="2" t="s">
        <v>1496</v>
      </c>
      <c r="J138" s="2" t="s">
        <v>42</v>
      </c>
      <c r="K138" s="2" t="s">
        <v>2702</v>
      </c>
      <c r="L138" s="2" t="str">
        <f>iferror(vlookup(N138,MP!E:E,1,false),"")</f>
        <v/>
      </c>
      <c r="M138" s="2" t="str">
        <f t="shared" si="1"/>
        <v>unique</v>
      </c>
      <c r="N138" s="2" t="str">
        <f t="shared" si="2"/>
        <v>MagumeriMagumeriGoni Abduri</v>
      </c>
      <c r="O138" s="2" t="s">
        <v>1697</v>
      </c>
      <c r="P138" s="2" t="s">
        <v>2787</v>
      </c>
      <c r="R138" s="2" t="s">
        <v>2252</v>
      </c>
      <c r="S138" s="2" t="s">
        <v>2788</v>
      </c>
      <c r="T138" s="2">
        <v>12.187</v>
      </c>
      <c r="U138" s="2">
        <v>12.72753833</v>
      </c>
      <c r="V138" s="2" t="s">
        <v>1939</v>
      </c>
      <c r="W138" s="2">
        <v>12.18703833</v>
      </c>
      <c r="X138" s="2">
        <v>12.72758</v>
      </c>
      <c r="Y138" s="2" t="s">
        <v>1939</v>
      </c>
      <c r="Z138" s="2">
        <v>4.0</v>
      </c>
      <c r="AA138" s="2" t="s">
        <v>2789</v>
      </c>
      <c r="AB138" s="2">
        <v>3.0</v>
      </c>
      <c r="AC138" s="2">
        <v>0.0</v>
      </c>
      <c r="AD138" s="2">
        <v>2.0</v>
      </c>
      <c r="AE138" s="2">
        <v>1.0</v>
      </c>
      <c r="AF138" s="2">
        <v>7.0</v>
      </c>
      <c r="AG138" s="2">
        <v>1.0</v>
      </c>
      <c r="AJ138" s="2" t="s">
        <v>38</v>
      </c>
      <c r="AK138" t="str">
        <f>if(VLOOKUP(C138,'Copy of FE_ODK_Mobile.csv'!F:BC,1,false)=C138,VLOOKUP(C138,'Copy of FE_ODK_Mobile.csv'!F:BC,49,false),)</f>
        <v>No</v>
      </c>
      <c r="AL138" t="str">
        <f>if(VLOOKUP(C138,'Copy of FE_ODK_Mobile.csv'!F:BC,1,false)=C138,VLOOKUP(C138,'Copy of FE_ODK_Mobile.csv'!F:BC,50,false),)</f>
        <v>Yes</v>
      </c>
    </row>
    <row r="139">
      <c r="A139" s="2" t="s">
        <v>1931</v>
      </c>
      <c r="B139" s="2" t="s">
        <v>2790</v>
      </c>
      <c r="C139" s="2" t="s">
        <v>2791</v>
      </c>
      <c r="D139" s="2" t="s">
        <v>2792</v>
      </c>
      <c r="E139" s="49">
        <v>8.66E14</v>
      </c>
      <c r="F139" s="2">
        <v>120.0</v>
      </c>
      <c r="G139" s="2" t="s">
        <v>1496</v>
      </c>
      <c r="H139" s="2">
        <v>12013.0</v>
      </c>
      <c r="I139" s="2" t="s">
        <v>1496</v>
      </c>
      <c r="J139" s="2" t="s">
        <v>42</v>
      </c>
      <c r="K139" s="2" t="s">
        <v>2702</v>
      </c>
      <c r="L139" s="2" t="str">
        <f>iferror(vlookup(N139,MP!E:E,1,false),"")</f>
        <v/>
      </c>
      <c r="M139" s="2" t="str">
        <f t="shared" si="1"/>
        <v>unique</v>
      </c>
      <c r="N139" s="2" t="str">
        <f t="shared" si="2"/>
        <v>MagumeriMagumeriKaulamari</v>
      </c>
      <c r="O139" s="2" t="s">
        <v>1621</v>
      </c>
      <c r="P139" s="2" t="s">
        <v>2793</v>
      </c>
      <c r="R139" s="2" t="s">
        <v>2252</v>
      </c>
      <c r="S139" s="2" t="s">
        <v>2794</v>
      </c>
      <c r="T139" s="2">
        <v>12.17899833</v>
      </c>
      <c r="U139" s="2">
        <v>12.74815167</v>
      </c>
      <c r="V139" s="2" t="s">
        <v>1939</v>
      </c>
      <c r="W139" s="2">
        <v>12.178875</v>
      </c>
      <c r="X139" s="2">
        <v>12.74806667</v>
      </c>
      <c r="Y139" s="2" t="s">
        <v>1939</v>
      </c>
      <c r="Z139" s="2">
        <v>4.0</v>
      </c>
      <c r="AA139" s="2" t="s">
        <v>2795</v>
      </c>
      <c r="AB139" s="2">
        <v>2.0</v>
      </c>
      <c r="AC139" s="2">
        <v>0.0</v>
      </c>
      <c r="AD139" s="2">
        <v>2.0</v>
      </c>
      <c r="AE139" s="2">
        <v>2.0</v>
      </c>
      <c r="AF139" s="2">
        <v>7.0</v>
      </c>
      <c r="AG139" s="2">
        <v>1.0</v>
      </c>
      <c r="AI139" s="2">
        <v>31.0</v>
      </c>
      <c r="AJ139" s="2" t="s">
        <v>38</v>
      </c>
      <c r="AK139" t="str">
        <f>if(VLOOKUP(C139,'Copy of FE_ODK_Mobile.csv'!F:BC,1,false)=C139,VLOOKUP(C139,'Copy of FE_ODK_Mobile.csv'!F:BC,49,false),)</f>
        <v>Yes</v>
      </c>
      <c r="AL139" t="str">
        <f>if(VLOOKUP(C139,'Copy of FE_ODK_Mobile.csv'!F:BC,1,false)=C139,VLOOKUP(C139,'Copy of FE_ODK_Mobile.csv'!F:BC,50,false),)</f>
        <v>Yes</v>
      </c>
    </row>
    <row r="140">
      <c r="A140" s="2" t="s">
        <v>1931</v>
      </c>
      <c r="B140" s="2" t="s">
        <v>2796</v>
      </c>
      <c r="C140" s="2" t="s">
        <v>2797</v>
      </c>
      <c r="D140" s="2" t="s">
        <v>2798</v>
      </c>
      <c r="E140" s="49">
        <v>8.66E14</v>
      </c>
      <c r="F140" s="2">
        <v>126.0</v>
      </c>
      <c r="G140" s="2" t="s">
        <v>34</v>
      </c>
      <c r="H140" s="2">
        <v>12601.0</v>
      </c>
      <c r="I140" s="2" t="s">
        <v>220</v>
      </c>
      <c r="J140" s="2" t="s">
        <v>42</v>
      </c>
      <c r="K140" s="2" t="s">
        <v>2681</v>
      </c>
      <c r="L140" s="2" t="str">
        <f>iferror(vlookup(N140,MP!E:E,1,false),"")</f>
        <v>NganzaiGadaiNguzo Goniri</v>
      </c>
      <c r="M140" s="2" t="str">
        <f t="shared" si="1"/>
        <v>unique</v>
      </c>
      <c r="N140" s="2" t="str">
        <f t="shared" si="2"/>
        <v>NganzaiGadaiNguzo Goniri</v>
      </c>
      <c r="O140" s="2" t="s">
        <v>260</v>
      </c>
      <c r="P140" s="2" t="s">
        <v>2799</v>
      </c>
      <c r="S140" s="2" t="s">
        <v>2800</v>
      </c>
      <c r="T140" s="2">
        <v>12.49915333</v>
      </c>
      <c r="U140" s="2">
        <v>12.95636333</v>
      </c>
      <c r="V140" s="2" t="s">
        <v>1939</v>
      </c>
      <c r="W140" s="2">
        <v>12.49912333</v>
      </c>
      <c r="X140" s="2">
        <v>12.95637833</v>
      </c>
      <c r="Y140" s="2" t="s">
        <v>1939</v>
      </c>
      <c r="Z140" s="2">
        <v>1.0</v>
      </c>
      <c r="AA140" s="2" t="s">
        <v>2801</v>
      </c>
      <c r="AB140" s="2">
        <v>1.0</v>
      </c>
      <c r="AC140" s="2">
        <v>2.0</v>
      </c>
      <c r="AD140" s="2">
        <v>2.0</v>
      </c>
      <c r="AE140" s="2">
        <v>1.0</v>
      </c>
      <c r="AF140" s="2">
        <v>6.0</v>
      </c>
      <c r="AG140" s="2">
        <v>1.0</v>
      </c>
      <c r="AI140" s="2">
        <v>7.0</v>
      </c>
      <c r="AJ140" s="2" t="s">
        <v>38</v>
      </c>
      <c r="AK140" t="str">
        <f>if(VLOOKUP(C140,'Copy of FE_ODK_Mobile.csv'!F:BC,1,false)=C140,VLOOKUP(C140,'Copy of FE_ODK_Mobile.csv'!F:BC,49,false),)</f>
        <v>Yes</v>
      </c>
      <c r="AL140" t="str">
        <f>if(VLOOKUP(C140,'Copy of FE_ODK_Mobile.csv'!F:BC,1,false)=C140,VLOOKUP(C140,'Copy of FE_ODK_Mobile.csv'!F:BC,50,false),)</f>
        <v>Yes</v>
      </c>
    </row>
    <row r="141">
      <c r="A141" s="2" t="s">
        <v>1931</v>
      </c>
      <c r="B141" s="2" t="s">
        <v>2802</v>
      </c>
      <c r="C141" s="2" t="s">
        <v>2803</v>
      </c>
      <c r="D141" s="2" t="s">
        <v>2804</v>
      </c>
      <c r="E141" s="49">
        <v>8.66E14</v>
      </c>
      <c r="F141" s="2">
        <v>120.0</v>
      </c>
      <c r="G141" s="2" t="s">
        <v>1496</v>
      </c>
      <c r="H141" s="2">
        <v>12013.0</v>
      </c>
      <c r="I141" s="2" t="s">
        <v>1496</v>
      </c>
      <c r="J141" s="2" t="s">
        <v>42</v>
      </c>
      <c r="K141" s="2" t="s">
        <v>2702</v>
      </c>
      <c r="L141" s="2" t="str">
        <f>iferror(vlookup(N141,MP!E:E,1,false),"")</f>
        <v/>
      </c>
      <c r="M141" s="2" t="str">
        <f t="shared" si="1"/>
        <v>unique</v>
      </c>
      <c r="N141" s="2" t="str">
        <f t="shared" si="2"/>
        <v>MagumeriMagumeriKayiram</v>
      </c>
      <c r="O141" s="2" t="s">
        <v>1829</v>
      </c>
      <c r="P141" s="2" t="s">
        <v>2805</v>
      </c>
      <c r="R141" s="2" t="s">
        <v>2252</v>
      </c>
      <c r="S141" s="2" t="s">
        <v>2806</v>
      </c>
      <c r="T141" s="2">
        <v>12.172185</v>
      </c>
      <c r="U141" s="2">
        <v>12.74736167</v>
      </c>
      <c r="V141" s="2" t="s">
        <v>1939</v>
      </c>
      <c r="W141" s="2">
        <v>12.17214167</v>
      </c>
      <c r="X141" s="2">
        <v>12.74734833</v>
      </c>
      <c r="Y141" s="2" t="s">
        <v>1939</v>
      </c>
      <c r="Z141" s="2">
        <v>4.0</v>
      </c>
      <c r="AA141" s="2" t="s">
        <v>2807</v>
      </c>
      <c r="AB141" s="2">
        <v>2.0</v>
      </c>
      <c r="AC141" s="2">
        <v>0.0</v>
      </c>
      <c r="AD141" s="2">
        <v>2.0</v>
      </c>
      <c r="AE141" s="2">
        <v>1.0</v>
      </c>
      <c r="AF141" s="2">
        <v>6.0</v>
      </c>
      <c r="AG141" s="2">
        <v>1.0</v>
      </c>
      <c r="AJ141" s="2" t="s">
        <v>38</v>
      </c>
      <c r="AK141" t="str">
        <f>if(VLOOKUP(C141,'Copy of FE_ODK_Mobile.csv'!F:BC,1,false)=C141,VLOOKUP(C141,'Copy of FE_ODK_Mobile.csv'!F:BC,49,false),)</f>
        <v>No</v>
      </c>
      <c r="AL141" t="str">
        <f>if(VLOOKUP(C141,'Copy of FE_ODK_Mobile.csv'!F:BC,1,false)=C141,VLOOKUP(C141,'Copy of FE_ODK_Mobile.csv'!F:BC,50,false),)</f>
        <v>Yes</v>
      </c>
    </row>
    <row r="142">
      <c r="A142" s="2" t="s">
        <v>1931</v>
      </c>
      <c r="B142" s="2" t="s">
        <v>2808</v>
      </c>
      <c r="C142" s="2" t="s">
        <v>2809</v>
      </c>
      <c r="D142" s="2" t="s">
        <v>2810</v>
      </c>
      <c r="E142" s="49">
        <v>8.66E14</v>
      </c>
      <c r="F142" s="2">
        <v>120.0</v>
      </c>
      <c r="G142" s="2" t="s">
        <v>1496</v>
      </c>
      <c r="H142" s="2">
        <v>12013.0</v>
      </c>
      <c r="I142" s="2" t="s">
        <v>1496</v>
      </c>
      <c r="J142" s="2" t="s">
        <v>42</v>
      </c>
      <c r="K142" s="2" t="s">
        <v>2702</v>
      </c>
      <c r="L142" s="2" t="str">
        <f>iferror(vlookup(N142,MP!E:E,1,false),"")</f>
        <v/>
      </c>
      <c r="M142" s="2" t="str">
        <f t="shared" si="1"/>
        <v>unique</v>
      </c>
      <c r="N142" s="2" t="str">
        <f t="shared" si="2"/>
        <v>MagumeriMagumeriKayiram Aisamiram</v>
      </c>
      <c r="O142" s="2" t="s">
        <v>1624</v>
      </c>
      <c r="P142" s="2" t="s">
        <v>2811</v>
      </c>
      <c r="R142" s="2" t="s">
        <v>2704</v>
      </c>
      <c r="S142" s="2" t="s">
        <v>2812</v>
      </c>
      <c r="T142" s="2">
        <v>12.17464333</v>
      </c>
      <c r="U142" s="2">
        <v>12.75739167</v>
      </c>
      <c r="V142" s="2" t="s">
        <v>1939</v>
      </c>
      <c r="W142" s="2">
        <v>12.17466167</v>
      </c>
      <c r="X142" s="2">
        <v>12.7574</v>
      </c>
      <c r="Y142" s="2" t="s">
        <v>1939</v>
      </c>
      <c r="Z142" s="2">
        <v>4.0</v>
      </c>
      <c r="AA142" s="2" t="s">
        <v>2813</v>
      </c>
      <c r="AB142" s="2">
        <v>2.0</v>
      </c>
      <c r="AC142" s="2">
        <v>0.0</v>
      </c>
      <c r="AD142" s="2">
        <v>1.0</v>
      </c>
      <c r="AE142" s="2">
        <v>1.0</v>
      </c>
      <c r="AF142" s="2">
        <v>5.0</v>
      </c>
      <c r="AG142" s="2">
        <v>1.0</v>
      </c>
      <c r="AI142" s="2">
        <v>34.0</v>
      </c>
      <c r="AJ142" s="2" t="s">
        <v>38</v>
      </c>
      <c r="AK142" t="str">
        <f>if(VLOOKUP(C142,'Copy of FE_ODK_Mobile.csv'!F:BC,1,false)=C142,VLOOKUP(C142,'Copy of FE_ODK_Mobile.csv'!F:BC,49,false),)</f>
        <v>Yes</v>
      </c>
      <c r="AL142" t="str">
        <f>if(VLOOKUP(C142,'Copy of FE_ODK_Mobile.csv'!F:BC,1,false)=C142,VLOOKUP(C142,'Copy of FE_ODK_Mobile.csv'!F:BC,50,false),)</f>
        <v>Yes</v>
      </c>
    </row>
    <row r="143">
      <c r="A143" s="2" t="s">
        <v>1931</v>
      </c>
      <c r="B143" s="2" t="s">
        <v>2814</v>
      </c>
      <c r="C143" s="2" t="s">
        <v>2815</v>
      </c>
      <c r="D143" s="2" t="s">
        <v>2816</v>
      </c>
      <c r="E143" s="49">
        <v>8.64E14</v>
      </c>
      <c r="F143" s="2">
        <v>105.0</v>
      </c>
      <c r="G143" s="2" t="s">
        <v>729</v>
      </c>
      <c r="H143" s="2">
        <v>10501.0</v>
      </c>
      <c r="I143" s="2" t="s">
        <v>730</v>
      </c>
      <c r="J143" s="2" t="s">
        <v>42</v>
      </c>
      <c r="K143" s="2" t="s">
        <v>2817</v>
      </c>
      <c r="L143" s="2" t="str">
        <f>iferror(vlookup(N143,MP!E:E,1,false),"")</f>
        <v/>
      </c>
      <c r="M143" s="2" t="str">
        <f t="shared" si="1"/>
        <v>unique</v>
      </c>
      <c r="N143" s="2" t="str">
        <f t="shared" si="2"/>
        <v>BiuBurataiTella Haruna</v>
      </c>
      <c r="O143" s="2" t="s">
        <v>813</v>
      </c>
      <c r="P143" s="2" t="s">
        <v>2818</v>
      </c>
      <c r="R143" s="2" t="s">
        <v>2819</v>
      </c>
      <c r="S143" s="2" t="s">
        <v>2820</v>
      </c>
      <c r="T143" s="2">
        <v>10.92572833</v>
      </c>
      <c r="U143" s="2">
        <v>12.038045</v>
      </c>
      <c r="V143" s="2" t="s">
        <v>1939</v>
      </c>
      <c r="W143" s="2">
        <v>10.92572333</v>
      </c>
      <c r="X143" s="2">
        <v>12.03799667</v>
      </c>
      <c r="Y143" s="2" t="s">
        <v>1939</v>
      </c>
      <c r="Z143" s="2">
        <v>3.0</v>
      </c>
      <c r="AA143" s="2" t="s">
        <v>2821</v>
      </c>
      <c r="AB143" s="2">
        <v>3.0</v>
      </c>
      <c r="AC143" s="2">
        <v>9.0</v>
      </c>
      <c r="AD143" s="2">
        <v>7.0</v>
      </c>
      <c r="AE143" s="2">
        <v>6.0</v>
      </c>
      <c r="AF143" s="2">
        <v>25.0</v>
      </c>
      <c r="AG143" s="2">
        <v>7.0</v>
      </c>
      <c r="AI143" s="2">
        <v>25.0</v>
      </c>
      <c r="AJ143" s="2" t="s">
        <v>38</v>
      </c>
      <c r="AK143" t="str">
        <f>if(VLOOKUP(C143,'Copy of FE_ODK_Mobile.csv'!F:BC,1,false)=C143,VLOOKUP(C143,'Copy of FE_ODK_Mobile.csv'!F:BC,49,false),)</f>
        <v>No</v>
      </c>
      <c r="AL143" t="str">
        <f>if(VLOOKUP(C143,'Copy of FE_ODK_Mobile.csv'!F:BC,1,false)=C143,VLOOKUP(C143,'Copy of FE_ODK_Mobile.csv'!F:BC,50,false),)</f>
        <v>No</v>
      </c>
    </row>
    <row r="144">
      <c r="A144" s="2" t="s">
        <v>1931</v>
      </c>
      <c r="B144" s="2" t="s">
        <v>2822</v>
      </c>
      <c r="C144" s="2" t="s">
        <v>2823</v>
      </c>
      <c r="D144" s="2" t="s">
        <v>2824</v>
      </c>
      <c r="E144" s="49">
        <v>8.66E14</v>
      </c>
      <c r="F144" s="2">
        <v>120.0</v>
      </c>
      <c r="G144" s="2" t="s">
        <v>1496</v>
      </c>
      <c r="H144" s="2">
        <v>12013.0</v>
      </c>
      <c r="I144" s="2" t="s">
        <v>1496</v>
      </c>
      <c r="J144" s="2" t="s">
        <v>42</v>
      </c>
      <c r="K144" s="2" t="s">
        <v>2702</v>
      </c>
      <c r="L144" s="2" t="str">
        <f>iferror(vlookup(N144,MP!E:E,1,false),"")</f>
        <v/>
      </c>
      <c r="M144" s="2" t="str">
        <f t="shared" si="1"/>
        <v>unique</v>
      </c>
      <c r="N144" s="2" t="str">
        <f t="shared" si="2"/>
        <v>MagumeriMagumeriLambaram</v>
      </c>
      <c r="O144" s="2" t="s">
        <v>1627</v>
      </c>
      <c r="P144" s="2" t="s">
        <v>2825</v>
      </c>
      <c r="R144" s="2" t="s">
        <v>2252</v>
      </c>
      <c r="S144" s="2" t="s">
        <v>2826</v>
      </c>
      <c r="T144" s="2">
        <v>12.17438</v>
      </c>
      <c r="U144" s="2">
        <v>12.75775833</v>
      </c>
      <c r="V144" s="2" t="s">
        <v>1939</v>
      </c>
      <c r="W144" s="2">
        <v>12.17468</v>
      </c>
      <c r="X144" s="2">
        <v>12.75728167</v>
      </c>
      <c r="Y144" s="2" t="s">
        <v>1939</v>
      </c>
      <c r="Z144" s="2">
        <v>4.0</v>
      </c>
      <c r="AA144" s="2" t="s">
        <v>2827</v>
      </c>
      <c r="AB144" s="2">
        <v>2.0</v>
      </c>
      <c r="AC144" s="2">
        <v>0.0</v>
      </c>
      <c r="AD144" s="2">
        <v>2.0</v>
      </c>
      <c r="AE144" s="2">
        <v>1.0</v>
      </c>
      <c r="AF144" s="2">
        <v>6.0</v>
      </c>
      <c r="AG144" s="2">
        <v>1.0</v>
      </c>
      <c r="AI144" s="2">
        <v>30.0</v>
      </c>
      <c r="AJ144" s="2" t="s">
        <v>38</v>
      </c>
      <c r="AK144" t="str">
        <f>if(VLOOKUP(C144,'Copy of FE_ODK_Mobile.csv'!F:BC,1,false)=C144,VLOOKUP(C144,'Copy of FE_ODK_Mobile.csv'!F:BC,49,false),)</f>
        <v>Yes</v>
      </c>
      <c r="AL144" t="str">
        <f>if(VLOOKUP(C144,'Copy of FE_ODK_Mobile.csv'!F:BC,1,false)=C144,VLOOKUP(C144,'Copy of FE_ODK_Mobile.csv'!F:BC,50,false),)</f>
        <v>Yes</v>
      </c>
    </row>
    <row r="145">
      <c r="A145" s="2" t="s">
        <v>1931</v>
      </c>
      <c r="B145" s="2" t="s">
        <v>2828</v>
      </c>
      <c r="C145" s="2" t="s">
        <v>2829</v>
      </c>
      <c r="D145" s="2" t="s">
        <v>2830</v>
      </c>
      <c r="E145" s="49">
        <v>8.66E14</v>
      </c>
      <c r="F145" s="2">
        <v>126.0</v>
      </c>
      <c r="G145" s="2" t="s">
        <v>34</v>
      </c>
      <c r="H145" s="2">
        <v>12601.0</v>
      </c>
      <c r="I145" s="2" t="s">
        <v>220</v>
      </c>
      <c r="J145" s="2" t="s">
        <v>42</v>
      </c>
      <c r="K145" s="2" t="s">
        <v>2681</v>
      </c>
      <c r="L145" s="2" t="str">
        <f>iferror(vlookup(N145,MP!E:E,1,false),"")</f>
        <v>NganzaiGadaiNguzo Abatcha Kullumiri</v>
      </c>
      <c r="M145" s="2" t="str">
        <f t="shared" si="1"/>
        <v>unique</v>
      </c>
      <c r="N145" s="2" t="str">
        <f t="shared" si="2"/>
        <v>NganzaiGadaiNguzo Abatcha Kullumiri</v>
      </c>
      <c r="O145" s="2" t="s">
        <v>257</v>
      </c>
      <c r="P145" s="2" t="s">
        <v>2831</v>
      </c>
      <c r="S145" s="2" t="s">
        <v>2832</v>
      </c>
      <c r="T145" s="2">
        <v>12.50677167</v>
      </c>
      <c r="U145" s="2">
        <v>12.97774</v>
      </c>
      <c r="V145" s="2" t="s">
        <v>1939</v>
      </c>
      <c r="W145" s="2">
        <v>12.506755</v>
      </c>
      <c r="X145" s="2">
        <v>12.9777</v>
      </c>
      <c r="Y145" s="2" t="s">
        <v>1939</v>
      </c>
      <c r="Z145" s="2">
        <v>1.0</v>
      </c>
      <c r="AA145" s="2" t="s">
        <v>2833</v>
      </c>
      <c r="AB145" s="2">
        <v>0.0</v>
      </c>
      <c r="AC145" s="2">
        <v>1.0</v>
      </c>
      <c r="AD145" s="2">
        <v>2.0</v>
      </c>
      <c r="AE145" s="2">
        <v>0.0</v>
      </c>
      <c r="AF145" s="2">
        <v>3.0</v>
      </c>
      <c r="AG145" s="2">
        <v>0.0</v>
      </c>
      <c r="AI145" s="2">
        <v>4.0</v>
      </c>
      <c r="AJ145" s="2" t="s">
        <v>38</v>
      </c>
      <c r="AK145" t="str">
        <f>if(VLOOKUP(C145,'Copy of FE_ODK_Mobile.csv'!F:BC,1,false)=C145,VLOOKUP(C145,'Copy of FE_ODK_Mobile.csv'!F:BC,49,false),)</f>
        <v>Yes</v>
      </c>
      <c r="AL145" t="str">
        <f>if(VLOOKUP(C145,'Copy of FE_ODK_Mobile.csv'!F:BC,1,false)=C145,VLOOKUP(C145,'Copy of FE_ODK_Mobile.csv'!F:BC,50,false),)</f>
        <v>Yes</v>
      </c>
    </row>
    <row r="146">
      <c r="A146" s="2" t="s">
        <v>1931</v>
      </c>
      <c r="B146" s="2" t="s">
        <v>2834</v>
      </c>
      <c r="C146" s="2" t="s">
        <v>2835</v>
      </c>
      <c r="D146" s="2" t="s">
        <v>2836</v>
      </c>
      <c r="E146" s="49">
        <v>8.64E14</v>
      </c>
      <c r="F146" s="2">
        <v>105.0</v>
      </c>
      <c r="G146" s="2" t="s">
        <v>729</v>
      </c>
      <c r="H146" s="2">
        <v>10501.0</v>
      </c>
      <c r="I146" s="2" t="s">
        <v>730</v>
      </c>
      <c r="J146" s="2" t="s">
        <v>42</v>
      </c>
      <c r="K146" s="2" t="s">
        <v>2817</v>
      </c>
      <c r="L146" s="2" t="str">
        <f>iferror(vlookup(N146,MP!E:E,1,false),"")</f>
        <v/>
      </c>
      <c r="M146" s="2" t="str">
        <f t="shared" si="1"/>
        <v>unique</v>
      </c>
      <c r="N146" s="2" t="str">
        <f t="shared" si="2"/>
        <v>BiuBurataiMusuma Bulama Fulani</v>
      </c>
      <c r="O146" s="2" t="s">
        <v>758</v>
      </c>
      <c r="P146" s="2" t="s">
        <v>2837</v>
      </c>
      <c r="R146" s="2" t="s">
        <v>2838</v>
      </c>
      <c r="S146" s="2" t="s">
        <v>2839</v>
      </c>
      <c r="T146" s="2">
        <v>10.949955</v>
      </c>
      <c r="U146" s="2">
        <v>12.02427</v>
      </c>
      <c r="V146" s="2" t="s">
        <v>1939</v>
      </c>
      <c r="W146" s="2">
        <v>10.95004</v>
      </c>
      <c r="X146" s="2">
        <v>12.02436833</v>
      </c>
      <c r="Y146" s="2" t="s">
        <v>1939</v>
      </c>
      <c r="Z146" s="2">
        <v>3.0</v>
      </c>
      <c r="AA146" s="2" t="s">
        <v>2840</v>
      </c>
      <c r="AB146" s="2">
        <v>6.0</v>
      </c>
      <c r="AC146" s="2">
        <v>15.0</v>
      </c>
      <c r="AD146" s="2">
        <v>14.0</v>
      </c>
      <c r="AE146" s="2">
        <v>12.0</v>
      </c>
      <c r="AF146" s="2">
        <v>47.0</v>
      </c>
      <c r="AG146" s="2">
        <v>10.0</v>
      </c>
      <c r="AI146" s="2">
        <v>39.0</v>
      </c>
      <c r="AJ146" s="2" t="s">
        <v>38</v>
      </c>
      <c r="AK146" t="str">
        <f>if(VLOOKUP(C146,'Copy of FE_ODK_Mobile.csv'!F:BC,1,false)=C146,VLOOKUP(C146,'Copy of FE_ODK_Mobile.csv'!F:BC,49,false),)</f>
        <v>No</v>
      </c>
      <c r="AL146" t="str">
        <f>if(VLOOKUP(C146,'Copy of FE_ODK_Mobile.csv'!F:BC,1,false)=C146,VLOOKUP(C146,'Copy of FE_ODK_Mobile.csv'!F:BC,50,false),)</f>
        <v>No</v>
      </c>
    </row>
    <row r="147">
      <c r="A147" s="2" t="s">
        <v>1931</v>
      </c>
      <c r="B147" s="2" t="s">
        <v>2841</v>
      </c>
      <c r="C147" s="2" t="s">
        <v>2842</v>
      </c>
      <c r="D147" s="2" t="s">
        <v>2843</v>
      </c>
      <c r="E147" s="49">
        <v>8.66E14</v>
      </c>
      <c r="F147" s="2">
        <v>120.0</v>
      </c>
      <c r="G147" s="2" t="s">
        <v>1496</v>
      </c>
      <c r="H147" s="2">
        <v>12013.0</v>
      </c>
      <c r="I147" s="2" t="s">
        <v>1496</v>
      </c>
      <c r="J147" s="2" t="s">
        <v>42</v>
      </c>
      <c r="K147" s="2" t="s">
        <v>2702</v>
      </c>
      <c r="L147" s="2" t="str">
        <f>iferror(vlookup(N147,MP!E:E,1,false),"")</f>
        <v/>
      </c>
      <c r="M147" s="2" t="str">
        <f t="shared" si="1"/>
        <v>unique</v>
      </c>
      <c r="N147" s="2" t="str">
        <f t="shared" si="2"/>
        <v>MagumeriMagumeriMittiri</v>
      </c>
      <c r="O147" s="2" t="s">
        <v>1630</v>
      </c>
      <c r="P147" s="2" t="s">
        <v>2844</v>
      </c>
      <c r="R147" s="2" t="s">
        <v>2252</v>
      </c>
      <c r="S147" s="2" t="s">
        <v>2845</v>
      </c>
      <c r="T147" s="2">
        <v>12.16919167</v>
      </c>
      <c r="U147" s="2">
        <v>12.76682667</v>
      </c>
      <c r="V147" s="2" t="s">
        <v>1939</v>
      </c>
      <c r="W147" s="2">
        <v>12.16924333</v>
      </c>
      <c r="X147" s="2">
        <v>12.766825</v>
      </c>
      <c r="Y147" s="2" t="s">
        <v>1939</v>
      </c>
      <c r="Z147" s="2">
        <v>4.0</v>
      </c>
      <c r="AA147" s="2" t="s">
        <v>2846</v>
      </c>
      <c r="AB147" s="2">
        <v>1.0</v>
      </c>
      <c r="AC147" s="2">
        <v>0.0</v>
      </c>
      <c r="AD147" s="2">
        <v>2.0</v>
      </c>
      <c r="AE147" s="2">
        <v>1.0</v>
      </c>
      <c r="AF147" s="2">
        <v>5.0</v>
      </c>
      <c r="AG147" s="2">
        <v>1.0</v>
      </c>
      <c r="AI147" s="2">
        <v>27.0</v>
      </c>
      <c r="AJ147" s="2" t="s">
        <v>38</v>
      </c>
      <c r="AK147" t="str">
        <f>if(VLOOKUP(C147,'Copy of FE_ODK_Mobile.csv'!F:BC,1,false)=C147,VLOOKUP(C147,'Copy of FE_ODK_Mobile.csv'!F:BC,49,false),)</f>
        <v>Yes</v>
      </c>
      <c r="AL147" t="str">
        <f>if(VLOOKUP(C147,'Copy of FE_ODK_Mobile.csv'!F:BC,1,false)=C147,VLOOKUP(C147,'Copy of FE_ODK_Mobile.csv'!F:BC,50,false),)</f>
        <v>Yes</v>
      </c>
    </row>
    <row r="148">
      <c r="A148" s="2" t="s">
        <v>1931</v>
      </c>
      <c r="B148" s="2" t="s">
        <v>2847</v>
      </c>
      <c r="C148" s="2" t="s">
        <v>2848</v>
      </c>
      <c r="D148" s="2" t="s">
        <v>2849</v>
      </c>
      <c r="E148" s="49">
        <v>8.66E14</v>
      </c>
      <c r="F148" s="2">
        <v>120.0</v>
      </c>
      <c r="G148" s="2" t="s">
        <v>1496</v>
      </c>
      <c r="H148" s="2">
        <v>12013.0</v>
      </c>
      <c r="I148" s="2" t="s">
        <v>1496</v>
      </c>
      <c r="J148" s="2" t="s">
        <v>42</v>
      </c>
      <c r="K148" s="2" t="s">
        <v>2702</v>
      </c>
      <c r="L148" s="2" t="str">
        <f>iferror(vlookup(N148,MP!E:E,1,false),"")</f>
        <v/>
      </c>
      <c r="M148" s="2" t="str">
        <f t="shared" si="1"/>
        <v>unique</v>
      </c>
      <c r="N148" s="2" t="str">
        <f t="shared" si="2"/>
        <v>MagumeriMagumeriNgurmai</v>
      </c>
      <c r="O148" s="2" t="s">
        <v>1634</v>
      </c>
      <c r="P148" s="2" t="s">
        <v>2850</v>
      </c>
      <c r="R148" s="2" t="s">
        <v>2704</v>
      </c>
      <c r="S148" s="2" t="s">
        <v>2851</v>
      </c>
      <c r="T148" s="2">
        <v>12.17148</v>
      </c>
      <c r="U148" s="2">
        <v>12.77521333</v>
      </c>
      <c r="V148" s="2" t="s">
        <v>1939</v>
      </c>
      <c r="W148" s="2">
        <v>12.171745</v>
      </c>
      <c r="X148" s="2">
        <v>12.77565667</v>
      </c>
      <c r="Y148" s="2" t="s">
        <v>1939</v>
      </c>
      <c r="Z148" s="2">
        <v>4.0</v>
      </c>
      <c r="AA148" s="2" t="s">
        <v>2852</v>
      </c>
      <c r="AB148" s="2">
        <v>1.0</v>
      </c>
      <c r="AC148" s="2">
        <v>0.0</v>
      </c>
      <c r="AD148" s="2">
        <v>1.0</v>
      </c>
      <c r="AE148" s="2">
        <v>1.0</v>
      </c>
      <c r="AF148" s="2">
        <v>4.0</v>
      </c>
      <c r="AG148" s="2">
        <v>1.0</v>
      </c>
      <c r="AI148" s="2">
        <v>25.0</v>
      </c>
      <c r="AJ148" s="2" t="s">
        <v>828</v>
      </c>
      <c r="AK148" t="str">
        <f>if(VLOOKUP(C148,'Copy of FE_ODK_Mobile.csv'!F:BC,1,false)=C148,VLOOKUP(C148,'Copy of FE_ODK_Mobile.csv'!F:BC,49,false),)</f>
        <v>No</v>
      </c>
      <c r="AL148" t="str">
        <f>if(VLOOKUP(C148,'Copy of FE_ODK_Mobile.csv'!F:BC,1,false)=C148,VLOOKUP(C148,'Copy of FE_ODK_Mobile.csv'!F:BC,50,false),)</f>
        <v>Yes</v>
      </c>
    </row>
    <row r="149">
      <c r="A149" s="2" t="s">
        <v>1931</v>
      </c>
      <c r="B149" s="2" t="s">
        <v>2853</v>
      </c>
      <c r="C149" s="2" t="s">
        <v>2854</v>
      </c>
      <c r="D149" s="2" t="s">
        <v>2855</v>
      </c>
      <c r="E149" s="49">
        <v>8.65E14</v>
      </c>
      <c r="F149" s="2">
        <v>105.0</v>
      </c>
      <c r="G149" s="2" t="s">
        <v>729</v>
      </c>
      <c r="H149" s="2">
        <v>10501.0</v>
      </c>
      <c r="I149" s="2" t="s">
        <v>730</v>
      </c>
      <c r="J149" s="2" t="s">
        <v>42</v>
      </c>
      <c r="K149" s="2" t="s">
        <v>1935</v>
      </c>
      <c r="L149" s="2" t="str">
        <f>iferror(vlookup(N149,MP!E:E,1,false),"")</f>
        <v/>
      </c>
      <c r="M149" s="2" t="str">
        <f t="shared" si="1"/>
        <v>unique</v>
      </c>
      <c r="N149" s="2" t="str">
        <f t="shared" si="2"/>
        <v>BiuBurataiJoro Auta</v>
      </c>
      <c r="O149" s="2" t="s">
        <v>752</v>
      </c>
      <c r="P149" s="2" t="s">
        <v>2856</v>
      </c>
      <c r="R149" s="2" t="s">
        <v>2857</v>
      </c>
      <c r="S149" s="2" t="s">
        <v>2858</v>
      </c>
      <c r="T149" s="2">
        <v>10.93468167</v>
      </c>
      <c r="U149" s="2">
        <v>12.01709333</v>
      </c>
      <c r="V149" s="2" t="s">
        <v>1939</v>
      </c>
      <c r="W149" s="2">
        <v>10.9348</v>
      </c>
      <c r="X149" s="2">
        <v>12.01751</v>
      </c>
      <c r="Y149" s="2" t="s">
        <v>1939</v>
      </c>
      <c r="Z149" s="2">
        <v>3.0</v>
      </c>
      <c r="AA149" s="2" t="s">
        <v>2859</v>
      </c>
      <c r="AB149" s="2">
        <v>0.0</v>
      </c>
      <c r="AC149" s="2">
        <v>0.0</v>
      </c>
      <c r="AD149" s="2">
        <v>0.0</v>
      </c>
      <c r="AE149" s="2">
        <v>0.0</v>
      </c>
      <c r="AF149" s="2">
        <v>0.0</v>
      </c>
      <c r="AG149" s="2">
        <v>0.0</v>
      </c>
      <c r="AI149" s="2">
        <v>31.0</v>
      </c>
      <c r="AJ149" s="2" t="s">
        <v>38</v>
      </c>
      <c r="AK149" t="str">
        <f>if(VLOOKUP(C149,'Copy of FE_ODK_Mobile.csv'!F:BC,1,false)=C149,VLOOKUP(C149,'Copy of FE_ODK_Mobile.csv'!F:BC,49,false),)</f>
        <v>No</v>
      </c>
      <c r="AL149" t="str">
        <f>if(VLOOKUP(C149,'Copy of FE_ODK_Mobile.csv'!F:BC,1,false)=C149,VLOOKUP(C149,'Copy of FE_ODK_Mobile.csv'!F:BC,50,false),)</f>
        <v>Yes</v>
      </c>
    </row>
    <row r="150">
      <c r="A150" s="2" t="s">
        <v>1931</v>
      </c>
      <c r="B150" s="2" t="s">
        <v>2860</v>
      </c>
      <c r="C150" s="2" t="s">
        <v>2861</v>
      </c>
      <c r="D150" s="2" t="s">
        <v>2862</v>
      </c>
      <c r="E150" s="49">
        <v>8.66E14</v>
      </c>
      <c r="F150" s="2">
        <v>120.0</v>
      </c>
      <c r="G150" s="2" t="s">
        <v>1496</v>
      </c>
      <c r="H150" s="2">
        <v>12013.0</v>
      </c>
      <c r="I150" s="2" t="s">
        <v>1496</v>
      </c>
      <c r="J150" s="2" t="s">
        <v>42</v>
      </c>
      <c r="K150" s="2" t="s">
        <v>2702</v>
      </c>
      <c r="L150" s="2" t="str">
        <f>iferror(vlookup(N150,MP!E:E,1,false),"")</f>
        <v/>
      </c>
      <c r="M150" s="2" t="str">
        <f t="shared" si="1"/>
        <v>duplicate</v>
      </c>
      <c r="N150" s="2" t="str">
        <f t="shared" si="2"/>
        <v>MagumeriMagumeriDalari</v>
      </c>
      <c r="O150" s="2" t="s">
        <v>333</v>
      </c>
      <c r="P150" s="2" t="s">
        <v>2703</v>
      </c>
      <c r="R150" s="2" t="s">
        <v>2704</v>
      </c>
      <c r="S150" s="2" t="s">
        <v>2863</v>
      </c>
      <c r="T150" s="2">
        <v>12.11513167</v>
      </c>
      <c r="U150" s="2">
        <v>12.82573167</v>
      </c>
      <c r="V150" s="2" t="s">
        <v>1939</v>
      </c>
      <c r="W150" s="2">
        <v>12.11510667</v>
      </c>
      <c r="X150" s="2">
        <v>12.825585</v>
      </c>
      <c r="Y150" s="2" t="s">
        <v>1939</v>
      </c>
      <c r="Z150" s="2">
        <v>4.0</v>
      </c>
      <c r="AA150" s="2" t="s">
        <v>2864</v>
      </c>
      <c r="AB150" s="2">
        <v>3.0</v>
      </c>
      <c r="AC150" s="2">
        <v>0.0</v>
      </c>
      <c r="AD150" s="2">
        <v>2.0</v>
      </c>
      <c r="AE150" s="2">
        <v>2.0</v>
      </c>
      <c r="AF150" s="2">
        <v>8.0</v>
      </c>
      <c r="AG150" s="2">
        <v>1.0</v>
      </c>
      <c r="AI150" s="2">
        <v>13.0</v>
      </c>
      <c r="AJ150" s="2" t="s">
        <v>38</v>
      </c>
      <c r="AK150" t="str">
        <f>if(VLOOKUP(C150,'Copy of FE_ODK_Mobile.csv'!F:BC,1,false)=C150,VLOOKUP(C150,'Copy of FE_ODK_Mobile.csv'!F:BC,49,false),)</f>
        <v>No</v>
      </c>
      <c r="AL150" t="str">
        <f>if(VLOOKUP(C150,'Copy of FE_ODK_Mobile.csv'!F:BC,1,false)=C150,VLOOKUP(C150,'Copy of FE_ODK_Mobile.csv'!F:BC,50,false),)</f>
        <v>Yes</v>
      </c>
    </row>
    <row r="151">
      <c r="A151" s="2" t="s">
        <v>1931</v>
      </c>
      <c r="B151" s="2" t="s">
        <v>2865</v>
      </c>
      <c r="C151" s="2" t="s">
        <v>2866</v>
      </c>
      <c r="D151" s="2" t="s">
        <v>2867</v>
      </c>
      <c r="E151" s="49">
        <v>8.66E14</v>
      </c>
      <c r="F151" s="2">
        <v>112.0</v>
      </c>
      <c r="G151" s="2" t="s">
        <v>1000</v>
      </c>
      <c r="H151" s="2">
        <v>11206.0</v>
      </c>
      <c r="I151" s="2" t="s">
        <v>1001</v>
      </c>
      <c r="J151" s="2" t="s">
        <v>42</v>
      </c>
      <c r="K151" s="2" t="s">
        <v>2717</v>
      </c>
      <c r="L151" s="2" t="str">
        <f>iferror(vlookup(N151,MP!E:E,1,false),"")</f>
        <v/>
      </c>
      <c r="M151" s="2" t="str">
        <f t="shared" si="1"/>
        <v>unique</v>
      </c>
      <c r="N151" s="2" t="str">
        <f t="shared" si="2"/>
        <v>HawulKwajaffaBishiki</v>
      </c>
      <c r="O151" s="2" t="s">
        <v>1002</v>
      </c>
      <c r="P151" s="2" t="s">
        <v>2868</v>
      </c>
      <c r="S151" s="2" t="s">
        <v>2869</v>
      </c>
      <c r="T151" s="2">
        <v>10.59731667</v>
      </c>
      <c r="U151" s="2">
        <v>12.45208833</v>
      </c>
      <c r="V151" s="2" t="s">
        <v>1939</v>
      </c>
      <c r="W151" s="2">
        <v>10.59737333</v>
      </c>
      <c r="X151" s="2">
        <v>12.452085</v>
      </c>
      <c r="Y151" s="2" t="s">
        <v>1939</v>
      </c>
      <c r="Z151" s="2">
        <v>3.0</v>
      </c>
      <c r="AA151" s="2" t="s">
        <v>2870</v>
      </c>
      <c r="AB151" s="2">
        <v>0.0</v>
      </c>
      <c r="AC151" s="2">
        <v>1.0</v>
      </c>
      <c r="AD151" s="2">
        <v>1.0</v>
      </c>
      <c r="AE151" s="2">
        <v>0.0</v>
      </c>
      <c r="AF151" s="2">
        <v>1.0</v>
      </c>
      <c r="AG151" s="2">
        <v>0.0</v>
      </c>
      <c r="AI151" s="2">
        <v>2.0</v>
      </c>
      <c r="AJ151" s="2" t="s">
        <v>38</v>
      </c>
      <c r="AK151" t="str">
        <f>if(VLOOKUP(C151,'Copy of FE_ODK_Mobile.csv'!F:BC,1,false)=C151,VLOOKUP(C151,'Copy of FE_ODK_Mobile.csv'!F:BC,49,false),)</f>
        <v>No</v>
      </c>
      <c r="AL151" t="str">
        <f>if(VLOOKUP(C151,'Copy of FE_ODK_Mobile.csv'!F:BC,1,false)=C151,VLOOKUP(C151,'Copy of FE_ODK_Mobile.csv'!F:BC,50,false),)</f>
        <v>Yes</v>
      </c>
    </row>
    <row r="152">
      <c r="A152" s="2" t="s">
        <v>1931</v>
      </c>
      <c r="B152" s="2" t="s">
        <v>2871</v>
      </c>
      <c r="C152" s="2" t="s">
        <v>2872</v>
      </c>
      <c r="D152" s="2" t="s">
        <v>2873</v>
      </c>
      <c r="E152" s="49">
        <v>8.64E14</v>
      </c>
      <c r="F152" s="2">
        <v>105.0</v>
      </c>
      <c r="G152" s="2" t="s">
        <v>729</v>
      </c>
      <c r="H152" s="2">
        <v>10506.0</v>
      </c>
      <c r="I152" s="2" t="s">
        <v>773</v>
      </c>
      <c r="J152" s="2" t="s">
        <v>42</v>
      </c>
      <c r="K152" s="2" t="s">
        <v>2617</v>
      </c>
      <c r="L152" s="2" t="str">
        <f>iferror(vlookup(N152,MP!E:E,1,false),"")</f>
        <v/>
      </c>
      <c r="M152" s="2" t="str">
        <f t="shared" si="1"/>
        <v>unique</v>
      </c>
      <c r="N152" s="2" t="str">
        <f t="shared" si="2"/>
        <v>BiuGurWanganga</v>
      </c>
      <c r="O152" s="2" t="s">
        <v>805</v>
      </c>
      <c r="P152" s="2" t="s">
        <v>2874</v>
      </c>
      <c r="R152" s="2" t="s">
        <v>2875</v>
      </c>
      <c r="S152" s="2" t="s">
        <v>2876</v>
      </c>
      <c r="T152" s="2">
        <v>10.84168167</v>
      </c>
      <c r="U152" s="2">
        <v>12.19083</v>
      </c>
      <c r="V152" s="2" t="s">
        <v>1939</v>
      </c>
      <c r="W152" s="2">
        <v>10.84168167</v>
      </c>
      <c r="X152" s="2">
        <v>12.19083</v>
      </c>
      <c r="Y152" s="2" t="s">
        <v>1939</v>
      </c>
      <c r="Z152" s="2">
        <v>3.0</v>
      </c>
      <c r="AA152" s="2" t="s">
        <v>2877</v>
      </c>
      <c r="AB152" s="2">
        <v>8.0</v>
      </c>
      <c r="AC152" s="2">
        <v>7.0</v>
      </c>
      <c r="AD152" s="2">
        <v>9.0</v>
      </c>
      <c r="AE152" s="2">
        <v>8.0</v>
      </c>
      <c r="AF152" s="2">
        <v>40.0</v>
      </c>
      <c r="AG152" s="2">
        <v>8.0</v>
      </c>
      <c r="AI152" s="2">
        <v>39.0</v>
      </c>
      <c r="AJ152" s="2" t="s">
        <v>38</v>
      </c>
      <c r="AK152" t="str">
        <f>if(VLOOKUP(C152,'Copy of FE_ODK_Mobile.csv'!F:BC,1,false)=C152,VLOOKUP(C152,'Copy of FE_ODK_Mobile.csv'!F:BC,49,false),)</f>
        <v>No</v>
      </c>
      <c r="AL152" t="str">
        <f>if(VLOOKUP(C152,'Copy of FE_ODK_Mobile.csv'!F:BC,1,false)=C152,VLOOKUP(C152,'Copy of FE_ODK_Mobile.csv'!F:BC,50,false),)</f>
        <v>Yes</v>
      </c>
    </row>
    <row r="153">
      <c r="A153" s="2" t="s">
        <v>1931</v>
      </c>
      <c r="B153" s="2" t="s">
        <v>2878</v>
      </c>
      <c r="C153" s="2" t="s">
        <v>2879</v>
      </c>
      <c r="D153" s="2" t="s">
        <v>2880</v>
      </c>
      <c r="E153" s="49">
        <v>8.64E14</v>
      </c>
      <c r="F153" s="2">
        <v>105.0</v>
      </c>
      <c r="G153" s="2" t="s">
        <v>729</v>
      </c>
      <c r="H153" s="2">
        <v>10506.0</v>
      </c>
      <c r="I153" s="2" t="s">
        <v>773</v>
      </c>
      <c r="J153" s="2" t="s">
        <v>42</v>
      </c>
      <c r="K153" s="2" t="s">
        <v>2617</v>
      </c>
      <c r="L153" s="2" t="str">
        <f>iferror(vlookup(N153,MP!E:E,1,false),"")</f>
        <v/>
      </c>
      <c r="M153" s="2" t="str">
        <f t="shared" si="1"/>
        <v>unique</v>
      </c>
      <c r="N153" s="2" t="str">
        <f t="shared" si="2"/>
        <v>BiuGurGarin Mallum</v>
      </c>
      <c r="O153" s="2" t="s">
        <v>782</v>
      </c>
      <c r="P153" s="2" t="s">
        <v>2881</v>
      </c>
      <c r="R153" s="2" t="s">
        <v>2882</v>
      </c>
      <c r="S153" s="2" t="s">
        <v>2883</v>
      </c>
      <c r="T153" s="2">
        <v>10.82340333</v>
      </c>
      <c r="U153" s="2">
        <v>12.24112333</v>
      </c>
      <c r="V153" s="2" t="s">
        <v>1939</v>
      </c>
      <c r="W153" s="2">
        <v>10.82341667</v>
      </c>
      <c r="X153" s="2">
        <v>12.24107167</v>
      </c>
      <c r="Y153" s="2" t="s">
        <v>1939</v>
      </c>
      <c r="Z153" s="2">
        <v>3.0</v>
      </c>
      <c r="AA153" s="2" t="s">
        <v>2884</v>
      </c>
      <c r="AB153" s="2">
        <v>7.0</v>
      </c>
      <c r="AC153" s="2">
        <v>7.0</v>
      </c>
      <c r="AD153" s="2">
        <v>8.0</v>
      </c>
      <c r="AE153" s="2">
        <v>9.0</v>
      </c>
      <c r="AF153" s="2">
        <v>38.0</v>
      </c>
      <c r="AG153" s="2">
        <v>7.0</v>
      </c>
      <c r="AI153" s="2">
        <v>43.0</v>
      </c>
      <c r="AJ153" s="2" t="s">
        <v>38</v>
      </c>
      <c r="AK153" t="str">
        <f>if(VLOOKUP(C153,'Copy of FE_ODK_Mobile.csv'!F:BC,1,false)=C153,VLOOKUP(C153,'Copy of FE_ODK_Mobile.csv'!F:BC,49,false),)</f>
        <v>Yes</v>
      </c>
      <c r="AL153" t="str">
        <f>if(VLOOKUP(C153,'Copy of FE_ODK_Mobile.csv'!F:BC,1,false)=C153,VLOOKUP(C153,'Copy of FE_ODK_Mobile.csv'!F:BC,50,false),)</f>
        <v>Yes</v>
      </c>
    </row>
    <row r="154">
      <c r="A154" s="2" t="s">
        <v>1931</v>
      </c>
      <c r="B154" s="2" t="s">
        <v>2885</v>
      </c>
      <c r="C154" s="2" t="s">
        <v>2886</v>
      </c>
      <c r="D154" s="2" t="s">
        <v>2887</v>
      </c>
      <c r="E154" s="49">
        <v>8.66E14</v>
      </c>
      <c r="F154" s="2">
        <v>112.0</v>
      </c>
      <c r="G154" s="2" t="s">
        <v>1000</v>
      </c>
      <c r="H154" s="2">
        <v>11206.0</v>
      </c>
      <c r="I154" s="2" t="s">
        <v>1001</v>
      </c>
      <c r="J154" s="2" t="s">
        <v>42</v>
      </c>
      <c r="K154" s="2" t="s">
        <v>2717</v>
      </c>
      <c r="L154" s="2" t="str">
        <f>iferror(vlookup(N154,MP!E:E,1,false),"")</f>
        <v/>
      </c>
      <c r="M154" s="2" t="str">
        <f t="shared" si="1"/>
        <v>unique</v>
      </c>
      <c r="N154" s="2" t="str">
        <f t="shared" si="2"/>
        <v>HawulKwajaffaBubal Wada</v>
      </c>
      <c r="O154" s="2" t="s">
        <v>1005</v>
      </c>
      <c r="P154" s="2" t="s">
        <v>2888</v>
      </c>
      <c r="R154" s="2" t="s">
        <v>2889</v>
      </c>
      <c r="S154" s="2" t="s">
        <v>2890</v>
      </c>
      <c r="T154" s="2">
        <v>10.62118</v>
      </c>
      <c r="U154" s="2">
        <v>12.50011833</v>
      </c>
      <c r="V154" s="2" t="s">
        <v>1939</v>
      </c>
      <c r="W154" s="2">
        <v>10.62117333</v>
      </c>
      <c r="X154" s="2">
        <v>12.500045</v>
      </c>
      <c r="Y154" s="2" t="s">
        <v>1939</v>
      </c>
      <c r="Z154" s="2">
        <v>3.0</v>
      </c>
      <c r="AA154" s="2" t="s">
        <v>2891</v>
      </c>
      <c r="AB154" s="2">
        <v>0.0</v>
      </c>
      <c r="AC154" s="2">
        <v>0.0</v>
      </c>
      <c r="AD154" s="2">
        <v>0.0</v>
      </c>
      <c r="AE154" s="2">
        <v>0.0</v>
      </c>
      <c r="AF154" s="2">
        <v>0.0</v>
      </c>
      <c r="AG154" s="2">
        <v>0.0</v>
      </c>
      <c r="AI154" s="2">
        <v>13.0</v>
      </c>
      <c r="AJ154" s="2" t="s">
        <v>38</v>
      </c>
      <c r="AK154" t="str">
        <f>if(VLOOKUP(C154,'Copy of FE_ODK_Mobile.csv'!F:BC,1,false)=C154,VLOOKUP(C154,'Copy of FE_ODK_Mobile.csv'!F:BC,49,false),)</f>
        <v>No</v>
      </c>
      <c r="AL154" t="str">
        <f>if(VLOOKUP(C154,'Copy of FE_ODK_Mobile.csv'!F:BC,1,false)=C154,VLOOKUP(C154,'Copy of FE_ODK_Mobile.csv'!F:BC,50,false),)</f>
        <v>No</v>
      </c>
    </row>
    <row r="155">
      <c r="A155" s="2" t="s">
        <v>1931</v>
      </c>
      <c r="B155" s="2" t="s">
        <v>2892</v>
      </c>
      <c r="C155" s="2" t="s">
        <v>2893</v>
      </c>
      <c r="D155" s="2" t="s">
        <v>2894</v>
      </c>
      <c r="E155" s="49">
        <v>8.64E14</v>
      </c>
      <c r="F155" s="2">
        <v>105.0</v>
      </c>
      <c r="G155" s="2" t="s">
        <v>729</v>
      </c>
      <c r="H155" s="2">
        <v>10506.0</v>
      </c>
      <c r="I155" s="2" t="s">
        <v>773</v>
      </c>
      <c r="J155" s="2" t="s">
        <v>42</v>
      </c>
      <c r="K155" s="2" t="s">
        <v>2617</v>
      </c>
      <c r="L155" s="2" t="str">
        <f>iferror(vlookup(N155,MP!E:E,1,false),"")</f>
        <v/>
      </c>
      <c r="M155" s="2" t="str">
        <f t="shared" si="1"/>
        <v>unique</v>
      </c>
      <c r="N155" s="2" t="str">
        <f t="shared" si="2"/>
        <v>BiuGurGarin Mallum Nomadic</v>
      </c>
      <c r="O155" s="2" t="s">
        <v>1723</v>
      </c>
      <c r="P155" s="2" t="s">
        <v>2895</v>
      </c>
      <c r="R155" s="2" t="s">
        <v>2896</v>
      </c>
      <c r="S155" s="2" t="s">
        <v>2897</v>
      </c>
      <c r="T155" s="2">
        <v>10.82408</v>
      </c>
      <c r="U155" s="2">
        <v>12.24211</v>
      </c>
      <c r="V155" s="2" t="s">
        <v>1939</v>
      </c>
      <c r="W155" s="2">
        <v>10.82406</v>
      </c>
      <c r="X155" s="2">
        <v>12.24209667</v>
      </c>
      <c r="Y155" s="2" t="s">
        <v>1939</v>
      </c>
      <c r="Z155" s="2">
        <v>3.0</v>
      </c>
      <c r="AA155" s="2" t="s">
        <v>2898</v>
      </c>
      <c r="AB155" s="2">
        <v>2.0</v>
      </c>
      <c r="AC155" s="2">
        <v>2.0</v>
      </c>
      <c r="AD155" s="2">
        <v>2.0</v>
      </c>
      <c r="AE155" s="2">
        <v>3.0</v>
      </c>
      <c r="AF155" s="2">
        <v>12.0</v>
      </c>
      <c r="AG155" s="2">
        <v>3.0</v>
      </c>
      <c r="AI155" s="2">
        <v>9.0</v>
      </c>
      <c r="AJ155" s="2" t="s">
        <v>38</v>
      </c>
      <c r="AK155" t="str">
        <f>if(VLOOKUP(C155,'Copy of FE_ODK_Mobile.csv'!F:BC,1,false)=C155,VLOOKUP(C155,'Copy of FE_ODK_Mobile.csv'!F:BC,49,false),)</f>
        <v>Yes</v>
      </c>
      <c r="AL155" t="str">
        <f>if(VLOOKUP(C155,'Copy of FE_ODK_Mobile.csv'!F:BC,1,false)=C155,VLOOKUP(C155,'Copy of FE_ODK_Mobile.csv'!F:BC,50,false),)</f>
        <v>Yes</v>
      </c>
    </row>
    <row r="156">
      <c r="A156" s="2" t="s">
        <v>1931</v>
      </c>
      <c r="B156" s="2" t="s">
        <v>2899</v>
      </c>
      <c r="C156" s="2" t="s">
        <v>2900</v>
      </c>
      <c r="D156" s="2" t="s">
        <v>2901</v>
      </c>
      <c r="E156" s="49">
        <v>8.65E14</v>
      </c>
      <c r="F156" s="2">
        <v>105.0</v>
      </c>
      <c r="G156" s="2" t="s">
        <v>729</v>
      </c>
      <c r="H156" s="2">
        <v>10501.0</v>
      </c>
      <c r="I156" s="2" t="s">
        <v>730</v>
      </c>
      <c r="J156" s="2" t="s">
        <v>42</v>
      </c>
      <c r="K156" s="2" t="s">
        <v>2902</v>
      </c>
      <c r="L156" s="2" t="str">
        <f>iferror(vlookup(N156,MP!E:E,1,false),"")</f>
        <v/>
      </c>
      <c r="M156" s="2" t="str">
        <f t="shared" si="1"/>
        <v>unique</v>
      </c>
      <c r="N156" s="2" t="str">
        <f t="shared" si="2"/>
        <v>BiuBurataiJauro Alhassan</v>
      </c>
      <c r="O156" s="2" t="s">
        <v>743</v>
      </c>
      <c r="P156" s="2" t="s">
        <v>2903</v>
      </c>
      <c r="R156" s="2" t="s">
        <v>2904</v>
      </c>
      <c r="S156" s="2" t="s">
        <v>2905</v>
      </c>
      <c r="T156" s="2">
        <v>10.96209</v>
      </c>
      <c r="U156" s="2">
        <v>12.02280833</v>
      </c>
      <c r="V156" s="2" t="s">
        <v>1939</v>
      </c>
      <c r="W156" s="2">
        <v>10.96212167</v>
      </c>
      <c r="X156" s="2">
        <v>12.02279667</v>
      </c>
      <c r="Y156" s="2" t="s">
        <v>1939</v>
      </c>
      <c r="Z156" s="2">
        <v>3.0</v>
      </c>
      <c r="AA156" s="2" t="s">
        <v>2906</v>
      </c>
      <c r="AB156" s="2">
        <v>3.0</v>
      </c>
      <c r="AC156" s="2">
        <v>3.0</v>
      </c>
      <c r="AD156" s="2">
        <v>3.0</v>
      </c>
      <c r="AE156" s="2">
        <v>0.0</v>
      </c>
      <c r="AF156" s="2">
        <v>6.0</v>
      </c>
      <c r="AG156" s="2">
        <v>3.0</v>
      </c>
      <c r="AI156" s="2">
        <v>24.0</v>
      </c>
      <c r="AJ156" s="2" t="s">
        <v>38</v>
      </c>
      <c r="AK156" t="str">
        <f>if(VLOOKUP(C156,'Copy of FE_ODK_Mobile.csv'!F:BC,1,false)=C156,VLOOKUP(C156,'Copy of FE_ODK_Mobile.csv'!F:BC,49,false),)</f>
        <v>Yes</v>
      </c>
      <c r="AL156" t="str">
        <f>if(VLOOKUP(C156,'Copy of FE_ODK_Mobile.csv'!F:BC,1,false)=C156,VLOOKUP(C156,'Copy of FE_ODK_Mobile.csv'!F:BC,50,false),)</f>
        <v>Yes</v>
      </c>
    </row>
    <row r="157">
      <c r="A157" s="2" t="s">
        <v>1931</v>
      </c>
      <c r="B157" s="2" t="s">
        <v>2907</v>
      </c>
      <c r="C157" s="2" t="s">
        <v>2908</v>
      </c>
      <c r="D157" s="2" t="s">
        <v>2909</v>
      </c>
      <c r="E157" s="49">
        <v>8.64E14</v>
      </c>
      <c r="F157" s="2">
        <v>105.0</v>
      </c>
      <c r="G157" s="2" t="s">
        <v>729</v>
      </c>
      <c r="H157" s="2">
        <v>10501.0</v>
      </c>
      <c r="I157" s="2" t="s">
        <v>730</v>
      </c>
      <c r="J157" s="2" t="s">
        <v>42</v>
      </c>
      <c r="K157" s="2" t="s">
        <v>2817</v>
      </c>
      <c r="L157" s="2" t="str">
        <f>iferror(vlookup(N157,MP!E:E,1,false),"")</f>
        <v/>
      </c>
      <c r="M157" s="2" t="str">
        <f t="shared" si="1"/>
        <v>unique</v>
      </c>
      <c r="N157" s="2" t="str">
        <f t="shared" si="2"/>
        <v>BiuBurataiJoro Almajiri</v>
      </c>
      <c r="O157" s="2" t="s">
        <v>749</v>
      </c>
      <c r="P157" s="2" t="s">
        <v>2910</v>
      </c>
      <c r="R157" s="2" t="s">
        <v>2911</v>
      </c>
      <c r="S157" s="2" t="s">
        <v>2912</v>
      </c>
      <c r="T157" s="2">
        <v>10.98309</v>
      </c>
      <c r="U157" s="2">
        <v>11.97674667</v>
      </c>
      <c r="V157" s="2" t="s">
        <v>1939</v>
      </c>
      <c r="W157" s="2">
        <v>10.98311667</v>
      </c>
      <c r="X157" s="2">
        <v>11.97674667</v>
      </c>
      <c r="Y157" s="2" t="s">
        <v>1939</v>
      </c>
      <c r="Z157" s="2">
        <v>3.0</v>
      </c>
      <c r="AA157" s="2" t="s">
        <v>2913</v>
      </c>
      <c r="AB157" s="2">
        <v>7.0</v>
      </c>
      <c r="AC157" s="2">
        <v>21.0</v>
      </c>
      <c r="AD157" s="2">
        <v>18.0</v>
      </c>
      <c r="AE157" s="2">
        <v>16.0</v>
      </c>
      <c r="AF157" s="2">
        <v>62.0</v>
      </c>
      <c r="AG157" s="2">
        <v>11.0</v>
      </c>
      <c r="AI157" s="2">
        <v>39.0</v>
      </c>
      <c r="AJ157" s="2" t="s">
        <v>38</v>
      </c>
      <c r="AK157" t="str">
        <f>if(VLOOKUP(C157,'Copy of FE_ODK_Mobile.csv'!F:BC,1,false)=C157,VLOOKUP(C157,'Copy of FE_ODK_Mobile.csv'!F:BC,49,false),)</f>
        <v>No</v>
      </c>
      <c r="AL157" t="str">
        <f>if(VLOOKUP(C157,'Copy of FE_ODK_Mobile.csv'!F:BC,1,false)=C157,VLOOKUP(C157,'Copy of FE_ODK_Mobile.csv'!F:BC,50,false),)</f>
        <v>No</v>
      </c>
    </row>
    <row r="158">
      <c r="A158" s="2" t="s">
        <v>1931</v>
      </c>
      <c r="B158" s="2" t="s">
        <v>2914</v>
      </c>
      <c r="C158" s="2" t="s">
        <v>2915</v>
      </c>
      <c r="D158" s="2" t="s">
        <v>2916</v>
      </c>
      <c r="E158" s="49">
        <v>8.65E14</v>
      </c>
      <c r="F158" s="2">
        <v>105.0</v>
      </c>
      <c r="G158" s="2" t="s">
        <v>729</v>
      </c>
      <c r="H158" s="2">
        <v>10501.0</v>
      </c>
      <c r="I158" s="2" t="s">
        <v>730</v>
      </c>
      <c r="J158" s="2" t="s">
        <v>42</v>
      </c>
      <c r="K158" s="2" t="s">
        <v>2902</v>
      </c>
      <c r="L158" s="2" t="str">
        <f>iferror(vlookup(N158,MP!E:E,1,false),"")</f>
        <v/>
      </c>
      <c r="M158" s="2" t="str">
        <f t="shared" si="1"/>
        <v>unique</v>
      </c>
      <c r="N158" s="2" t="str">
        <f t="shared" si="2"/>
        <v>BiuBurataiTilo Kwayam</v>
      </c>
      <c r="O158" s="2" t="s">
        <v>770</v>
      </c>
      <c r="P158" s="2" t="s">
        <v>2917</v>
      </c>
      <c r="R158" s="2" t="s">
        <v>2918</v>
      </c>
      <c r="S158" s="2" t="s">
        <v>2919</v>
      </c>
      <c r="T158" s="2">
        <v>10.96779167</v>
      </c>
      <c r="U158" s="2">
        <v>12.02918333</v>
      </c>
      <c r="V158" s="2" t="s">
        <v>1939</v>
      </c>
      <c r="W158" s="2">
        <v>10.96782833</v>
      </c>
      <c r="X158" s="2">
        <v>12.02909833</v>
      </c>
      <c r="Y158" s="2" t="s">
        <v>1939</v>
      </c>
      <c r="Z158" s="2">
        <v>3.0</v>
      </c>
      <c r="AA158" s="2" t="s">
        <v>2920</v>
      </c>
      <c r="AB158" s="2">
        <v>6.0</v>
      </c>
      <c r="AC158" s="2">
        <v>4.0</v>
      </c>
      <c r="AD158" s="2">
        <v>5.0</v>
      </c>
      <c r="AE158" s="2">
        <v>3.0</v>
      </c>
      <c r="AF158" s="2">
        <v>12.0</v>
      </c>
      <c r="AG158" s="2">
        <v>6.0</v>
      </c>
      <c r="AI158" s="2">
        <v>34.0</v>
      </c>
      <c r="AJ158" s="2" t="s">
        <v>38</v>
      </c>
      <c r="AK158" t="str">
        <f>if(VLOOKUP(C158,'Copy of FE_ODK_Mobile.csv'!F:BC,1,false)=C158,VLOOKUP(C158,'Copy of FE_ODK_Mobile.csv'!F:BC,49,false),)</f>
        <v>No</v>
      </c>
      <c r="AL158" t="str">
        <f>if(VLOOKUP(C158,'Copy of FE_ODK_Mobile.csv'!F:BC,1,false)=C158,VLOOKUP(C158,'Copy of FE_ODK_Mobile.csv'!F:BC,50,false),)</f>
        <v>No</v>
      </c>
    </row>
    <row r="159">
      <c r="A159" s="2" t="s">
        <v>1931</v>
      </c>
      <c r="B159" s="2" t="s">
        <v>2921</v>
      </c>
      <c r="C159" s="2" t="s">
        <v>2922</v>
      </c>
      <c r="D159" s="2" t="s">
        <v>2923</v>
      </c>
      <c r="E159" s="49">
        <v>8.64E14</v>
      </c>
      <c r="F159" s="2">
        <v>105.0</v>
      </c>
      <c r="G159" s="2" t="s">
        <v>729</v>
      </c>
      <c r="H159" s="2">
        <v>10501.0</v>
      </c>
      <c r="I159" s="2" t="s">
        <v>730</v>
      </c>
      <c r="J159" s="2" t="s">
        <v>42</v>
      </c>
      <c r="K159" s="2" t="s">
        <v>2817</v>
      </c>
      <c r="L159" s="2" t="str">
        <f>iferror(vlookup(N159,MP!E:E,1,false),"")</f>
        <v/>
      </c>
      <c r="M159" s="2" t="str">
        <f t="shared" si="1"/>
        <v>unique</v>
      </c>
      <c r="N159" s="2" t="str">
        <f t="shared" si="2"/>
        <v>BiuBurataiJauro Buba</v>
      </c>
      <c r="O159" s="2" t="s">
        <v>746</v>
      </c>
      <c r="P159" s="2" t="s">
        <v>2924</v>
      </c>
      <c r="R159" s="2" t="s">
        <v>2925</v>
      </c>
      <c r="S159" s="2" t="s">
        <v>2926</v>
      </c>
      <c r="T159" s="2">
        <v>10.98310833</v>
      </c>
      <c r="U159" s="2">
        <v>11.99593833</v>
      </c>
      <c r="V159" s="2" t="s">
        <v>1939</v>
      </c>
      <c r="W159" s="2">
        <v>10.98315167</v>
      </c>
      <c r="X159" s="2">
        <v>11.99600167</v>
      </c>
      <c r="Y159" s="2" t="s">
        <v>1939</v>
      </c>
      <c r="Z159" s="2">
        <v>3.0</v>
      </c>
      <c r="AA159" s="2" t="s">
        <v>2927</v>
      </c>
      <c r="AB159" s="2">
        <v>4.0</v>
      </c>
      <c r="AC159" s="2">
        <v>12.0</v>
      </c>
      <c r="AD159" s="2">
        <v>10.0</v>
      </c>
      <c r="AE159" s="2">
        <v>6.0</v>
      </c>
      <c r="AF159" s="2">
        <v>32.0</v>
      </c>
      <c r="AG159" s="2">
        <v>8.0</v>
      </c>
      <c r="AI159" s="2">
        <v>1.0</v>
      </c>
      <c r="AJ159" s="2" t="s">
        <v>38</v>
      </c>
      <c r="AK159" t="str">
        <f>if(VLOOKUP(C159,'Copy of FE_ODK_Mobile.csv'!F:BC,1,false)=C159,VLOOKUP(C159,'Copy of FE_ODK_Mobile.csv'!F:BC,49,false),)</f>
        <v>No</v>
      </c>
      <c r="AL159" t="str">
        <f>if(VLOOKUP(C159,'Copy of FE_ODK_Mobile.csv'!F:BC,1,false)=C159,VLOOKUP(C159,'Copy of FE_ODK_Mobile.csv'!F:BC,50,false),)</f>
        <v>No</v>
      </c>
    </row>
    <row r="160">
      <c r="A160" s="2" t="s">
        <v>1931</v>
      </c>
      <c r="B160" s="2" t="s">
        <v>2928</v>
      </c>
      <c r="C160" s="2" t="s">
        <v>2929</v>
      </c>
      <c r="D160" s="2" t="s">
        <v>2930</v>
      </c>
      <c r="E160" s="49">
        <v>8.64E14</v>
      </c>
      <c r="F160" s="2">
        <v>105.0</v>
      </c>
      <c r="G160" s="2" t="s">
        <v>729</v>
      </c>
      <c r="H160" s="2">
        <v>10501.0</v>
      </c>
      <c r="I160" s="2" t="s">
        <v>730</v>
      </c>
      <c r="J160" s="2" t="s">
        <v>42</v>
      </c>
      <c r="K160" s="2" t="s">
        <v>2817</v>
      </c>
      <c r="L160" s="2" t="str">
        <f>iferror(vlookup(N160,MP!E:E,1,false),"")</f>
        <v/>
      </c>
      <c r="M160" s="2" t="str">
        <f t="shared" si="1"/>
        <v>unique</v>
      </c>
      <c r="N160" s="2" t="str">
        <f t="shared" si="2"/>
        <v>BiuBurataiHayin Kori</v>
      </c>
      <c r="O160" s="2" t="s">
        <v>740</v>
      </c>
      <c r="P160" s="2" t="s">
        <v>2931</v>
      </c>
      <c r="R160" s="2" t="s">
        <v>2932</v>
      </c>
      <c r="S160" s="2" t="s">
        <v>2933</v>
      </c>
      <c r="T160" s="2">
        <v>10.883825</v>
      </c>
      <c r="U160" s="2">
        <v>12.19908667</v>
      </c>
      <c r="V160" s="2" t="s">
        <v>1939</v>
      </c>
      <c r="W160" s="2">
        <v>10.883825</v>
      </c>
      <c r="X160" s="2">
        <v>12.19908667</v>
      </c>
      <c r="Y160" s="2" t="s">
        <v>1939</v>
      </c>
      <c r="Z160" s="2">
        <v>3.0</v>
      </c>
      <c r="AA160" s="2" t="s">
        <v>2934</v>
      </c>
      <c r="AB160" s="2">
        <v>0.0</v>
      </c>
      <c r="AC160" s="2">
        <v>0.0</v>
      </c>
      <c r="AD160" s="2">
        <v>0.0</v>
      </c>
      <c r="AE160" s="2">
        <v>0.0</v>
      </c>
      <c r="AF160" s="2">
        <v>0.0</v>
      </c>
      <c r="AG160" s="2">
        <v>0.0</v>
      </c>
      <c r="AI160" s="2">
        <v>34.0</v>
      </c>
      <c r="AJ160" s="2" t="s">
        <v>38</v>
      </c>
      <c r="AK160" t="str">
        <f>if(VLOOKUP(C160,'Copy of FE_ODK_Mobile.csv'!F:BC,1,false)=C160,VLOOKUP(C160,'Copy of FE_ODK_Mobile.csv'!F:BC,49,false),)</f>
        <v>Yes</v>
      </c>
      <c r="AL160" t="str">
        <f>if(VLOOKUP(C160,'Copy of FE_ODK_Mobile.csv'!F:BC,1,false)=C160,VLOOKUP(C160,'Copy of FE_ODK_Mobile.csv'!F:BC,50,false),)</f>
        <v>Yes</v>
      </c>
    </row>
    <row r="161">
      <c r="A161" s="2" t="s">
        <v>1931</v>
      </c>
      <c r="B161" s="2" t="s">
        <v>2935</v>
      </c>
      <c r="C161" s="2" t="s">
        <v>2936</v>
      </c>
      <c r="D161" s="2" t="s">
        <v>2937</v>
      </c>
      <c r="E161" s="49">
        <v>8.64E14</v>
      </c>
      <c r="F161" s="2">
        <v>105.0</v>
      </c>
      <c r="G161" s="2" t="s">
        <v>729</v>
      </c>
      <c r="H161" s="2">
        <v>10501.0</v>
      </c>
      <c r="I161" s="2" t="s">
        <v>730</v>
      </c>
      <c r="J161" s="2" t="s">
        <v>42</v>
      </c>
      <c r="K161" s="2" t="s">
        <v>2817</v>
      </c>
      <c r="L161" s="2" t="str">
        <f>iferror(vlookup(N161,MP!E:E,1,false),"")</f>
        <v/>
      </c>
      <c r="M161" s="2" t="str">
        <f t="shared" si="1"/>
        <v>unique</v>
      </c>
      <c r="N161" s="2" t="str">
        <f t="shared" si="2"/>
        <v>BiuBurataiThengala</v>
      </c>
      <c r="O161" s="2" t="s">
        <v>767</v>
      </c>
      <c r="P161" s="2" t="s">
        <v>2938</v>
      </c>
      <c r="R161" s="2" t="s">
        <v>2911</v>
      </c>
      <c r="S161" s="2" t="s">
        <v>2939</v>
      </c>
      <c r="T161" s="2">
        <v>10.88259</v>
      </c>
      <c r="U161" s="2">
        <v>12.19536</v>
      </c>
      <c r="V161" s="2" t="s">
        <v>1939</v>
      </c>
      <c r="W161" s="2">
        <v>10.88209333</v>
      </c>
      <c r="X161" s="2">
        <v>12.19533333</v>
      </c>
      <c r="Y161" s="2" t="s">
        <v>1939</v>
      </c>
      <c r="Z161" s="2">
        <v>3.0</v>
      </c>
      <c r="AA161" s="2" t="s">
        <v>2940</v>
      </c>
      <c r="AB161" s="2">
        <v>3.0</v>
      </c>
      <c r="AC161" s="2">
        <v>14.0</v>
      </c>
      <c r="AD161" s="2">
        <v>11.0</v>
      </c>
      <c r="AE161" s="2">
        <v>10.0</v>
      </c>
      <c r="AF161" s="2">
        <v>38.0</v>
      </c>
      <c r="AG161" s="2">
        <v>9.0</v>
      </c>
      <c r="AI161" s="2">
        <v>62.0</v>
      </c>
      <c r="AJ161" s="2" t="s">
        <v>828</v>
      </c>
      <c r="AK161" t="str">
        <f>if(VLOOKUP(C161,'Copy of FE_ODK_Mobile.csv'!F:BC,1,false)=C161,VLOOKUP(C161,'Copy of FE_ODK_Mobile.csv'!F:BC,49,false),)</f>
        <v>No</v>
      </c>
      <c r="AL161" t="str">
        <f>if(VLOOKUP(C161,'Copy of FE_ODK_Mobile.csv'!F:BC,1,false)=C161,VLOOKUP(C161,'Copy of FE_ODK_Mobile.csv'!F:BC,50,false),)</f>
        <v>Yes</v>
      </c>
    </row>
    <row r="162">
      <c r="A162" s="2" t="s">
        <v>1931</v>
      </c>
      <c r="B162" s="2" t="s">
        <v>2941</v>
      </c>
      <c r="C162" s="2" t="s">
        <v>2942</v>
      </c>
      <c r="D162" s="2" t="s">
        <v>2943</v>
      </c>
      <c r="E162" s="49">
        <v>8.66E14</v>
      </c>
      <c r="F162" s="2">
        <v>102.0</v>
      </c>
      <c r="G162" s="2" t="s">
        <v>655</v>
      </c>
      <c r="H162" s="2">
        <v>10202.0</v>
      </c>
      <c r="I162" s="2" t="s">
        <v>656</v>
      </c>
      <c r="J162" s="2" t="s">
        <v>42</v>
      </c>
      <c r="K162" s="2" t="s">
        <v>2944</v>
      </c>
      <c r="L162" s="2" t="str">
        <f>iferror(vlookup(N162,MP!E:E,1,false),"")</f>
        <v/>
      </c>
      <c r="M162" s="2" t="str">
        <f t="shared" si="1"/>
        <v>unique</v>
      </c>
      <c r="N162" s="2" t="str">
        <f t="shared" si="2"/>
        <v>Askira UbaDille HuyimYamu Bulama Charles</v>
      </c>
      <c r="O162" s="2" t="s">
        <v>705</v>
      </c>
      <c r="P162" s="2" t="s">
        <v>2945</v>
      </c>
      <c r="R162" s="2" t="s">
        <v>2946</v>
      </c>
      <c r="S162" s="2" t="s">
        <v>2947</v>
      </c>
      <c r="T162" s="2">
        <v>10.65158667</v>
      </c>
      <c r="U162" s="2">
        <v>13.262035</v>
      </c>
      <c r="V162" s="2" t="s">
        <v>1939</v>
      </c>
      <c r="W162" s="2">
        <v>10.651585</v>
      </c>
      <c r="X162" s="2">
        <v>13.26203833</v>
      </c>
      <c r="Y162" s="2" t="s">
        <v>1939</v>
      </c>
      <c r="Z162" s="2">
        <v>3.0</v>
      </c>
      <c r="AA162" s="2" t="s">
        <v>2948</v>
      </c>
      <c r="AB162" s="2">
        <v>1.0</v>
      </c>
      <c r="AC162" s="2">
        <v>1.0</v>
      </c>
      <c r="AD162" s="2">
        <v>1.0</v>
      </c>
      <c r="AE162" s="2">
        <v>0.0</v>
      </c>
      <c r="AF162" s="2">
        <v>4.0</v>
      </c>
      <c r="AG162" s="2">
        <v>5.0</v>
      </c>
      <c r="AI162" s="2">
        <v>2.0</v>
      </c>
      <c r="AJ162" s="2" t="s">
        <v>38</v>
      </c>
      <c r="AK162" t="str">
        <f>if(VLOOKUP(C162,'Copy of FE_ODK_Mobile.csv'!F:BC,1,false)=C162,VLOOKUP(C162,'Copy of FE_ODK_Mobile.csv'!F:BC,49,false),)</f>
        <v>No</v>
      </c>
      <c r="AL162" t="str">
        <f>if(VLOOKUP(C162,'Copy of FE_ODK_Mobile.csv'!F:BC,1,false)=C162,VLOOKUP(C162,'Copy of FE_ODK_Mobile.csv'!F:BC,50,false),)</f>
        <v>Yes</v>
      </c>
    </row>
    <row r="163">
      <c r="A163" s="2" t="s">
        <v>1931</v>
      </c>
      <c r="B163" s="2" t="s">
        <v>2949</v>
      </c>
      <c r="C163" s="2" t="s">
        <v>2950</v>
      </c>
      <c r="D163" s="2" t="s">
        <v>2951</v>
      </c>
      <c r="E163" s="49">
        <v>8.65E14</v>
      </c>
      <c r="F163" s="2">
        <v>116.0</v>
      </c>
      <c r="G163" s="2" t="s">
        <v>1365</v>
      </c>
      <c r="H163" s="2">
        <v>11602.0</v>
      </c>
      <c r="I163" s="2" t="s">
        <v>1366</v>
      </c>
      <c r="J163" s="2" t="s">
        <v>42</v>
      </c>
      <c r="K163" s="2" t="s">
        <v>2952</v>
      </c>
      <c r="L163" s="2" t="str">
        <f>iferror(vlookup(N163,MP!E:E,1,false),"")</f>
        <v/>
      </c>
      <c r="M163" s="2" t="str">
        <f t="shared" si="1"/>
        <v>unique</v>
      </c>
      <c r="N163" s="2" t="str">
        <f t="shared" si="2"/>
        <v>KondugaAunoKofa railway</v>
      </c>
      <c r="O163" s="2" t="s">
        <v>2953</v>
      </c>
      <c r="P163" s="2" t="s">
        <v>2156</v>
      </c>
      <c r="Q163" s="2" t="s">
        <v>2953</v>
      </c>
      <c r="S163" s="2" t="s">
        <v>2954</v>
      </c>
      <c r="T163" s="2">
        <v>11.815575</v>
      </c>
      <c r="U163" s="2">
        <v>13.07051833</v>
      </c>
      <c r="V163" s="2" t="s">
        <v>1939</v>
      </c>
      <c r="W163" s="2">
        <v>11.816035</v>
      </c>
      <c r="X163" s="2">
        <v>13.06921333</v>
      </c>
      <c r="Y163" s="2" t="s">
        <v>1939</v>
      </c>
      <c r="Z163" s="2">
        <v>3.0</v>
      </c>
      <c r="AA163" s="2" t="s">
        <v>2955</v>
      </c>
      <c r="AB163" s="2">
        <v>2.0</v>
      </c>
      <c r="AC163" s="2">
        <v>5.0</v>
      </c>
      <c r="AD163" s="2">
        <v>9.0</v>
      </c>
      <c r="AE163" s="2">
        <v>0.0</v>
      </c>
      <c r="AF163" s="2">
        <v>16.0</v>
      </c>
      <c r="AG163" s="2">
        <v>9.0</v>
      </c>
      <c r="AJ163" s="2" t="s">
        <v>828</v>
      </c>
      <c r="AK163" t="str">
        <f>if(VLOOKUP(C163,'Copy of FE_ODK_Mobile.csv'!F:BC,1,false)=C163,VLOOKUP(C163,'Copy of FE_ODK_Mobile.csv'!F:BC,49,false),)</f>
        <v>No</v>
      </c>
      <c r="AL163" t="str">
        <f>if(VLOOKUP(C163,'Copy of FE_ODK_Mobile.csv'!F:BC,1,false)=C163,VLOOKUP(C163,'Copy of FE_ODK_Mobile.csv'!F:BC,50,false),)</f>
        <v>Yes</v>
      </c>
    </row>
    <row r="164">
      <c r="A164" s="2" t="s">
        <v>1931</v>
      </c>
      <c r="B164" s="2" t="s">
        <v>2956</v>
      </c>
      <c r="C164" s="2" t="s">
        <v>2957</v>
      </c>
      <c r="D164" s="2" t="s">
        <v>2958</v>
      </c>
      <c r="E164" s="49">
        <v>8.66E14</v>
      </c>
      <c r="F164" s="2">
        <v>102.0</v>
      </c>
      <c r="G164" s="2" t="s">
        <v>655</v>
      </c>
      <c r="H164" s="2">
        <v>10202.0</v>
      </c>
      <c r="I164" s="2" t="s">
        <v>656</v>
      </c>
      <c r="J164" s="2" t="s">
        <v>42</v>
      </c>
      <c r="K164" s="2" t="s">
        <v>2944</v>
      </c>
      <c r="L164" s="2" t="str">
        <f>iferror(vlookup(N164,MP!E:E,1,false),"")</f>
        <v/>
      </c>
      <c r="M164" s="2" t="str">
        <f t="shared" si="1"/>
        <v>unique</v>
      </c>
      <c r="N164" s="2" t="str">
        <f t="shared" si="2"/>
        <v>Askira UbaDille HuyimYamubulama Yahonna</v>
      </c>
      <c r="O164" s="2" t="s">
        <v>708</v>
      </c>
      <c r="P164" s="2" t="s">
        <v>2959</v>
      </c>
      <c r="R164" s="2" t="s">
        <v>2960</v>
      </c>
      <c r="S164" s="2" t="s">
        <v>2961</v>
      </c>
      <c r="T164" s="2">
        <v>10.66841</v>
      </c>
      <c r="U164" s="2">
        <v>13.267295</v>
      </c>
      <c r="V164" s="2" t="s">
        <v>1939</v>
      </c>
      <c r="W164" s="2">
        <v>10.66841167</v>
      </c>
      <c r="X164" s="2">
        <v>13.2673</v>
      </c>
      <c r="Y164" s="2" t="s">
        <v>1939</v>
      </c>
      <c r="Z164" s="2">
        <v>3.0</v>
      </c>
      <c r="AA164" s="2" t="s">
        <v>2962</v>
      </c>
      <c r="AB164" s="2">
        <v>0.0</v>
      </c>
      <c r="AC164" s="2">
        <v>0.0</v>
      </c>
      <c r="AD164" s="2">
        <v>0.0</v>
      </c>
      <c r="AE164" s="2">
        <v>0.0</v>
      </c>
      <c r="AF164" s="2">
        <v>0.0</v>
      </c>
      <c r="AG164" s="2">
        <v>31.0</v>
      </c>
      <c r="AI164" s="2">
        <v>1.0</v>
      </c>
      <c r="AJ164" s="2" t="s">
        <v>38</v>
      </c>
      <c r="AK164" t="str">
        <f>if(VLOOKUP(C164,'Copy of FE_ODK_Mobile.csv'!F:BC,1,false)=C164,VLOOKUP(C164,'Copy of FE_ODK_Mobile.csv'!F:BC,49,false),)</f>
        <v>No</v>
      </c>
      <c r="AL164" t="str">
        <f>if(VLOOKUP(C164,'Copy of FE_ODK_Mobile.csv'!F:BC,1,false)=C164,VLOOKUP(C164,'Copy of FE_ODK_Mobile.csv'!F:BC,50,false),)</f>
        <v>Yes</v>
      </c>
    </row>
    <row r="165">
      <c r="A165" s="2" t="s">
        <v>1931</v>
      </c>
      <c r="B165" s="2" t="s">
        <v>2963</v>
      </c>
      <c r="C165" s="2" t="s">
        <v>2964</v>
      </c>
      <c r="D165" s="2" t="s">
        <v>2965</v>
      </c>
      <c r="E165" s="49">
        <v>8.66E14</v>
      </c>
      <c r="F165" s="2">
        <v>102.0</v>
      </c>
      <c r="G165" s="2" t="s">
        <v>655</v>
      </c>
      <c r="H165" s="2">
        <v>10208.0</v>
      </c>
      <c r="I165" s="2" t="s">
        <v>682</v>
      </c>
      <c r="J165" s="2" t="s">
        <v>42</v>
      </c>
      <c r="K165" s="2" t="s">
        <v>2966</v>
      </c>
      <c r="L165" s="2" t="str">
        <f>iferror(vlookup(N165,MP!E:E,1,false),"")</f>
        <v/>
      </c>
      <c r="M165" s="2" t="str">
        <f t="shared" si="1"/>
        <v>unique</v>
      </c>
      <c r="N165" s="2" t="str">
        <f t="shared" si="2"/>
        <v>Askira UbaNguldeGarin Aborawa</v>
      </c>
      <c r="O165" s="2" t="s">
        <v>723</v>
      </c>
      <c r="P165" s="2" t="s">
        <v>2967</v>
      </c>
      <c r="R165" s="2" t="s">
        <v>2968</v>
      </c>
      <c r="S165" s="2" t="s">
        <v>2969</v>
      </c>
      <c r="T165" s="2">
        <v>10.651075</v>
      </c>
      <c r="U165" s="2">
        <v>12.52364333</v>
      </c>
      <c r="V165" s="2" t="s">
        <v>1939</v>
      </c>
      <c r="W165" s="2">
        <v>10.65366333</v>
      </c>
      <c r="X165" s="2">
        <v>12.52474</v>
      </c>
      <c r="Y165" s="2" t="s">
        <v>1939</v>
      </c>
      <c r="Z165" s="2">
        <v>3.0</v>
      </c>
      <c r="AA165" s="2" t="s">
        <v>2970</v>
      </c>
      <c r="AB165" s="2">
        <v>0.0</v>
      </c>
      <c r="AC165" s="2">
        <v>1.0</v>
      </c>
      <c r="AD165" s="2">
        <v>5.0</v>
      </c>
      <c r="AE165" s="2">
        <v>0.0</v>
      </c>
      <c r="AF165" s="2">
        <v>21.0</v>
      </c>
      <c r="AG165" s="2">
        <v>7.0</v>
      </c>
      <c r="AI165" s="2">
        <v>15.0</v>
      </c>
      <c r="AJ165" s="2" t="s">
        <v>828</v>
      </c>
      <c r="AK165" t="str">
        <f>if(VLOOKUP(C165,'Copy of FE_ODK_Mobile.csv'!F:BC,1,false)=C165,VLOOKUP(C165,'Copy of FE_ODK_Mobile.csv'!F:BC,49,false),)</f>
        <v>No</v>
      </c>
      <c r="AL165" t="str">
        <f>if(VLOOKUP(C165,'Copy of FE_ODK_Mobile.csv'!F:BC,1,false)=C165,VLOOKUP(C165,'Copy of FE_ODK_Mobile.csv'!F:BC,50,false),)</f>
        <v>No</v>
      </c>
    </row>
    <row r="166">
      <c r="A166" s="2" t="s">
        <v>1931</v>
      </c>
      <c r="B166" s="2" t="s">
        <v>2971</v>
      </c>
      <c r="C166" s="2" t="s">
        <v>2972</v>
      </c>
      <c r="D166" s="2" t="s">
        <v>2973</v>
      </c>
      <c r="E166" s="49">
        <v>8.66E14</v>
      </c>
      <c r="F166" s="2">
        <v>116.0</v>
      </c>
      <c r="G166" s="2" t="s">
        <v>1365</v>
      </c>
      <c r="H166" s="2">
        <v>11602.0</v>
      </c>
      <c r="I166" s="2" t="s">
        <v>1366</v>
      </c>
      <c r="J166" s="2" t="s">
        <v>42</v>
      </c>
      <c r="K166" s="2" t="s">
        <v>2410</v>
      </c>
      <c r="L166" s="2" t="str">
        <f>iferror(vlookup(N166,MP!E:E,1,false),"")</f>
        <v/>
      </c>
      <c r="M166" s="2" t="str">
        <f t="shared" si="1"/>
        <v>unique</v>
      </c>
      <c r="N166" s="2" t="str">
        <f t="shared" si="2"/>
        <v>KondugaAunoDuwari</v>
      </c>
      <c r="O166" s="2" t="s">
        <v>1290</v>
      </c>
      <c r="P166" s="2" t="s">
        <v>2156</v>
      </c>
      <c r="Q166" s="2" t="s">
        <v>1290</v>
      </c>
      <c r="S166" s="2" t="s">
        <v>2974</v>
      </c>
      <c r="T166" s="2">
        <v>11.82410333</v>
      </c>
      <c r="U166" s="2">
        <v>13.06411667</v>
      </c>
      <c r="V166" s="2" t="s">
        <v>1939</v>
      </c>
      <c r="W166" s="2">
        <v>11.82417833</v>
      </c>
      <c r="X166" s="2">
        <v>13.06384</v>
      </c>
      <c r="Y166" s="2" t="s">
        <v>1939</v>
      </c>
      <c r="Z166" s="2">
        <v>3.0</v>
      </c>
      <c r="AA166" s="2" t="s">
        <v>2975</v>
      </c>
      <c r="AB166" s="2">
        <v>1.0</v>
      </c>
      <c r="AC166" s="2">
        <v>6.0</v>
      </c>
      <c r="AD166" s="2">
        <v>4.0</v>
      </c>
      <c r="AE166" s="2">
        <v>0.0</v>
      </c>
      <c r="AF166" s="2">
        <v>11.0</v>
      </c>
      <c r="AG166" s="2">
        <v>6.0</v>
      </c>
      <c r="AJ166" s="2" t="s">
        <v>38</v>
      </c>
      <c r="AK166" t="str">
        <f>if(VLOOKUP(C166,'Copy of FE_ODK_Mobile.csv'!F:BC,1,false)=C166,VLOOKUP(C166,'Copy of FE_ODK_Mobile.csv'!F:BC,49,false),)</f>
        <v>No</v>
      </c>
      <c r="AL166" t="str">
        <f>if(VLOOKUP(C166,'Copy of FE_ODK_Mobile.csv'!F:BC,1,false)=C166,VLOOKUP(C166,'Copy of FE_ODK_Mobile.csv'!F:BC,50,false),)</f>
        <v>Yes</v>
      </c>
    </row>
    <row r="167">
      <c r="A167" s="2" t="s">
        <v>1931</v>
      </c>
      <c r="B167" s="2" t="s">
        <v>2976</v>
      </c>
      <c r="C167" s="2" t="s">
        <v>2977</v>
      </c>
      <c r="D167" s="2" t="s">
        <v>2978</v>
      </c>
      <c r="E167" s="49">
        <v>8.66E14</v>
      </c>
      <c r="F167" s="2">
        <v>102.0</v>
      </c>
      <c r="G167" s="2" t="s">
        <v>655</v>
      </c>
      <c r="H167" s="2">
        <v>10208.0</v>
      </c>
      <c r="I167" s="2" t="s">
        <v>682</v>
      </c>
      <c r="J167" s="2" t="s">
        <v>42</v>
      </c>
      <c r="K167" s="2" t="s">
        <v>2966</v>
      </c>
      <c r="L167" s="2" t="str">
        <f>iferror(vlookup(N167,MP!E:E,1,false),"")</f>
        <v/>
      </c>
      <c r="M167" s="2" t="str">
        <f t="shared" si="1"/>
        <v>unique</v>
      </c>
      <c r="N167" s="2" t="str">
        <f t="shared" si="2"/>
        <v>Askira UbaNguldeDattiwa</v>
      </c>
      <c r="O167" s="2" t="s">
        <v>683</v>
      </c>
      <c r="P167" s="2" t="s">
        <v>2979</v>
      </c>
      <c r="R167" s="2" t="s">
        <v>2980</v>
      </c>
      <c r="S167" s="2" t="s">
        <v>2981</v>
      </c>
      <c r="T167" s="2">
        <v>10.64864833</v>
      </c>
      <c r="U167" s="2">
        <v>12.504015</v>
      </c>
      <c r="V167" s="2" t="s">
        <v>1939</v>
      </c>
      <c r="W167" s="2">
        <v>10.64708833</v>
      </c>
      <c r="X167" s="2">
        <v>12.50231</v>
      </c>
      <c r="Y167" s="2" t="s">
        <v>1939</v>
      </c>
      <c r="Z167" s="2">
        <v>3.0</v>
      </c>
      <c r="AA167" s="2" t="s">
        <v>2982</v>
      </c>
      <c r="AB167" s="2">
        <v>0.0</v>
      </c>
      <c r="AC167" s="2">
        <v>2.0</v>
      </c>
      <c r="AD167" s="2">
        <v>6.0</v>
      </c>
      <c r="AE167" s="2">
        <v>0.0</v>
      </c>
      <c r="AF167" s="2">
        <v>25.0</v>
      </c>
      <c r="AG167" s="2">
        <v>8.0</v>
      </c>
      <c r="AI167" s="2">
        <v>6.0</v>
      </c>
      <c r="AJ167" s="2" t="s">
        <v>828</v>
      </c>
      <c r="AK167" t="str">
        <f>if(VLOOKUP(C167,'Copy of FE_ODK_Mobile.csv'!F:BC,1,false)=C167,VLOOKUP(C167,'Copy of FE_ODK_Mobile.csv'!F:BC,49,false),)</f>
        <v>No</v>
      </c>
      <c r="AL167" t="str">
        <f>if(VLOOKUP(C167,'Copy of FE_ODK_Mobile.csv'!F:BC,1,false)=C167,VLOOKUP(C167,'Copy of FE_ODK_Mobile.csv'!F:BC,50,false),)</f>
        <v>No</v>
      </c>
    </row>
    <row r="168">
      <c r="A168" s="2" t="s">
        <v>1931</v>
      </c>
      <c r="B168" s="2" t="s">
        <v>2983</v>
      </c>
      <c r="C168" s="2" t="s">
        <v>2984</v>
      </c>
      <c r="D168" s="2" t="s">
        <v>2985</v>
      </c>
      <c r="E168" s="49">
        <v>8.66E14</v>
      </c>
      <c r="F168" s="2">
        <v>102.0</v>
      </c>
      <c r="G168" s="2" t="s">
        <v>655</v>
      </c>
      <c r="H168" s="2">
        <v>10208.0</v>
      </c>
      <c r="I168" s="2" t="s">
        <v>682</v>
      </c>
      <c r="J168" s="2" t="s">
        <v>42</v>
      </c>
      <c r="K168" s="2" t="s">
        <v>2966</v>
      </c>
      <c r="L168" s="2" t="str">
        <f>iferror(vlookup(N168,MP!E:E,1,false),"")</f>
        <v/>
      </c>
      <c r="M168" s="2" t="str">
        <f t="shared" si="1"/>
        <v>unique</v>
      </c>
      <c r="N168" s="2" t="str">
        <f t="shared" si="2"/>
        <v>Askira UbaNguldeFulani Hawul</v>
      </c>
      <c r="O168" s="2" t="s">
        <v>686</v>
      </c>
      <c r="P168" s="2" t="s">
        <v>2986</v>
      </c>
      <c r="R168" s="2" t="s">
        <v>2987</v>
      </c>
      <c r="S168" s="2" t="s">
        <v>2988</v>
      </c>
      <c r="T168" s="2">
        <v>10.67603167</v>
      </c>
      <c r="U168" s="2">
        <v>12.65305333</v>
      </c>
      <c r="V168" s="2" t="s">
        <v>1939</v>
      </c>
      <c r="W168" s="2">
        <v>10.637005</v>
      </c>
      <c r="X168" s="2">
        <v>12.640325</v>
      </c>
      <c r="Y168" s="2" t="s">
        <v>1939</v>
      </c>
      <c r="Z168" s="2">
        <v>3.0</v>
      </c>
      <c r="AA168" s="2" t="s">
        <v>2989</v>
      </c>
      <c r="AB168" s="2">
        <v>0.0</v>
      </c>
      <c r="AC168" s="2">
        <v>7.0</v>
      </c>
      <c r="AD168" s="2">
        <v>10.0</v>
      </c>
      <c r="AE168" s="2">
        <v>0.0</v>
      </c>
      <c r="AF168" s="2">
        <v>46.0</v>
      </c>
      <c r="AG168" s="2">
        <v>13.0</v>
      </c>
      <c r="AI168" s="2">
        <v>8.0</v>
      </c>
      <c r="AJ168" s="2" t="s">
        <v>828</v>
      </c>
      <c r="AK168" t="str">
        <f>if(VLOOKUP(C168,'Copy of FE_ODK_Mobile.csv'!F:BC,1,false)=C168,VLOOKUP(C168,'Copy of FE_ODK_Mobile.csv'!F:BC,49,false),)</f>
        <v>No</v>
      </c>
      <c r="AL168" t="str">
        <f>if(VLOOKUP(C168,'Copy of FE_ODK_Mobile.csv'!F:BC,1,false)=C168,VLOOKUP(C168,'Copy of FE_ODK_Mobile.csv'!F:BC,50,false),)</f>
        <v>Yes</v>
      </c>
    </row>
    <row r="169">
      <c r="A169" s="2" t="s">
        <v>1931</v>
      </c>
      <c r="B169" s="2" t="s">
        <v>2990</v>
      </c>
      <c r="C169" s="2" t="s">
        <v>2991</v>
      </c>
      <c r="D169" s="2" t="s">
        <v>2992</v>
      </c>
      <c r="E169" s="49">
        <v>8.66E14</v>
      </c>
      <c r="F169" s="2">
        <v>102.0</v>
      </c>
      <c r="G169" s="2" t="s">
        <v>655</v>
      </c>
      <c r="H169" s="2">
        <v>10208.0</v>
      </c>
      <c r="I169" s="2" t="s">
        <v>682</v>
      </c>
      <c r="J169" s="2" t="s">
        <v>42</v>
      </c>
      <c r="K169" s="2" t="s">
        <v>2966</v>
      </c>
      <c r="L169" s="2" t="str">
        <f>iferror(vlookup(N169,MP!E:E,1,false),"")</f>
        <v/>
      </c>
      <c r="M169" s="2" t="str">
        <f t="shared" si="1"/>
        <v>unique</v>
      </c>
      <c r="N169" s="2" t="str">
        <f t="shared" si="2"/>
        <v>Askira UbaNguldeKoloni</v>
      </c>
      <c r="O169" s="2" t="s">
        <v>689</v>
      </c>
      <c r="P169" s="2" t="s">
        <v>2993</v>
      </c>
      <c r="R169" s="2" t="s">
        <v>2994</v>
      </c>
      <c r="S169" s="2" t="s">
        <v>2995</v>
      </c>
      <c r="T169" s="2">
        <v>10.574665</v>
      </c>
      <c r="U169" s="2">
        <v>12.682225</v>
      </c>
      <c r="V169" s="2" t="s">
        <v>1939</v>
      </c>
      <c r="W169" s="2">
        <v>10.67603167</v>
      </c>
      <c r="X169" s="2">
        <v>12.65305333</v>
      </c>
      <c r="Y169" s="2" t="s">
        <v>1939</v>
      </c>
      <c r="Z169" s="2">
        <v>3.0</v>
      </c>
      <c r="AA169" s="2" t="s">
        <v>2996</v>
      </c>
      <c r="AB169" s="2">
        <v>0.0</v>
      </c>
      <c r="AC169" s="2">
        <v>4.0</v>
      </c>
      <c r="AD169" s="2">
        <v>5.0</v>
      </c>
      <c r="AE169" s="2">
        <v>6.0</v>
      </c>
      <c r="AF169" s="2">
        <v>25.0</v>
      </c>
      <c r="AG169" s="2">
        <v>9.0</v>
      </c>
      <c r="AI169" s="2">
        <v>36.0</v>
      </c>
      <c r="AJ169" s="2" t="s">
        <v>38</v>
      </c>
      <c r="AK169" t="str">
        <f>if(VLOOKUP(C169,'Copy of FE_ODK_Mobile.csv'!F:BC,1,false)=C169,VLOOKUP(C169,'Copy of FE_ODK_Mobile.csv'!F:BC,49,false),)</f>
        <v>Yes</v>
      </c>
      <c r="AL169" t="str">
        <f>if(VLOOKUP(C169,'Copy of FE_ODK_Mobile.csv'!F:BC,1,false)=C169,VLOOKUP(C169,'Copy of FE_ODK_Mobile.csv'!F:BC,50,false),)</f>
        <v>Yes</v>
      </c>
    </row>
    <row r="170">
      <c r="A170" s="2" t="s">
        <v>1931</v>
      </c>
      <c r="B170" s="2" t="s">
        <v>2997</v>
      </c>
      <c r="C170" s="2" t="s">
        <v>2998</v>
      </c>
      <c r="D170" s="2" t="s">
        <v>2999</v>
      </c>
      <c r="E170" s="49">
        <v>8.66E14</v>
      </c>
      <c r="F170" s="2">
        <v>102.0</v>
      </c>
      <c r="G170" s="2" t="s">
        <v>655</v>
      </c>
      <c r="H170" s="2">
        <v>10207.0</v>
      </c>
      <c r="I170" s="2" t="s">
        <v>661</v>
      </c>
      <c r="J170" s="2" t="s">
        <v>42</v>
      </c>
      <c r="K170" s="2" t="s">
        <v>3000</v>
      </c>
      <c r="L170" s="2" t="str">
        <f>iferror(vlookup(N170,MP!E:E,1,false),"")</f>
        <v/>
      </c>
      <c r="M170" s="2" t="str">
        <f t="shared" si="1"/>
        <v>duplicate</v>
      </c>
      <c r="N170" s="2" t="str">
        <f t="shared" si="2"/>
        <v>Askira UbaNgohiNgurkwagol</v>
      </c>
      <c r="O170" s="2" t="s">
        <v>711</v>
      </c>
      <c r="P170" s="2" t="s">
        <v>3001</v>
      </c>
      <c r="R170" s="2" t="s">
        <v>3002</v>
      </c>
      <c r="S170" s="2" t="s">
        <v>3003</v>
      </c>
      <c r="T170" s="2">
        <v>10.57468833</v>
      </c>
      <c r="U170" s="2">
        <v>12.68223833</v>
      </c>
      <c r="V170" s="2" t="s">
        <v>1939</v>
      </c>
      <c r="W170" s="2">
        <v>10.574665</v>
      </c>
      <c r="X170" s="2">
        <v>12.68225333</v>
      </c>
      <c r="Y170" s="2" t="s">
        <v>1939</v>
      </c>
      <c r="Z170" s="2">
        <v>3.0</v>
      </c>
      <c r="AA170" s="2" t="s">
        <v>3004</v>
      </c>
      <c r="AB170" s="2">
        <v>1.0</v>
      </c>
      <c r="AC170" s="2">
        <v>6.0</v>
      </c>
      <c r="AD170" s="2">
        <v>8.0</v>
      </c>
      <c r="AE170" s="2">
        <v>0.0</v>
      </c>
      <c r="AF170" s="2">
        <v>9.0</v>
      </c>
      <c r="AG170" s="2">
        <v>10.0</v>
      </c>
      <c r="AI170" s="2">
        <v>3.0</v>
      </c>
      <c r="AJ170" s="2" t="s">
        <v>38</v>
      </c>
      <c r="AK170" t="str">
        <f>if(VLOOKUP(C170,'Copy of FE_ODK_Mobile.csv'!F:BC,1,false)=C170,VLOOKUP(C170,'Copy of FE_ODK_Mobile.csv'!F:BC,49,false),)</f>
        <v>No</v>
      </c>
      <c r="AL170" t="str">
        <f>if(VLOOKUP(C170,'Copy of FE_ODK_Mobile.csv'!F:BC,1,false)=C170,VLOOKUP(C170,'Copy of FE_ODK_Mobile.csv'!F:BC,50,false),)</f>
        <v>Yes</v>
      </c>
    </row>
    <row r="171">
      <c r="A171" s="2" t="s">
        <v>1931</v>
      </c>
      <c r="B171" s="2" t="s">
        <v>3005</v>
      </c>
      <c r="C171" s="2" t="s">
        <v>3006</v>
      </c>
      <c r="D171" s="2" t="s">
        <v>3007</v>
      </c>
      <c r="E171" s="49">
        <v>8.66E14</v>
      </c>
      <c r="F171" s="2">
        <v>102.0</v>
      </c>
      <c r="G171" s="2" t="s">
        <v>655</v>
      </c>
      <c r="H171" s="2">
        <v>10207.0</v>
      </c>
      <c r="I171" s="2" t="s">
        <v>661</v>
      </c>
      <c r="J171" s="2" t="s">
        <v>42</v>
      </c>
      <c r="K171" s="2" t="s">
        <v>3008</v>
      </c>
      <c r="L171" s="2" t="str">
        <f>iferror(vlookup(N171,MP!E:E,1,false),"")</f>
        <v/>
      </c>
      <c r="M171" s="2" t="str">
        <f t="shared" si="1"/>
        <v>unique</v>
      </c>
      <c r="N171" s="2" t="str">
        <f t="shared" si="2"/>
        <v>Askira UbaNgohiAlhaji Gajere</v>
      </c>
      <c r="O171" s="2" t="s">
        <v>1717</v>
      </c>
      <c r="P171" s="2" t="s">
        <v>3009</v>
      </c>
      <c r="R171" s="2" t="s">
        <v>3010</v>
      </c>
      <c r="S171" s="2" t="s">
        <v>3011</v>
      </c>
      <c r="T171" s="2">
        <v>10.57465</v>
      </c>
      <c r="U171" s="2">
        <v>12.68231</v>
      </c>
      <c r="V171" s="2" t="s">
        <v>1939</v>
      </c>
      <c r="W171" s="2">
        <v>10.574675</v>
      </c>
      <c r="X171" s="2">
        <v>12.682225</v>
      </c>
      <c r="Y171" s="2" t="s">
        <v>1939</v>
      </c>
      <c r="Z171" s="2">
        <v>3.0</v>
      </c>
      <c r="AA171" s="2" t="s">
        <v>3012</v>
      </c>
      <c r="AB171" s="2">
        <v>0.0</v>
      </c>
      <c r="AC171" s="2">
        <v>0.0</v>
      </c>
      <c r="AD171" s="2">
        <v>2.0</v>
      </c>
      <c r="AE171" s="2">
        <v>0.0</v>
      </c>
      <c r="AF171" s="2">
        <v>6.0</v>
      </c>
      <c r="AG171" s="2">
        <v>2.0</v>
      </c>
      <c r="AI171" s="2">
        <v>13.0</v>
      </c>
      <c r="AJ171" s="2" t="s">
        <v>38</v>
      </c>
      <c r="AK171" t="str">
        <f>if(VLOOKUP(C171,'Copy of FE_ODK_Mobile.csv'!F:BC,1,false)=C171,VLOOKUP(C171,'Copy of FE_ODK_Mobile.csv'!F:BC,49,false),)</f>
        <v>No</v>
      </c>
      <c r="AL171" t="str">
        <f>if(VLOOKUP(C171,'Copy of FE_ODK_Mobile.csv'!F:BC,1,false)=C171,VLOOKUP(C171,'Copy of FE_ODK_Mobile.csv'!F:BC,50,false),)</f>
        <v>Yes</v>
      </c>
    </row>
    <row r="172">
      <c r="A172" s="2" t="s">
        <v>1931</v>
      </c>
      <c r="B172" s="2" t="s">
        <v>3013</v>
      </c>
      <c r="C172" s="2" t="s">
        <v>3014</v>
      </c>
      <c r="D172" s="2" t="s">
        <v>3015</v>
      </c>
      <c r="E172" s="49">
        <v>8.66E14</v>
      </c>
      <c r="F172" s="2">
        <v>102.0</v>
      </c>
      <c r="G172" s="2" t="s">
        <v>655</v>
      </c>
      <c r="H172" s="2">
        <v>10207.0</v>
      </c>
      <c r="I172" s="2" t="s">
        <v>661</v>
      </c>
      <c r="J172" s="2" t="s">
        <v>42</v>
      </c>
      <c r="K172" s="2" t="s">
        <v>3000</v>
      </c>
      <c r="L172" s="2" t="str">
        <f>iferror(vlookup(N172,MP!E:E,1,false),"")</f>
        <v/>
      </c>
      <c r="M172" s="2" t="str">
        <f t="shared" si="1"/>
        <v>unique</v>
      </c>
      <c r="N172" s="2" t="str">
        <f t="shared" si="2"/>
        <v>Askira UbaNgohiDogon Kuka</v>
      </c>
      <c r="O172" s="2" t="s">
        <v>668</v>
      </c>
      <c r="P172" s="2" t="s">
        <v>3016</v>
      </c>
      <c r="R172" s="2" t="s">
        <v>3017</v>
      </c>
      <c r="S172" s="2" t="s">
        <v>3018</v>
      </c>
      <c r="T172" s="2">
        <v>10.58045667</v>
      </c>
      <c r="U172" s="2">
        <v>12.72369333</v>
      </c>
      <c r="V172" s="2" t="s">
        <v>1939</v>
      </c>
      <c r="W172" s="2">
        <v>10.58042667</v>
      </c>
      <c r="X172" s="2">
        <v>12.72369167</v>
      </c>
      <c r="Y172" s="2" t="s">
        <v>1939</v>
      </c>
      <c r="Z172" s="2">
        <v>3.0</v>
      </c>
      <c r="AA172" s="2" t="s">
        <v>3019</v>
      </c>
      <c r="AB172" s="2">
        <v>0.0</v>
      </c>
      <c r="AC172" s="2">
        <v>8.0</v>
      </c>
      <c r="AD172" s="2">
        <v>8.0</v>
      </c>
      <c r="AE172" s="2">
        <v>0.0</v>
      </c>
      <c r="AF172" s="2">
        <v>8.0</v>
      </c>
      <c r="AG172" s="2">
        <v>9.0</v>
      </c>
      <c r="AI172" s="2">
        <v>3.0</v>
      </c>
      <c r="AJ172" s="2" t="s">
        <v>38</v>
      </c>
      <c r="AK172" t="str">
        <f>if(VLOOKUP(C172,'Copy of FE_ODK_Mobile.csv'!F:BC,1,false)=C172,VLOOKUP(C172,'Copy of FE_ODK_Mobile.csv'!F:BC,49,false),)</f>
        <v>Yes</v>
      </c>
      <c r="AL172" t="str">
        <f>if(VLOOKUP(C172,'Copy of FE_ODK_Mobile.csv'!F:BC,1,false)=C172,VLOOKUP(C172,'Copy of FE_ODK_Mobile.csv'!F:BC,50,false),)</f>
        <v>Yes</v>
      </c>
    </row>
    <row r="173">
      <c r="A173" s="2" t="s">
        <v>1931</v>
      </c>
      <c r="B173" s="2" t="s">
        <v>3020</v>
      </c>
      <c r="C173" s="2" t="s">
        <v>3021</v>
      </c>
      <c r="D173" s="2" t="s">
        <v>3022</v>
      </c>
      <c r="E173" s="49">
        <v>8.66E14</v>
      </c>
      <c r="F173" s="2">
        <v>102.0</v>
      </c>
      <c r="G173" s="2" t="s">
        <v>655</v>
      </c>
      <c r="H173" s="2">
        <v>10207.0</v>
      </c>
      <c r="I173" s="2" t="s">
        <v>661</v>
      </c>
      <c r="J173" s="2" t="s">
        <v>42</v>
      </c>
      <c r="K173" s="2" t="s">
        <v>3000</v>
      </c>
      <c r="L173" s="2" t="str">
        <f>iferror(vlookup(N173,MP!E:E,1,false),"")</f>
        <v/>
      </c>
      <c r="M173" s="2" t="str">
        <f t="shared" si="1"/>
        <v>unique</v>
      </c>
      <c r="N173" s="2" t="str">
        <f t="shared" si="2"/>
        <v>Askira UbaNgohiAlhaji Hassan</v>
      </c>
      <c r="O173" s="2" t="s">
        <v>662</v>
      </c>
      <c r="P173" s="2" t="s">
        <v>3023</v>
      </c>
      <c r="R173" s="2" t="s">
        <v>3024</v>
      </c>
      <c r="S173" s="2" t="s">
        <v>3025</v>
      </c>
      <c r="T173" s="2">
        <v>10.61490167</v>
      </c>
      <c r="U173" s="2">
        <v>12.69888167</v>
      </c>
      <c r="V173" s="2" t="s">
        <v>1939</v>
      </c>
      <c r="W173" s="2">
        <v>10.58232333</v>
      </c>
      <c r="X173" s="2">
        <v>12.72092167</v>
      </c>
      <c r="Y173" s="2" t="s">
        <v>1939</v>
      </c>
      <c r="Z173" s="2">
        <v>3.0</v>
      </c>
      <c r="AA173" s="2" t="s">
        <v>3026</v>
      </c>
      <c r="AB173" s="2">
        <v>2.0</v>
      </c>
      <c r="AC173" s="2">
        <v>2.0</v>
      </c>
      <c r="AD173" s="2">
        <v>5.0</v>
      </c>
      <c r="AE173" s="2">
        <v>0.0</v>
      </c>
      <c r="AF173" s="2">
        <v>7.0</v>
      </c>
      <c r="AG173" s="2">
        <v>11.0</v>
      </c>
      <c r="AI173" s="2">
        <v>8.0</v>
      </c>
      <c r="AJ173" s="2" t="s">
        <v>828</v>
      </c>
      <c r="AK173" t="str">
        <f>if(VLOOKUP(C173,'Copy of FE_ODK_Mobile.csv'!F:BC,1,false)=C173,VLOOKUP(C173,'Copy of FE_ODK_Mobile.csv'!F:BC,49,false),)</f>
        <v>No</v>
      </c>
      <c r="AL173" t="str">
        <f>if(VLOOKUP(C173,'Copy of FE_ODK_Mobile.csv'!F:BC,1,false)=C173,VLOOKUP(C173,'Copy of FE_ODK_Mobile.csv'!F:BC,50,false),)</f>
        <v>No</v>
      </c>
    </row>
    <row r="174">
      <c r="A174" s="2" t="s">
        <v>1931</v>
      </c>
      <c r="B174" s="2" t="s">
        <v>3027</v>
      </c>
      <c r="C174" s="2" t="s">
        <v>3028</v>
      </c>
      <c r="D174" s="2" t="s">
        <v>3029</v>
      </c>
      <c r="E174" s="49">
        <v>8.66E14</v>
      </c>
      <c r="F174" s="2">
        <v>102.0</v>
      </c>
      <c r="G174" s="2" t="s">
        <v>655</v>
      </c>
      <c r="H174" s="2">
        <v>10207.0</v>
      </c>
      <c r="I174" s="2" t="s">
        <v>661</v>
      </c>
      <c r="J174" s="2" t="s">
        <v>42</v>
      </c>
      <c r="K174" s="2" t="s">
        <v>3030</v>
      </c>
      <c r="L174" s="2" t="str">
        <f>iferror(vlookup(N174,MP!E:E,1,false),"")</f>
        <v/>
      </c>
      <c r="M174" s="2" t="str">
        <f t="shared" si="1"/>
        <v>unique</v>
      </c>
      <c r="N174" s="2" t="str">
        <f t="shared" si="2"/>
        <v>Askira UbaNgohiTindum</v>
      </c>
      <c r="O174" s="2" t="s">
        <v>679</v>
      </c>
      <c r="P174" s="2" t="s">
        <v>3031</v>
      </c>
      <c r="R174" s="2" t="s">
        <v>1946</v>
      </c>
      <c r="S174" s="2" t="s">
        <v>3032</v>
      </c>
      <c r="T174" s="2">
        <v>10.75314833</v>
      </c>
      <c r="U174" s="2">
        <v>12.66409167</v>
      </c>
      <c r="V174" s="2" t="s">
        <v>1939</v>
      </c>
      <c r="W174" s="2">
        <v>10.75283333</v>
      </c>
      <c r="X174" s="2">
        <v>12.657435</v>
      </c>
      <c r="Y174" s="2" t="s">
        <v>1939</v>
      </c>
      <c r="Z174" s="2">
        <v>3.0</v>
      </c>
      <c r="AA174" s="2" t="s">
        <v>3033</v>
      </c>
      <c r="AB174" s="2">
        <v>1.0</v>
      </c>
      <c r="AC174" s="2">
        <v>2.0</v>
      </c>
      <c r="AD174" s="2">
        <v>4.0</v>
      </c>
      <c r="AE174" s="2">
        <v>0.0</v>
      </c>
      <c r="AF174" s="2">
        <v>5.0</v>
      </c>
      <c r="AG174" s="2">
        <v>13.0</v>
      </c>
      <c r="AI174" s="2">
        <v>7.0</v>
      </c>
      <c r="AJ174" s="2" t="s">
        <v>828</v>
      </c>
      <c r="AK174" t="str">
        <f>if(VLOOKUP(C174,'Copy of FE_ODK_Mobile.csv'!F:BC,1,false)=C174,VLOOKUP(C174,'Copy of FE_ODK_Mobile.csv'!F:BC,49,false),)</f>
        <v>Yes</v>
      </c>
      <c r="AL174" t="str">
        <f>if(VLOOKUP(C174,'Copy of FE_ODK_Mobile.csv'!F:BC,1,false)=C174,VLOOKUP(C174,'Copy of FE_ODK_Mobile.csv'!F:BC,50,false),)</f>
        <v>Yes</v>
      </c>
    </row>
    <row r="175">
      <c r="A175" s="2" t="s">
        <v>1931</v>
      </c>
      <c r="B175" s="2" t="s">
        <v>3034</v>
      </c>
      <c r="C175" s="2" t="s">
        <v>3035</v>
      </c>
      <c r="D175" s="2" t="s">
        <v>3036</v>
      </c>
      <c r="E175" s="2" t="s">
        <v>3037</v>
      </c>
      <c r="F175" s="2">
        <v>102.0</v>
      </c>
      <c r="G175" s="2" t="s">
        <v>655</v>
      </c>
      <c r="H175" s="2">
        <v>10207.0</v>
      </c>
      <c r="I175" s="2" t="s">
        <v>661</v>
      </c>
      <c r="J175" s="2" t="s">
        <v>42</v>
      </c>
      <c r="K175" s="2" t="s">
        <v>3000</v>
      </c>
      <c r="L175" s="2" t="str">
        <f>iferror(vlookup(N175,MP!E:E,1,false),"")</f>
        <v/>
      </c>
      <c r="M175" s="2" t="str">
        <f t="shared" si="1"/>
        <v>unique</v>
      </c>
      <c r="N175" s="2" t="str">
        <f t="shared" si="2"/>
        <v>Askira UbaNgohiKwayamawa</v>
      </c>
      <c r="O175" s="2" t="s">
        <v>3038</v>
      </c>
      <c r="P175" s="2" t="s">
        <v>2156</v>
      </c>
      <c r="Q175" s="2" t="s">
        <v>3038</v>
      </c>
      <c r="R175" s="2" t="s">
        <v>1946</v>
      </c>
      <c r="S175" s="2" t="s">
        <v>3039</v>
      </c>
      <c r="T175" s="2">
        <v>10.74526167</v>
      </c>
      <c r="U175" s="2">
        <v>12.68884667</v>
      </c>
      <c r="V175" s="2" t="s">
        <v>1939</v>
      </c>
      <c r="W175" s="2">
        <v>10.748235</v>
      </c>
      <c r="X175" s="2">
        <v>12.69001333</v>
      </c>
      <c r="Y175" s="2" t="s">
        <v>1939</v>
      </c>
      <c r="Z175" s="2">
        <v>3.0</v>
      </c>
      <c r="AA175" s="2" t="s">
        <v>3040</v>
      </c>
      <c r="AB175" s="2">
        <v>0.0</v>
      </c>
      <c r="AC175" s="2">
        <v>1.0</v>
      </c>
      <c r="AD175" s="2">
        <v>4.0</v>
      </c>
      <c r="AE175" s="2">
        <v>0.0</v>
      </c>
      <c r="AF175" s="2">
        <v>4.0</v>
      </c>
      <c r="AG175" s="2">
        <v>6.0</v>
      </c>
      <c r="AJ175" s="2" t="s">
        <v>828</v>
      </c>
      <c r="AK175" t="str">
        <f>if(VLOOKUP(C175,'Copy of FE_ODK_Mobile.csv'!F:BC,1,false)=C175,VLOOKUP(C175,'Copy of FE_ODK_Mobile.csv'!F:BC,49,false),)</f>
        <v>No</v>
      </c>
      <c r="AL175" t="str">
        <f>if(VLOOKUP(C175,'Copy of FE_ODK_Mobile.csv'!F:BC,1,false)=C175,VLOOKUP(C175,'Copy of FE_ODK_Mobile.csv'!F:BC,50,false),)</f>
        <v>No</v>
      </c>
    </row>
    <row r="176">
      <c r="A176" s="2" t="s">
        <v>1931</v>
      </c>
      <c r="B176" s="2" t="s">
        <v>3041</v>
      </c>
      <c r="C176" s="2" t="s">
        <v>3042</v>
      </c>
      <c r="D176" s="2" t="s">
        <v>3043</v>
      </c>
      <c r="E176" s="2" t="s">
        <v>3037</v>
      </c>
      <c r="F176" s="2">
        <v>102.0</v>
      </c>
      <c r="G176" s="2" t="s">
        <v>655</v>
      </c>
      <c r="H176" s="2">
        <v>10207.0</v>
      </c>
      <c r="I176" s="2" t="s">
        <v>661</v>
      </c>
      <c r="J176" s="2" t="s">
        <v>42</v>
      </c>
      <c r="K176" s="2" t="s">
        <v>3000</v>
      </c>
      <c r="L176" s="2" t="str">
        <f>iferror(vlookup(N176,MP!E:E,1,false),"")</f>
        <v/>
      </c>
      <c r="M176" s="2" t="str">
        <f t="shared" si="1"/>
        <v>duplicate</v>
      </c>
      <c r="N176" s="2" t="str">
        <f t="shared" si="2"/>
        <v>Askira UbaNgohiNgurkwagol</v>
      </c>
      <c r="O176" s="2" t="s">
        <v>711</v>
      </c>
      <c r="P176" s="2" t="s">
        <v>3001</v>
      </c>
      <c r="R176" s="2" t="s">
        <v>1946</v>
      </c>
      <c r="S176" s="2" t="s">
        <v>3044</v>
      </c>
      <c r="T176" s="2">
        <v>10.741765</v>
      </c>
      <c r="U176" s="2">
        <v>12.69911167</v>
      </c>
      <c r="V176" s="2" t="s">
        <v>1939</v>
      </c>
      <c r="W176" s="2">
        <v>10.74167</v>
      </c>
      <c r="X176" s="2">
        <v>12.69915333</v>
      </c>
      <c r="Y176" s="2" t="s">
        <v>1939</v>
      </c>
      <c r="Z176" s="2">
        <v>3.0</v>
      </c>
      <c r="AA176" s="2" t="s">
        <v>3045</v>
      </c>
      <c r="AB176" s="2">
        <v>0.0</v>
      </c>
      <c r="AC176" s="2">
        <v>3.0</v>
      </c>
      <c r="AD176" s="2">
        <v>3.0</v>
      </c>
      <c r="AE176" s="2">
        <v>0.0</v>
      </c>
      <c r="AF176" s="2">
        <v>3.0</v>
      </c>
      <c r="AG176" s="2">
        <v>5.0</v>
      </c>
      <c r="AI176" s="2">
        <v>3.0</v>
      </c>
      <c r="AJ176" s="2" t="s">
        <v>38</v>
      </c>
      <c r="AK176" t="str">
        <f>if(VLOOKUP(C176,'Copy of FE_ODK_Mobile.csv'!F:BC,1,false)=C176,VLOOKUP(C176,'Copy of FE_ODK_Mobile.csv'!F:BC,49,false),)</f>
        <v>No</v>
      </c>
      <c r="AL176" t="str">
        <f>if(VLOOKUP(C176,'Copy of FE_ODK_Mobile.csv'!F:BC,1,false)=C176,VLOOKUP(C176,'Copy of FE_ODK_Mobile.csv'!F:BC,50,false),)</f>
        <v>Yes</v>
      </c>
    </row>
  </sheetData>
  <drawing r:id="rId1"/>
</worksheet>
</file>