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25" activeTab="1"/>
  </bookViews>
  <sheets>
    <sheet name="predictions-difference-N-exclu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64" i="1"/>
  <c r="M64" s="1"/>
  <c r="K64"/>
  <c r="J64"/>
  <c r="N63"/>
  <c r="M63"/>
  <c r="O63" s="1"/>
  <c r="L63"/>
  <c r="K63"/>
  <c r="J63"/>
  <c r="M62"/>
  <c r="L62"/>
  <c r="N62" s="1"/>
  <c r="K62"/>
  <c r="J62"/>
  <c r="O61"/>
  <c r="N61"/>
  <c r="M61"/>
  <c r="L61"/>
  <c r="K61"/>
  <c r="J61"/>
  <c r="M60"/>
  <c r="O60" s="1"/>
  <c r="L60"/>
  <c r="N60" s="1"/>
  <c r="K60"/>
  <c r="J60"/>
  <c r="O59"/>
  <c r="N59"/>
  <c r="M59"/>
  <c r="L59"/>
  <c r="K59"/>
  <c r="J59"/>
  <c r="M58"/>
  <c r="O58" s="1"/>
  <c r="L58"/>
  <c r="N58" s="1"/>
  <c r="K58"/>
  <c r="J58"/>
  <c r="O57"/>
  <c r="N57"/>
  <c r="M57"/>
  <c r="L57"/>
  <c r="K57"/>
  <c r="J57"/>
  <c r="M56"/>
  <c r="O56" s="1"/>
  <c r="L56"/>
  <c r="N56" s="1"/>
  <c r="K56"/>
  <c r="J56"/>
  <c r="O55"/>
  <c r="N55"/>
  <c r="M55"/>
  <c r="L55"/>
  <c r="K55"/>
  <c r="J55"/>
  <c r="M54"/>
  <c r="O54" s="1"/>
  <c r="L54"/>
  <c r="N54" s="1"/>
  <c r="K54"/>
  <c r="J54"/>
  <c r="O53"/>
  <c r="N53"/>
  <c r="M53"/>
  <c r="L53"/>
  <c r="K53"/>
  <c r="J53"/>
  <c r="M52"/>
  <c r="O52" s="1"/>
  <c r="L52"/>
  <c r="N52" s="1"/>
  <c r="K52"/>
  <c r="J52"/>
  <c r="O51"/>
  <c r="N51"/>
  <c r="M51"/>
  <c r="L51"/>
  <c r="K51"/>
  <c r="J51"/>
  <c r="M50"/>
  <c r="O50" s="1"/>
  <c r="L50"/>
  <c r="N50" s="1"/>
  <c r="K50"/>
  <c r="J50"/>
  <c r="O49"/>
  <c r="N49"/>
  <c r="M49"/>
  <c r="L49"/>
  <c r="K49"/>
  <c r="J49"/>
  <c r="M48"/>
  <c r="O48" s="1"/>
  <c r="L48"/>
  <c r="N48" s="1"/>
  <c r="K48"/>
  <c r="J48"/>
  <c r="O47"/>
  <c r="N47"/>
  <c r="M47"/>
  <c r="L47"/>
  <c r="K47"/>
  <c r="J47"/>
  <c r="M46"/>
  <c r="O46" s="1"/>
  <c r="L46"/>
  <c r="N46" s="1"/>
  <c r="K46"/>
  <c r="J46"/>
  <c r="O45"/>
  <c r="N45"/>
  <c r="M45"/>
  <c r="L45"/>
  <c r="K45"/>
  <c r="J45"/>
  <c r="M44"/>
  <c r="O44" s="1"/>
  <c r="L44"/>
  <c r="N44" s="1"/>
  <c r="K44"/>
  <c r="J44"/>
  <c r="O43"/>
  <c r="N43"/>
  <c r="M43"/>
  <c r="L43"/>
  <c r="K43"/>
  <c r="J43"/>
  <c r="M42"/>
  <c r="O42" s="1"/>
  <c r="L42"/>
  <c r="N42" s="1"/>
  <c r="K42"/>
  <c r="J42"/>
  <c r="O41"/>
  <c r="N41"/>
  <c r="M41"/>
  <c r="L41"/>
  <c r="K41"/>
  <c r="J41"/>
  <c r="M40"/>
  <c r="O40" s="1"/>
  <c r="L40"/>
  <c r="N40" s="1"/>
  <c r="K40"/>
  <c r="J40"/>
  <c r="O39"/>
  <c r="N39"/>
  <c r="M39"/>
  <c r="L39"/>
  <c r="K39"/>
  <c r="J39"/>
  <c r="M38"/>
  <c r="O38" s="1"/>
  <c r="L38"/>
  <c r="N38" s="1"/>
  <c r="K38"/>
  <c r="J38"/>
  <c r="O37"/>
  <c r="N37"/>
  <c r="M37"/>
  <c r="L37"/>
  <c r="K37"/>
  <c r="J37"/>
  <c r="M36"/>
  <c r="O36" s="1"/>
  <c r="L36"/>
  <c r="N36" s="1"/>
  <c r="K36"/>
  <c r="J36"/>
  <c r="O35"/>
  <c r="N35"/>
  <c r="M35"/>
  <c r="L35"/>
  <c r="K35"/>
  <c r="J35"/>
  <c r="M34"/>
  <c r="O34" s="1"/>
  <c r="L34"/>
  <c r="N34" s="1"/>
  <c r="K34"/>
  <c r="J34"/>
  <c r="O33"/>
  <c r="N33"/>
  <c r="M33"/>
  <c r="L33"/>
  <c r="K33"/>
  <c r="J33"/>
  <c r="M32"/>
  <c r="O32" s="1"/>
  <c r="L32"/>
  <c r="N32" s="1"/>
  <c r="K32"/>
  <c r="J32"/>
  <c r="O31"/>
  <c r="N31"/>
  <c r="M31"/>
  <c r="L31"/>
  <c r="K31"/>
  <c r="J31"/>
  <c r="M30"/>
  <c r="O30" s="1"/>
  <c r="L30"/>
  <c r="N30" s="1"/>
  <c r="K30"/>
  <c r="J30"/>
  <c r="O29"/>
  <c r="N29"/>
  <c r="M29"/>
  <c r="L29"/>
  <c r="K29"/>
  <c r="J29"/>
  <c r="M28"/>
  <c r="O28" s="1"/>
  <c r="L28"/>
  <c r="N28" s="1"/>
  <c r="K28"/>
  <c r="J28"/>
  <c r="O27"/>
  <c r="N27"/>
  <c r="M27"/>
  <c r="L27"/>
  <c r="K27"/>
  <c r="J27"/>
  <c r="M26"/>
  <c r="O26" s="1"/>
  <c r="L26"/>
  <c r="N26" s="1"/>
  <c r="K26"/>
  <c r="J26"/>
  <c r="O25"/>
  <c r="N25"/>
  <c r="M25"/>
  <c r="L25"/>
  <c r="K25"/>
  <c r="J25"/>
  <c r="M24"/>
  <c r="O24" s="1"/>
  <c r="L24"/>
  <c r="N24" s="1"/>
  <c r="K24"/>
  <c r="J24"/>
  <c r="O23"/>
  <c r="N23"/>
  <c r="M23"/>
  <c r="L23"/>
  <c r="K23"/>
  <c r="J23"/>
  <c r="M22"/>
  <c r="O22" s="1"/>
  <c r="L22"/>
  <c r="N22" s="1"/>
  <c r="K22"/>
  <c r="J22"/>
  <c r="O21"/>
  <c r="N21"/>
  <c r="M21"/>
  <c r="L21"/>
  <c r="K21"/>
  <c r="J21"/>
  <c r="M20"/>
  <c r="O20" s="1"/>
  <c r="L20"/>
  <c r="N20" s="1"/>
  <c r="K20"/>
  <c r="J20"/>
  <c r="O19"/>
  <c r="N19"/>
  <c r="M19"/>
  <c r="L19"/>
  <c r="K19"/>
  <c r="J19"/>
  <c r="M18"/>
  <c r="O18" s="1"/>
  <c r="L18"/>
  <c r="N18" s="1"/>
  <c r="K18"/>
  <c r="J18"/>
  <c r="O17"/>
  <c r="N17"/>
  <c r="M17"/>
  <c r="L17"/>
  <c r="K17"/>
  <c r="J17"/>
  <c r="M16"/>
  <c r="O16" s="1"/>
  <c r="L16"/>
  <c r="N16" s="1"/>
  <c r="K16"/>
  <c r="J16"/>
  <c r="O15"/>
  <c r="N15"/>
  <c r="M15"/>
  <c r="L15"/>
  <c r="K15"/>
  <c r="J15"/>
  <c r="M14"/>
  <c r="O14" s="1"/>
  <c r="L14"/>
  <c r="N14" s="1"/>
  <c r="K14"/>
  <c r="J14"/>
  <c r="O13"/>
  <c r="N13"/>
  <c r="M13"/>
  <c r="L13"/>
  <c r="K13"/>
  <c r="J13"/>
  <c r="M12"/>
  <c r="O12" s="1"/>
  <c r="L12"/>
  <c r="N12" s="1"/>
  <c r="K12"/>
  <c r="J12"/>
  <c r="O11"/>
  <c r="N11"/>
  <c r="M11"/>
  <c r="L11"/>
  <c r="K11"/>
  <c r="J11"/>
  <c r="M10"/>
  <c r="O10" s="1"/>
  <c r="L10"/>
  <c r="N10" s="1"/>
  <c r="K10"/>
  <c r="J10"/>
  <c r="O9"/>
  <c r="N9"/>
  <c r="M9"/>
  <c r="L9"/>
  <c r="K9"/>
  <c r="J9"/>
  <c r="M8"/>
  <c r="O8" s="1"/>
  <c r="L8"/>
  <c r="N8" s="1"/>
  <c r="K8"/>
  <c r="J8"/>
  <c r="O7"/>
  <c r="N7"/>
  <c r="M7"/>
  <c r="L7"/>
  <c r="K7"/>
  <c r="J7"/>
  <c r="M6"/>
  <c r="O6" s="1"/>
  <c r="L6"/>
  <c r="N6" s="1"/>
  <c r="K6"/>
  <c r="J6"/>
  <c r="O5"/>
  <c r="N5"/>
  <c r="M5"/>
  <c r="L5"/>
  <c r="K5"/>
  <c r="J5"/>
  <c r="M4"/>
  <c r="O4" s="1"/>
  <c r="L4"/>
  <c r="N4" s="1"/>
  <c r="K4"/>
  <c r="J4"/>
  <c r="O3"/>
  <c r="N3"/>
  <c r="M3"/>
  <c r="L3"/>
  <c r="K3"/>
  <c r="J3"/>
  <c r="M2"/>
  <c r="O2" s="1"/>
  <c r="L2"/>
  <c r="N2" s="1"/>
  <c r="K2"/>
  <c r="J2"/>
  <c r="O62" l="1"/>
  <c r="N64"/>
  <c r="O64" s="1"/>
</calcChain>
</file>

<file path=xl/sharedStrings.xml><?xml version="1.0" encoding="utf-8"?>
<sst xmlns="http://schemas.openxmlformats.org/spreadsheetml/2006/main" count="75" uniqueCount="33">
  <si>
    <t>N_level</t>
  </si>
  <si>
    <t>Plant_Type</t>
  </si>
  <si>
    <t>pred</t>
  </si>
  <si>
    <t>se</t>
  </si>
  <si>
    <t>ci.lb</t>
  </si>
  <si>
    <t>ci.ub</t>
  </si>
  <si>
    <t>cr.lb</t>
  </si>
  <si>
    <t>cr.ub</t>
  </si>
  <si>
    <t>C3_cereal</t>
  </si>
  <si>
    <t>all grains</t>
  </si>
  <si>
    <t>C4_cereal</t>
  </si>
  <si>
    <t>root_vegetable</t>
  </si>
  <si>
    <t>pulses</t>
  </si>
  <si>
    <t>oilcrop</t>
  </si>
  <si>
    <t>vegetable</t>
  </si>
  <si>
    <t>wheat</t>
  </si>
  <si>
    <t>barley</t>
  </si>
  <si>
    <t>rice</t>
  </si>
  <si>
    <t>maize</t>
  </si>
  <si>
    <t>sorghum</t>
  </si>
  <si>
    <t>cassava</t>
  </si>
  <si>
    <t>potato</t>
  </si>
  <si>
    <t>sugarbeet</t>
  </si>
  <si>
    <t>beans</t>
  </si>
  <si>
    <t>chickpea</t>
  </si>
  <si>
    <t>peas</t>
  </si>
  <si>
    <t>soybean</t>
  </si>
  <si>
    <t>peanut</t>
  </si>
  <si>
    <t>rapeseed</t>
  </si>
  <si>
    <t>plant</t>
  </si>
  <si>
    <t>C3</t>
  </si>
  <si>
    <t>difference</t>
  </si>
  <si>
    <t>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</si>
</sst>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selection activeCell="L1" sqref="L1"/>
    </sheetView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5">
      <c r="A2">
        <v>1</v>
      </c>
      <c r="B2">
        <v>1</v>
      </c>
      <c r="C2" t="s">
        <v>8</v>
      </c>
      <c r="D2">
        <v>0.92606816905526002</v>
      </c>
      <c r="E2">
        <v>5.0766895451047303E-2</v>
      </c>
      <c r="F2">
        <v>0.82656688236429698</v>
      </c>
      <c r="G2">
        <v>1.02556945574622</v>
      </c>
      <c r="H2">
        <v>0.76015735361562997</v>
      </c>
      <c r="I2">
        <v>1.0919789844948899</v>
      </c>
      <c r="J2">
        <f t="shared" ref="J2:K9" si="0">B2</f>
        <v>1</v>
      </c>
      <c r="K2" t="str">
        <f t="shared" si="0"/>
        <v>C3_cereal</v>
      </c>
      <c r="L2">
        <f t="shared" ref="L2:L9" si="1">(D2-1)*100</f>
        <v>-7.3931830944739989</v>
      </c>
      <c r="M2">
        <f t="shared" ref="M2:M8" si="2">L2-1.96*SQRT((E2^2)*(100^2))</f>
        <v>-17.343494602879268</v>
      </c>
      <c r="N2">
        <f t="shared" ref="N2:N9" si="3">L2+1.96*SQRT(E2^2*100^2)</f>
        <v>2.557128413931272</v>
      </c>
      <c r="O2" t="str">
        <f t="shared" ref="O2:O8" si="4">CONCATENATE(ROUND(L2,2)," (",ROUND(M2,2),", ",ROUND(N2,2),")")</f>
        <v>-7.39 (-17.34, 2.56)</v>
      </c>
    </row>
    <row r="3" spans="1:15">
      <c r="A3">
        <v>2</v>
      </c>
      <c r="B3">
        <v>1</v>
      </c>
      <c r="C3" t="s">
        <v>9</v>
      </c>
      <c r="D3">
        <v>1.02836160596287</v>
      </c>
      <c r="E3">
        <v>0.12800377746254199</v>
      </c>
      <c r="F3">
        <v>0.77747881225120796</v>
      </c>
      <c r="G3">
        <v>1.27924439967453</v>
      </c>
      <c r="H3">
        <v>0.721213572753856</v>
      </c>
      <c r="I3">
        <v>1.3355096391718899</v>
      </c>
      <c r="J3">
        <f t="shared" si="0"/>
        <v>1</v>
      </c>
      <c r="K3" t="str">
        <f t="shared" si="0"/>
        <v>all grains</v>
      </c>
      <c r="L3">
        <f t="shared" si="1"/>
        <v>2.8361605962869962</v>
      </c>
      <c r="M3">
        <f t="shared" si="2"/>
        <v>-22.252579786371236</v>
      </c>
      <c r="N3">
        <f t="shared" si="3"/>
        <v>27.924900978945224</v>
      </c>
      <c r="O3" t="str">
        <f t="shared" si="4"/>
        <v>2.84 (-22.25, 27.92)</v>
      </c>
    </row>
    <row r="4" spans="1:15">
      <c r="A4">
        <v>3</v>
      </c>
      <c r="B4">
        <v>1</v>
      </c>
      <c r="C4" t="s">
        <v>10</v>
      </c>
      <c r="D4">
        <v>0.92941431972379995</v>
      </c>
      <c r="E4">
        <v>4.8613311537048003E-2</v>
      </c>
      <c r="F4">
        <v>0.83413397994196004</v>
      </c>
      <c r="G4">
        <v>1.0246946595056401</v>
      </c>
      <c r="H4">
        <v>0.76694167859367401</v>
      </c>
      <c r="I4">
        <v>1.0918869608539199</v>
      </c>
      <c r="J4">
        <f t="shared" si="0"/>
        <v>1</v>
      </c>
      <c r="K4" t="str">
        <f t="shared" si="0"/>
        <v>C4_cereal</v>
      </c>
      <c r="L4">
        <f t="shared" si="1"/>
        <v>-7.0585680276200051</v>
      </c>
      <c r="M4">
        <f t="shared" si="2"/>
        <v>-16.586777088881412</v>
      </c>
      <c r="N4">
        <f t="shared" si="3"/>
        <v>2.4696410336414019</v>
      </c>
      <c r="O4" t="str">
        <f t="shared" si="4"/>
        <v>-7.06 (-16.59, 2.47)</v>
      </c>
    </row>
    <row r="5" spans="1:15">
      <c r="A5">
        <v>4</v>
      </c>
      <c r="B5">
        <v>1</v>
      </c>
      <c r="C5" t="s">
        <v>11</v>
      </c>
      <c r="D5">
        <v>1.0094187464339599</v>
      </c>
      <c r="E5">
        <v>0.79955098609910902</v>
      </c>
      <c r="F5">
        <v>-0.557672390123781</v>
      </c>
      <c r="G5">
        <v>2.5765098829916999</v>
      </c>
      <c r="H5">
        <v>-0.557672390123781</v>
      </c>
      <c r="I5">
        <v>2.5765098829916999</v>
      </c>
      <c r="J5">
        <f t="shared" si="0"/>
        <v>1</v>
      </c>
      <c r="K5" t="str">
        <f t="shared" si="0"/>
        <v>root_vegetable</v>
      </c>
      <c r="L5">
        <f t="shared" si="1"/>
        <v>0.94187464339599014</v>
      </c>
      <c r="M5">
        <f t="shared" si="2"/>
        <v>-155.77011863202941</v>
      </c>
      <c r="N5">
        <f t="shared" si="3"/>
        <v>157.65386791882136</v>
      </c>
      <c r="O5" t="str">
        <f t="shared" si="4"/>
        <v>0.94 (-155.77, 157.65)</v>
      </c>
    </row>
    <row r="6" spans="1:15">
      <c r="A6">
        <v>5</v>
      </c>
      <c r="B6">
        <v>1</v>
      </c>
      <c r="C6" t="s">
        <v>12</v>
      </c>
      <c r="D6">
        <v>0.99584546805102003</v>
      </c>
      <c r="E6">
        <v>5.3976296597513303E-2</v>
      </c>
      <c r="F6">
        <v>0.89005387070104203</v>
      </c>
      <c r="G6">
        <v>1.1016370654009999</v>
      </c>
      <c r="H6">
        <v>0.82935252871762499</v>
      </c>
      <c r="I6">
        <v>1.1623384073844101</v>
      </c>
      <c r="J6">
        <f t="shared" si="0"/>
        <v>1</v>
      </c>
      <c r="K6" t="str">
        <f t="shared" si="0"/>
        <v>pulses</v>
      </c>
      <c r="L6">
        <f t="shared" si="1"/>
        <v>-0.4154531948979967</v>
      </c>
      <c r="M6">
        <f t="shared" si="2"/>
        <v>-10.994807328010605</v>
      </c>
      <c r="N6">
        <f t="shared" si="3"/>
        <v>10.16390093821461</v>
      </c>
      <c r="O6" t="str">
        <f t="shared" si="4"/>
        <v>-0.42 (-10.99, 10.16)</v>
      </c>
    </row>
    <row r="7" spans="1:15">
      <c r="A7">
        <v>6</v>
      </c>
      <c r="B7">
        <v>1</v>
      </c>
      <c r="C7" t="s">
        <v>13</v>
      </c>
      <c r="D7">
        <v>1.00370756343993</v>
      </c>
      <c r="E7">
        <v>0.14075834786805699</v>
      </c>
      <c r="F7">
        <v>0.72782627109517695</v>
      </c>
      <c r="G7">
        <v>1.27958885578468</v>
      </c>
      <c r="H7">
        <v>0.60234530073895198</v>
      </c>
      <c r="I7">
        <v>1.40506982614091</v>
      </c>
      <c r="J7">
        <f t="shared" si="0"/>
        <v>1</v>
      </c>
      <c r="K7" t="str">
        <f t="shared" si="0"/>
        <v>oilcrop</v>
      </c>
      <c r="L7">
        <f t="shared" si="1"/>
        <v>0.37075634399299506</v>
      </c>
      <c r="M7">
        <f t="shared" si="2"/>
        <v>-27.217879838146178</v>
      </c>
      <c r="N7">
        <f t="shared" si="3"/>
        <v>27.959392526132167</v>
      </c>
      <c r="O7" t="str">
        <f t="shared" si="4"/>
        <v>0.37 (-27.22, 27.96)</v>
      </c>
    </row>
    <row r="8" spans="1:15">
      <c r="A8">
        <v>7</v>
      </c>
      <c r="B8">
        <v>1</v>
      </c>
      <c r="C8" t="s">
        <v>14</v>
      </c>
      <c r="D8">
        <v>0.89357711120923899</v>
      </c>
      <c r="E8">
        <v>0.33734168310807799</v>
      </c>
      <c r="F8">
        <v>0.232399561833281</v>
      </c>
      <c r="G8">
        <v>1.5547546605852001</v>
      </c>
      <c r="H8">
        <v>0.158300084193332</v>
      </c>
      <c r="I8">
        <v>1.62885413822515</v>
      </c>
      <c r="J8">
        <f t="shared" si="0"/>
        <v>1</v>
      </c>
      <c r="K8" t="str">
        <f t="shared" si="0"/>
        <v>vegetable</v>
      </c>
      <c r="L8">
        <f t="shared" si="1"/>
        <v>-10.642288879076101</v>
      </c>
      <c r="M8">
        <f t="shared" si="2"/>
        <v>-76.761258768259395</v>
      </c>
      <c r="N8">
        <f t="shared" si="3"/>
        <v>55.476681010107185</v>
      </c>
      <c r="O8" t="str">
        <f t="shared" si="4"/>
        <v>-10.64 (-76.76, 55.48)</v>
      </c>
    </row>
    <row r="9" spans="1:15">
      <c r="A9">
        <v>8</v>
      </c>
      <c r="B9">
        <v>1</v>
      </c>
      <c r="C9" t="s">
        <v>15</v>
      </c>
      <c r="D9">
        <v>0.92279850067681202</v>
      </c>
      <c r="E9">
        <v>5.9435429200334698E-2</v>
      </c>
      <c r="F9">
        <v>0.806307200038476</v>
      </c>
      <c r="G9">
        <v>1.0392898013151499</v>
      </c>
      <c r="H9">
        <v>0.74354490615772195</v>
      </c>
      <c r="I9">
        <v>1.1020520951959001</v>
      </c>
      <c r="J9">
        <f>B9</f>
        <v>1</v>
      </c>
      <c r="K9" t="str">
        <f>C9</f>
        <v>wheat</v>
      </c>
      <c r="L9">
        <f>(D9-1)*100</f>
        <v>-7.7201499323187983</v>
      </c>
      <c r="M9">
        <f>L9-1.96*SQRT((E9^2)*(100^2))</f>
        <v>-19.369494055584397</v>
      </c>
      <c r="N9">
        <f>L9+1.96*SQRT(E9^2*100^2)</f>
        <v>3.9291941909468013</v>
      </c>
      <c r="O9" t="str">
        <f>CONCATENATE(ROUND(L9,2)," (",ROUND(M9,2),", ",ROUND(N9,2),")")</f>
        <v>-7.72 (-19.37, 3.93)</v>
      </c>
    </row>
    <row r="10" spans="1:15">
      <c r="A10">
        <v>9</v>
      </c>
      <c r="B10">
        <v>1</v>
      </c>
      <c r="C10" t="s">
        <v>16</v>
      </c>
      <c r="D10">
        <v>0.95746256792422102</v>
      </c>
      <c r="E10">
        <v>4.0535284154400497E-2</v>
      </c>
      <c r="F10">
        <v>0.87801487087849905</v>
      </c>
      <c r="G10">
        <v>1.03691026496994</v>
      </c>
      <c r="H10">
        <v>0.85578205689613596</v>
      </c>
      <c r="I10">
        <v>1.05914307895231</v>
      </c>
      <c r="J10">
        <f>B10</f>
        <v>1</v>
      </c>
      <c r="K10" t="str">
        <f>C10</f>
        <v>barley</v>
      </c>
      <c r="L10">
        <f>(D10-1)*100</f>
        <v>-4.253743207577898</v>
      </c>
      <c r="M10">
        <f>L10-1.96*SQRT((E10^2)*(100^2))</f>
        <v>-12.198658901840396</v>
      </c>
      <c r="N10">
        <f>L10+1.96*SQRT(E10^2*100^2)</f>
        <v>3.6911724866845992</v>
      </c>
      <c r="O10" t="str">
        <f>CONCATENATE(ROUND(L10,2)," (",ROUND(M10,2),", ",ROUND(N10,2),")")</f>
        <v>-4.25 (-12.2, 3.69)</v>
      </c>
    </row>
    <row r="11" spans="1:15">
      <c r="A11">
        <v>10</v>
      </c>
      <c r="B11">
        <v>1</v>
      </c>
      <c r="C11" t="s">
        <v>17</v>
      </c>
      <c r="D11">
        <v>0.86608675109398603</v>
      </c>
      <c r="E11">
        <v>5.3123091280021899E-2</v>
      </c>
      <c r="F11">
        <v>0.76196740543770902</v>
      </c>
      <c r="G11">
        <v>0.97020609675026304</v>
      </c>
      <c r="H11">
        <v>0.74162596263425595</v>
      </c>
      <c r="I11">
        <v>0.99054753955371599</v>
      </c>
      <c r="J11">
        <f t="shared" ref="J11:K64" si="5">B11</f>
        <v>1</v>
      </c>
      <c r="K11" t="str">
        <f t="shared" si="5"/>
        <v>rice</v>
      </c>
      <c r="L11">
        <f t="shared" ref="L11:L64" si="6">(D11-1)*100</f>
        <v>-13.391324890601396</v>
      </c>
      <c r="M11">
        <f t="shared" ref="M11:M64" si="7">L11-1.96*SQRT((E11^2)*(100^2))</f>
        <v>-23.803450781485687</v>
      </c>
      <c r="N11">
        <f t="shared" ref="N11:N64" si="8">L11+1.96*SQRT(E11^2*100^2)</f>
        <v>-2.979198999717104</v>
      </c>
      <c r="O11" t="str">
        <f t="shared" ref="O11:O64" si="9">CONCATENATE(ROUND(L11,2)," (",ROUND(M11,2),", ",ROUND(N11,2),")")</f>
        <v>-13.39 (-23.8, -2.98)</v>
      </c>
    </row>
    <row r="12" spans="1:15">
      <c r="A12">
        <v>11</v>
      </c>
      <c r="B12">
        <v>1</v>
      </c>
      <c r="C12" t="s">
        <v>18</v>
      </c>
      <c r="D12">
        <v>1.0298306719999999</v>
      </c>
      <c r="E12">
        <v>9.1293986658486995E-2</v>
      </c>
      <c r="F12">
        <v>0.85089774614428504</v>
      </c>
      <c r="G12">
        <v>1.2087635978557101</v>
      </c>
      <c r="H12">
        <v>0.85089774614428504</v>
      </c>
      <c r="I12">
        <v>1.2087635978557101</v>
      </c>
      <c r="J12">
        <f t="shared" si="5"/>
        <v>1</v>
      </c>
      <c r="K12" t="str">
        <f t="shared" si="5"/>
        <v>maize</v>
      </c>
      <c r="L12">
        <f t="shared" si="6"/>
        <v>2.9830671999999891</v>
      </c>
      <c r="M12">
        <f t="shared" si="7"/>
        <v>-14.910554185063461</v>
      </c>
      <c r="N12">
        <f t="shared" si="8"/>
        <v>20.876688585063441</v>
      </c>
      <c r="O12" t="str">
        <f t="shared" si="9"/>
        <v>2.98 (-14.91, 20.88)</v>
      </c>
    </row>
    <row r="13" spans="1:15">
      <c r="A13">
        <v>12</v>
      </c>
      <c r="B13">
        <v>1</v>
      </c>
      <c r="C13" t="s">
        <v>19</v>
      </c>
      <c r="D13">
        <v>1.01502045931042</v>
      </c>
      <c r="E13">
        <v>1.2099289666136599</v>
      </c>
      <c r="F13">
        <v>-1.3563967391041201</v>
      </c>
      <c r="G13">
        <v>3.38643765772495</v>
      </c>
      <c r="H13">
        <v>-2.2090246419858501</v>
      </c>
      <c r="I13">
        <v>4.2390655606066803</v>
      </c>
      <c r="J13">
        <f t="shared" si="5"/>
        <v>1</v>
      </c>
      <c r="K13" t="str">
        <f t="shared" si="5"/>
        <v>sorghum</v>
      </c>
      <c r="L13">
        <f t="shared" si="6"/>
        <v>1.5020459310419954</v>
      </c>
      <c r="M13">
        <f t="shared" si="7"/>
        <v>-235.64403152523533</v>
      </c>
      <c r="N13">
        <f t="shared" si="8"/>
        <v>238.64812338731934</v>
      </c>
      <c r="O13" t="str">
        <f t="shared" si="9"/>
        <v>1.5 (-235.64, 238.65)</v>
      </c>
    </row>
    <row r="14" spans="1:15">
      <c r="A14">
        <v>13</v>
      </c>
      <c r="B14">
        <v>1</v>
      </c>
      <c r="C14" t="s">
        <v>20</v>
      </c>
      <c r="D14">
        <v>1.0094187464339599</v>
      </c>
      <c r="E14">
        <v>0.79955098609910902</v>
      </c>
      <c r="F14">
        <v>-0.557672390123781</v>
      </c>
      <c r="G14">
        <v>2.5765098829916999</v>
      </c>
      <c r="H14">
        <v>-0.557672390123781</v>
      </c>
      <c r="I14">
        <v>2.5765098829916999</v>
      </c>
      <c r="J14">
        <f t="shared" si="5"/>
        <v>1</v>
      </c>
      <c r="K14" t="str">
        <f t="shared" si="5"/>
        <v>cassava</v>
      </c>
      <c r="L14">
        <f t="shared" si="6"/>
        <v>0.94187464339599014</v>
      </c>
      <c r="M14">
        <f t="shared" si="7"/>
        <v>-155.77011863202941</v>
      </c>
      <c r="N14">
        <f t="shared" si="8"/>
        <v>157.65386791882136</v>
      </c>
      <c r="O14" t="str">
        <f t="shared" si="9"/>
        <v>0.94 (-155.77, 157.65)</v>
      </c>
    </row>
    <row r="15" spans="1:15">
      <c r="A15">
        <v>14</v>
      </c>
      <c r="B15">
        <v>1</v>
      </c>
      <c r="C15" t="s">
        <v>21</v>
      </c>
      <c r="D15">
        <v>0.93454368021178902</v>
      </c>
      <c r="E15">
        <v>0.337488108876906</v>
      </c>
      <c r="F15">
        <v>0.27307914160252</v>
      </c>
      <c r="G15">
        <v>1.59600821882106</v>
      </c>
      <c r="H15">
        <v>0.27307914160252</v>
      </c>
      <c r="I15">
        <v>1.59600821882106</v>
      </c>
      <c r="J15">
        <f t="shared" si="5"/>
        <v>1</v>
      </c>
      <c r="K15" t="str">
        <f t="shared" si="5"/>
        <v>potato</v>
      </c>
      <c r="L15">
        <f t="shared" si="6"/>
        <v>-6.5456319788210982</v>
      </c>
      <c r="M15">
        <f t="shared" si="7"/>
        <v>-72.693301318694665</v>
      </c>
      <c r="N15">
        <f t="shared" si="8"/>
        <v>59.602037361052474</v>
      </c>
      <c r="O15" t="str">
        <f t="shared" si="9"/>
        <v>-6.55 (-72.69, 59.6)</v>
      </c>
    </row>
    <row r="16" spans="1:15">
      <c r="A16">
        <v>15</v>
      </c>
      <c r="B16">
        <v>1</v>
      </c>
      <c r="C16" t="s">
        <v>22</v>
      </c>
      <c r="D16">
        <v>1.0094187464339599</v>
      </c>
      <c r="E16">
        <v>0.79955098609910902</v>
      </c>
      <c r="F16">
        <v>-0.557672390123781</v>
      </c>
      <c r="G16">
        <v>2.5765098829916999</v>
      </c>
      <c r="H16">
        <v>-0.557672390123781</v>
      </c>
      <c r="I16">
        <v>2.5765098829916999</v>
      </c>
      <c r="J16">
        <f t="shared" si="5"/>
        <v>1</v>
      </c>
      <c r="K16" t="str">
        <f t="shared" si="5"/>
        <v>sugarbeet</v>
      </c>
      <c r="L16">
        <f t="shared" si="6"/>
        <v>0.94187464339599014</v>
      </c>
      <c r="M16">
        <f t="shared" si="7"/>
        <v>-155.77011863202941</v>
      </c>
      <c r="N16">
        <f t="shared" si="8"/>
        <v>157.65386791882136</v>
      </c>
      <c r="O16" t="str">
        <f t="shared" si="9"/>
        <v>0.94 (-155.77, 157.65)</v>
      </c>
    </row>
    <row r="17" spans="1:15">
      <c r="A17">
        <v>16</v>
      </c>
      <c r="B17">
        <v>1</v>
      </c>
      <c r="C17" t="s">
        <v>23</v>
      </c>
      <c r="D17">
        <v>1.0110682857630799</v>
      </c>
      <c r="E17">
        <v>0.90919116324927496</v>
      </c>
      <c r="F17">
        <v>-0.770913649267575</v>
      </c>
      <c r="G17">
        <v>2.7930502207937402</v>
      </c>
      <c r="H17">
        <v>-0.770913649267575</v>
      </c>
      <c r="I17">
        <v>2.7930502207937402</v>
      </c>
      <c r="J17">
        <f t="shared" si="5"/>
        <v>1</v>
      </c>
      <c r="K17" t="str">
        <f t="shared" si="5"/>
        <v>beans</v>
      </c>
      <c r="L17">
        <f t="shared" si="6"/>
        <v>1.1068285763079944</v>
      </c>
      <c r="M17">
        <f t="shared" si="7"/>
        <v>-177.09463942054987</v>
      </c>
      <c r="N17">
        <f t="shared" si="8"/>
        <v>179.30829657316588</v>
      </c>
      <c r="O17" t="str">
        <f t="shared" si="9"/>
        <v>1.11 (-177.09, 179.31)</v>
      </c>
    </row>
    <row r="18" spans="1:15">
      <c r="A18">
        <v>17</v>
      </c>
      <c r="B18">
        <v>1</v>
      </c>
      <c r="C18" t="s">
        <v>24</v>
      </c>
      <c r="D18">
        <v>1.0816525119596601</v>
      </c>
      <c r="E18">
        <v>6.6691495455531796E-2</v>
      </c>
      <c r="F18">
        <v>0.95093958279170099</v>
      </c>
      <c r="G18">
        <v>1.2123654411276199</v>
      </c>
      <c r="H18">
        <v>0.92432931636821702</v>
      </c>
      <c r="I18">
        <v>1.2389757075511001</v>
      </c>
      <c r="J18">
        <f t="shared" si="5"/>
        <v>1</v>
      </c>
      <c r="K18" t="str">
        <f t="shared" si="5"/>
        <v>chickpea</v>
      </c>
      <c r="L18">
        <f t="shared" si="6"/>
        <v>8.1652511959660057</v>
      </c>
      <c r="M18">
        <f t="shared" si="7"/>
        <v>-4.9062819133182263</v>
      </c>
      <c r="N18">
        <f t="shared" si="8"/>
        <v>21.236784305250239</v>
      </c>
      <c r="O18" t="str">
        <f t="shared" si="9"/>
        <v>8.17 (-4.91, 21.24)</v>
      </c>
    </row>
    <row r="19" spans="1:15">
      <c r="A19">
        <v>18</v>
      </c>
      <c r="B19">
        <v>1</v>
      </c>
      <c r="C19" t="s">
        <v>25</v>
      </c>
      <c r="D19">
        <v>0.99584546805102003</v>
      </c>
      <c r="E19">
        <v>5.3976296597513303E-2</v>
      </c>
      <c r="F19">
        <v>0.89005387070104203</v>
      </c>
      <c r="G19">
        <v>1.1016370654009999</v>
      </c>
      <c r="H19">
        <v>0.82935252871762499</v>
      </c>
      <c r="I19">
        <v>1.1623384073844101</v>
      </c>
      <c r="J19">
        <f t="shared" si="5"/>
        <v>1</v>
      </c>
      <c r="K19" t="str">
        <f t="shared" si="5"/>
        <v>peas</v>
      </c>
      <c r="L19">
        <f t="shared" si="6"/>
        <v>-0.4154531948979967</v>
      </c>
      <c r="M19">
        <f t="shared" si="7"/>
        <v>-10.994807328010605</v>
      </c>
      <c r="N19">
        <f t="shared" si="8"/>
        <v>10.16390093821461</v>
      </c>
      <c r="O19" t="str">
        <f t="shared" si="9"/>
        <v>-0.42 (-10.99, 10.16)</v>
      </c>
    </row>
    <row r="20" spans="1:15">
      <c r="A20">
        <v>19</v>
      </c>
      <c r="B20">
        <v>1</v>
      </c>
      <c r="C20" t="s">
        <v>26</v>
      </c>
      <c r="D20">
        <v>1.00782419420521</v>
      </c>
      <c r="E20">
        <v>1.23780442688166E-2</v>
      </c>
      <c r="F20">
        <v>0.98356367323928295</v>
      </c>
      <c r="G20">
        <v>1.0320847151711301</v>
      </c>
      <c r="H20">
        <v>0.97780432795857797</v>
      </c>
      <c r="I20">
        <v>1.03784406045183</v>
      </c>
      <c r="J20">
        <f t="shared" si="5"/>
        <v>1</v>
      </c>
      <c r="K20" t="str">
        <f t="shared" si="5"/>
        <v>soybean</v>
      </c>
      <c r="L20">
        <f t="shared" si="6"/>
        <v>0.78241942052099667</v>
      </c>
      <c r="M20">
        <f t="shared" si="7"/>
        <v>-1.6436772561670567</v>
      </c>
      <c r="N20">
        <f t="shared" si="8"/>
        <v>3.2085160972090501</v>
      </c>
      <c r="O20" t="str">
        <f t="shared" si="9"/>
        <v>0.78 (-1.64, 3.21)</v>
      </c>
    </row>
    <row r="21" spans="1:15">
      <c r="A21">
        <v>20</v>
      </c>
      <c r="B21">
        <v>1</v>
      </c>
      <c r="C21" t="s">
        <v>27</v>
      </c>
      <c r="D21">
        <v>1.0177972545843901</v>
      </c>
      <c r="E21">
        <v>3.8372328872011398E-2</v>
      </c>
      <c r="F21">
        <v>0.94258887199232599</v>
      </c>
      <c r="G21">
        <v>1.09300563717646</v>
      </c>
      <c r="H21">
        <v>0.94258887199232599</v>
      </c>
      <c r="I21">
        <v>1.09300563717646</v>
      </c>
      <c r="J21">
        <f t="shared" si="5"/>
        <v>1</v>
      </c>
      <c r="K21" t="str">
        <f t="shared" si="5"/>
        <v>peanut</v>
      </c>
      <c r="L21">
        <f t="shared" si="6"/>
        <v>1.7797254584390076</v>
      </c>
      <c r="M21">
        <f t="shared" si="7"/>
        <v>-5.7412510004752262</v>
      </c>
      <c r="N21">
        <f t="shared" si="8"/>
        <v>9.3007019173532406</v>
      </c>
      <c r="O21" t="str">
        <f t="shared" si="9"/>
        <v>1.78 (-5.74, 9.3)</v>
      </c>
    </row>
    <row r="22" spans="1:15">
      <c r="A22">
        <v>21</v>
      </c>
      <c r="B22">
        <v>1</v>
      </c>
      <c r="C22" t="s">
        <v>28</v>
      </c>
      <c r="D22">
        <v>0.859938715863938</v>
      </c>
      <c r="E22">
        <v>0.117167081194214</v>
      </c>
      <c r="F22">
        <v>0.63029545654959795</v>
      </c>
      <c r="G22">
        <v>1.08958197517828</v>
      </c>
      <c r="H22">
        <v>0.48526281534533999</v>
      </c>
      <c r="I22">
        <v>1.23461461638254</v>
      </c>
      <c r="J22">
        <f t="shared" si="5"/>
        <v>1</v>
      </c>
      <c r="K22" t="str">
        <f t="shared" si="5"/>
        <v>rapeseed</v>
      </c>
      <c r="L22">
        <f t="shared" si="6"/>
        <v>-14.0061284136062</v>
      </c>
      <c r="M22">
        <f t="shared" si="7"/>
        <v>-36.970876327672144</v>
      </c>
      <c r="N22">
        <f t="shared" si="8"/>
        <v>8.9586195004597418</v>
      </c>
      <c r="O22" t="str">
        <f t="shared" si="9"/>
        <v>-14.01 (-36.97, 8.96)</v>
      </c>
    </row>
    <row r="23" spans="1:15">
      <c r="A23">
        <v>22</v>
      </c>
      <c r="B23">
        <v>2</v>
      </c>
      <c r="C23" t="s">
        <v>8</v>
      </c>
      <c r="D23">
        <v>0.92785943994157805</v>
      </c>
      <c r="E23">
        <v>3.65253986827924E-2</v>
      </c>
      <c r="F23">
        <v>0.85627097400233798</v>
      </c>
      <c r="G23">
        <v>0.999447905880817</v>
      </c>
      <c r="H23">
        <v>0.77702575311327204</v>
      </c>
      <c r="I23">
        <v>1.0786931267698801</v>
      </c>
      <c r="J23">
        <f t="shared" si="5"/>
        <v>2</v>
      </c>
      <c r="K23" t="str">
        <f t="shared" si="5"/>
        <v>C3_cereal</v>
      </c>
      <c r="L23">
        <f t="shared" si="6"/>
        <v>-7.2140560058421954</v>
      </c>
      <c r="M23">
        <f t="shared" si="7"/>
        <v>-14.373034147669506</v>
      </c>
      <c r="N23">
        <f t="shared" si="8"/>
        <v>-5.5077864014885236E-2</v>
      </c>
      <c r="O23" t="str">
        <f t="shared" si="9"/>
        <v>-7.21 (-14.37, -0.06)</v>
      </c>
    </row>
    <row r="24" spans="1:15">
      <c r="A24">
        <v>23</v>
      </c>
      <c r="B24">
        <v>2</v>
      </c>
      <c r="C24" t="s">
        <v>10</v>
      </c>
      <c r="D24">
        <v>0.96409523972315303</v>
      </c>
      <c r="E24">
        <v>7.8903436395094201E-2</v>
      </c>
      <c r="F24">
        <v>0.80944734613232205</v>
      </c>
      <c r="G24">
        <v>1.1187431333139899</v>
      </c>
      <c r="H24">
        <v>0.72890657265843595</v>
      </c>
      <c r="I24">
        <v>1.19928390678787</v>
      </c>
      <c r="J24">
        <f t="shared" si="5"/>
        <v>2</v>
      </c>
      <c r="K24" t="str">
        <f t="shared" si="5"/>
        <v>C4_cereal</v>
      </c>
      <c r="L24">
        <f t="shared" si="6"/>
        <v>-3.590476027684697</v>
      </c>
      <c r="M24">
        <f t="shared" si="7"/>
        <v>-19.055549561123161</v>
      </c>
      <c r="N24">
        <f t="shared" si="8"/>
        <v>11.874597505753766</v>
      </c>
      <c r="O24" t="str">
        <f t="shared" si="9"/>
        <v>-3.59 (-19.06, 11.87)</v>
      </c>
    </row>
    <row r="25" spans="1:15">
      <c r="A25">
        <v>24</v>
      </c>
      <c r="B25">
        <v>2</v>
      </c>
      <c r="C25" t="s">
        <v>9</v>
      </c>
      <c r="D25">
        <v>0.93031177037297597</v>
      </c>
      <c r="E25">
        <v>3.4557243411761501E-2</v>
      </c>
      <c r="F25">
        <v>0.86258081788093899</v>
      </c>
      <c r="G25">
        <v>0.99804272286501206</v>
      </c>
      <c r="H25">
        <v>0.78230333178809597</v>
      </c>
      <c r="I25">
        <v>1.0783202089578601</v>
      </c>
      <c r="J25">
        <f t="shared" si="5"/>
        <v>2</v>
      </c>
      <c r="K25" t="str">
        <f t="shared" si="5"/>
        <v>all grains</v>
      </c>
      <c r="L25">
        <f t="shared" si="6"/>
        <v>-6.9688229627024034</v>
      </c>
      <c r="M25">
        <f t="shared" si="7"/>
        <v>-13.742042671407656</v>
      </c>
      <c r="N25">
        <f t="shared" si="8"/>
        <v>-0.19560325399714973</v>
      </c>
      <c r="O25" t="str">
        <f t="shared" si="9"/>
        <v>-6.97 (-13.74, -0.2)</v>
      </c>
    </row>
    <row r="26" spans="1:15">
      <c r="A26">
        <v>25</v>
      </c>
      <c r="B26">
        <v>2</v>
      </c>
      <c r="C26" t="s">
        <v>11</v>
      </c>
      <c r="D26">
        <v>0.93454368021164702</v>
      </c>
      <c r="E26">
        <v>0.33748810887692499</v>
      </c>
      <c r="F26">
        <v>0.27307914160234198</v>
      </c>
      <c r="G26">
        <v>1.5960082188209499</v>
      </c>
      <c r="H26">
        <v>0.27307914160234198</v>
      </c>
      <c r="I26">
        <v>1.5960082188209499</v>
      </c>
      <c r="J26">
        <f t="shared" si="5"/>
        <v>2</v>
      </c>
      <c r="K26" t="str">
        <f t="shared" si="5"/>
        <v>root_vegetable</v>
      </c>
      <c r="L26">
        <f t="shared" si="6"/>
        <v>-6.5456319788352975</v>
      </c>
      <c r="M26">
        <f t="shared" si="7"/>
        <v>-72.693301318712599</v>
      </c>
      <c r="N26">
        <f t="shared" si="8"/>
        <v>59.602037361042001</v>
      </c>
      <c r="O26" t="str">
        <f t="shared" si="9"/>
        <v>-6.55 (-72.69, 59.6)</v>
      </c>
    </row>
    <row r="27" spans="1:15">
      <c r="A27">
        <v>26</v>
      </c>
      <c r="B27">
        <v>2</v>
      </c>
      <c r="C27" t="s">
        <v>12</v>
      </c>
      <c r="D27">
        <v>0.99584546805102003</v>
      </c>
      <c r="E27">
        <v>5.3976296597513303E-2</v>
      </c>
      <c r="F27">
        <v>0.89005387070104203</v>
      </c>
      <c r="G27">
        <v>1.1016370654009999</v>
      </c>
      <c r="H27">
        <v>0.82935252871762499</v>
      </c>
      <c r="I27">
        <v>1.1623384073844101</v>
      </c>
      <c r="J27">
        <f t="shared" si="5"/>
        <v>2</v>
      </c>
      <c r="K27" t="str">
        <f t="shared" si="5"/>
        <v>pulses</v>
      </c>
      <c r="L27">
        <f t="shared" si="6"/>
        <v>-0.4154531948979967</v>
      </c>
      <c r="M27">
        <f t="shared" si="7"/>
        <v>-10.994807328010605</v>
      </c>
      <c r="N27">
        <f t="shared" si="8"/>
        <v>10.16390093821461</v>
      </c>
      <c r="O27" t="str">
        <f t="shared" si="9"/>
        <v>-0.42 (-10.99, 10.16)</v>
      </c>
    </row>
    <row r="28" spans="1:15">
      <c r="A28">
        <v>27</v>
      </c>
      <c r="B28">
        <v>2</v>
      </c>
      <c r="C28" t="s">
        <v>13</v>
      </c>
      <c r="D28">
        <v>1.0063060496362599</v>
      </c>
      <c r="E28">
        <v>6.8051372329561793E-2</v>
      </c>
      <c r="F28">
        <v>0.87292781077179105</v>
      </c>
      <c r="G28">
        <v>1.1396842885007199</v>
      </c>
      <c r="H28">
        <v>0.68572699065513099</v>
      </c>
      <c r="I28">
        <v>1.3268851086173801</v>
      </c>
      <c r="J28">
        <f t="shared" si="5"/>
        <v>2</v>
      </c>
      <c r="K28" t="str">
        <f t="shared" si="5"/>
        <v>oilcrop</v>
      </c>
      <c r="L28">
        <f t="shared" si="6"/>
        <v>0.63060496362599139</v>
      </c>
      <c r="M28">
        <f t="shared" si="7"/>
        <v>-12.707464012968121</v>
      </c>
      <c r="N28">
        <f t="shared" si="8"/>
        <v>13.968673940220103</v>
      </c>
      <c r="O28" t="str">
        <f t="shared" si="9"/>
        <v>0.63 (-12.71, 13.97)</v>
      </c>
    </row>
    <row r="29" spans="1:15">
      <c r="A29">
        <v>28</v>
      </c>
      <c r="B29">
        <v>2</v>
      </c>
      <c r="C29" t="s">
        <v>14</v>
      </c>
      <c r="D29">
        <v>0.78617834942949805</v>
      </c>
      <c r="E29">
        <v>0.21569094389801399</v>
      </c>
      <c r="F29">
        <v>0.36343186759794099</v>
      </c>
      <c r="G29">
        <v>1.2089248312610501</v>
      </c>
      <c r="H29">
        <v>0.25496168689008503</v>
      </c>
      <c r="I29">
        <v>1.31739501196891</v>
      </c>
      <c r="J29">
        <f t="shared" si="5"/>
        <v>2</v>
      </c>
      <c r="K29" t="str">
        <f t="shared" si="5"/>
        <v>vegetable</v>
      </c>
      <c r="L29">
        <f t="shared" si="6"/>
        <v>-21.382165057050194</v>
      </c>
      <c r="M29">
        <f t="shared" si="7"/>
        <v>-63.657590061060937</v>
      </c>
      <c r="N29">
        <f t="shared" si="8"/>
        <v>20.893259946960548</v>
      </c>
      <c r="O29" t="str">
        <f t="shared" si="9"/>
        <v>-21.38 (-63.66, 20.89)</v>
      </c>
    </row>
    <row r="30" spans="1:15">
      <c r="A30">
        <v>29</v>
      </c>
      <c r="B30">
        <v>2</v>
      </c>
      <c r="C30" t="s">
        <v>15</v>
      </c>
      <c r="D30">
        <v>0.93508588644568502</v>
      </c>
      <c r="E30">
        <v>5.9830004888685798E-2</v>
      </c>
      <c r="F30">
        <v>0.817821231669006</v>
      </c>
      <c r="G30">
        <v>1.0523505412223599</v>
      </c>
      <c r="H30">
        <v>0.75532875227989804</v>
      </c>
      <c r="I30">
        <v>1.1148430206114699</v>
      </c>
      <c r="J30">
        <f t="shared" si="5"/>
        <v>2</v>
      </c>
      <c r="K30" t="str">
        <f t="shared" si="5"/>
        <v>wheat</v>
      </c>
      <c r="L30">
        <f t="shared" si="6"/>
        <v>-6.4914113554314978</v>
      </c>
      <c r="M30">
        <f t="shared" si="7"/>
        <v>-18.218092313613916</v>
      </c>
      <c r="N30">
        <f t="shared" si="8"/>
        <v>5.2352696027509191</v>
      </c>
      <c r="O30" t="str">
        <f t="shared" si="9"/>
        <v>-6.49 (-18.22, 5.24)</v>
      </c>
    </row>
    <row r="31" spans="1:15">
      <c r="A31">
        <v>30</v>
      </c>
      <c r="B31">
        <v>2</v>
      </c>
      <c r="C31" t="s">
        <v>17</v>
      </c>
      <c r="D31">
        <v>0.93598053440734197</v>
      </c>
      <c r="E31">
        <v>2.7572028448381601E-2</v>
      </c>
      <c r="F31">
        <v>0.88194035166780105</v>
      </c>
      <c r="G31">
        <v>0.990020717146884</v>
      </c>
      <c r="H31">
        <v>0.85262988289467001</v>
      </c>
      <c r="I31">
        <v>1.01933118592001</v>
      </c>
      <c r="J31">
        <f t="shared" si="5"/>
        <v>2</v>
      </c>
      <c r="K31" t="str">
        <f t="shared" si="5"/>
        <v>rice</v>
      </c>
      <c r="L31">
        <f t="shared" si="6"/>
        <v>-6.4019465592658031</v>
      </c>
      <c r="M31">
        <f t="shared" si="7"/>
        <v>-11.806064135148597</v>
      </c>
      <c r="N31">
        <f t="shared" si="8"/>
        <v>-0.99782898338300896</v>
      </c>
      <c r="O31" t="str">
        <f t="shared" si="9"/>
        <v>-6.4 (-11.81, -1)</v>
      </c>
    </row>
    <row r="32" spans="1:15">
      <c r="A32">
        <v>31</v>
      </c>
      <c r="B32">
        <v>2</v>
      </c>
      <c r="C32" t="s">
        <v>16</v>
      </c>
      <c r="D32">
        <v>0.87374107254611</v>
      </c>
      <c r="E32">
        <v>4.5211769375800001E-2</v>
      </c>
      <c r="F32">
        <v>0.78512763289221099</v>
      </c>
      <c r="G32">
        <v>0.962354512200009</v>
      </c>
      <c r="H32">
        <v>0.76192876816317701</v>
      </c>
      <c r="I32">
        <v>0.98555337692904299</v>
      </c>
      <c r="J32">
        <f t="shared" si="5"/>
        <v>2</v>
      </c>
      <c r="K32" t="str">
        <f t="shared" si="5"/>
        <v>barley</v>
      </c>
      <c r="L32">
        <f t="shared" si="6"/>
        <v>-12.625892745389001</v>
      </c>
      <c r="M32">
        <f t="shared" si="7"/>
        <v>-21.4873995430458</v>
      </c>
      <c r="N32">
        <f t="shared" si="8"/>
        <v>-3.764385947732201</v>
      </c>
      <c r="O32" t="str">
        <f t="shared" si="9"/>
        <v>-12.63 (-21.49, -3.76)</v>
      </c>
    </row>
    <row r="33" spans="1:15">
      <c r="A33">
        <v>32</v>
      </c>
      <c r="B33">
        <v>2</v>
      </c>
      <c r="C33" t="s">
        <v>18</v>
      </c>
      <c r="D33">
        <v>0.883911216</v>
      </c>
      <c r="E33">
        <v>7.9315849614058895E-2</v>
      </c>
      <c r="F33">
        <v>0.72845500735324897</v>
      </c>
      <c r="G33">
        <v>1.0393674246467499</v>
      </c>
      <c r="H33">
        <v>0.72845500735324897</v>
      </c>
      <c r="I33">
        <v>1.0393674246467499</v>
      </c>
      <c r="J33">
        <f t="shared" si="5"/>
        <v>2</v>
      </c>
      <c r="K33" t="str">
        <f t="shared" si="5"/>
        <v>maize</v>
      </c>
      <c r="L33">
        <f t="shared" si="6"/>
        <v>-11.6088784</v>
      </c>
      <c r="M33">
        <f t="shared" si="7"/>
        <v>-27.154784924355543</v>
      </c>
      <c r="N33">
        <f t="shared" si="8"/>
        <v>3.9370281243555425</v>
      </c>
      <c r="O33" t="str">
        <f t="shared" si="9"/>
        <v>-11.61 (-27.15, 3.94)</v>
      </c>
    </row>
    <row r="34" spans="1:15">
      <c r="A34">
        <v>33</v>
      </c>
      <c r="B34">
        <v>2</v>
      </c>
      <c r="C34" t="s">
        <v>19</v>
      </c>
      <c r="D34">
        <v>1.01502045931042</v>
      </c>
      <c r="E34">
        <v>1.2099289666136599</v>
      </c>
      <c r="F34">
        <v>-1.3563967391041201</v>
      </c>
      <c r="G34">
        <v>3.38643765772495</v>
      </c>
      <c r="H34">
        <v>-2.2090246419858501</v>
      </c>
      <c r="I34">
        <v>4.2390655606066803</v>
      </c>
      <c r="J34">
        <f t="shared" si="5"/>
        <v>2</v>
      </c>
      <c r="K34" t="str">
        <f t="shared" si="5"/>
        <v>sorghum</v>
      </c>
      <c r="L34">
        <f t="shared" si="6"/>
        <v>1.5020459310419954</v>
      </c>
      <c r="M34">
        <f t="shared" si="7"/>
        <v>-235.64403152523533</v>
      </c>
      <c r="N34">
        <f t="shared" si="8"/>
        <v>238.64812338731934</v>
      </c>
      <c r="O34" t="str">
        <f t="shared" si="9"/>
        <v>1.5 (-235.64, 238.65)</v>
      </c>
    </row>
    <row r="35" spans="1:15">
      <c r="A35">
        <v>34</v>
      </c>
      <c r="B35">
        <v>2</v>
      </c>
      <c r="C35" t="s">
        <v>20</v>
      </c>
      <c r="D35">
        <v>0.93454368021164702</v>
      </c>
      <c r="E35">
        <v>0.33748810887692499</v>
      </c>
      <c r="F35">
        <v>0.27307914160234198</v>
      </c>
      <c r="G35">
        <v>1.5960082188209499</v>
      </c>
      <c r="H35">
        <v>0.27307914160234198</v>
      </c>
      <c r="I35">
        <v>1.5960082188209499</v>
      </c>
      <c r="J35">
        <f t="shared" si="5"/>
        <v>2</v>
      </c>
      <c r="K35" t="str">
        <f t="shared" si="5"/>
        <v>cassava</v>
      </c>
      <c r="L35">
        <f t="shared" si="6"/>
        <v>-6.5456319788352975</v>
      </c>
      <c r="M35">
        <f t="shared" si="7"/>
        <v>-72.693301318712599</v>
      </c>
      <c r="N35">
        <f t="shared" si="8"/>
        <v>59.602037361042001</v>
      </c>
      <c r="O35" t="str">
        <f t="shared" si="9"/>
        <v>-6.55 (-72.69, 59.6)</v>
      </c>
    </row>
    <row r="36" spans="1:15">
      <c r="A36">
        <v>35</v>
      </c>
      <c r="B36">
        <v>2</v>
      </c>
      <c r="C36" t="s">
        <v>22</v>
      </c>
      <c r="D36">
        <v>0.93454368021178902</v>
      </c>
      <c r="E36">
        <v>0.337488108876906</v>
      </c>
      <c r="F36">
        <v>0.27307914160252</v>
      </c>
      <c r="G36">
        <v>1.59600821882106</v>
      </c>
      <c r="H36">
        <v>0.27307914160252</v>
      </c>
      <c r="I36">
        <v>1.59600821882106</v>
      </c>
      <c r="J36">
        <f t="shared" si="5"/>
        <v>2</v>
      </c>
      <c r="K36" t="str">
        <f t="shared" si="5"/>
        <v>sugarbeet</v>
      </c>
      <c r="L36">
        <f t="shared" si="6"/>
        <v>-6.5456319788210982</v>
      </c>
      <c r="M36">
        <f t="shared" si="7"/>
        <v>-72.693301318694665</v>
      </c>
      <c r="N36">
        <f t="shared" si="8"/>
        <v>59.602037361052474</v>
      </c>
      <c r="O36" t="str">
        <f t="shared" si="9"/>
        <v>-6.55 (-72.69, 59.6)</v>
      </c>
    </row>
    <row r="37" spans="1:15">
      <c r="A37">
        <v>36</v>
      </c>
      <c r="B37">
        <v>2</v>
      </c>
      <c r="C37" t="s">
        <v>21</v>
      </c>
      <c r="D37">
        <v>0.93454368021164702</v>
      </c>
      <c r="E37">
        <v>0.33748810887692499</v>
      </c>
      <c r="F37">
        <v>0.27307914160234198</v>
      </c>
      <c r="G37">
        <v>1.5960082188209499</v>
      </c>
      <c r="H37">
        <v>0.27307914160234198</v>
      </c>
      <c r="I37">
        <v>1.5960082188209499</v>
      </c>
      <c r="J37">
        <f t="shared" si="5"/>
        <v>2</v>
      </c>
      <c r="K37" t="str">
        <f t="shared" si="5"/>
        <v>potato</v>
      </c>
      <c r="L37">
        <f t="shared" si="6"/>
        <v>-6.5456319788352975</v>
      </c>
      <c r="M37">
        <f t="shared" si="7"/>
        <v>-72.693301318712599</v>
      </c>
      <c r="N37">
        <f t="shared" si="8"/>
        <v>59.602037361042001</v>
      </c>
      <c r="O37" t="str">
        <f t="shared" si="9"/>
        <v>-6.55 (-72.69, 59.6)</v>
      </c>
    </row>
    <row r="38" spans="1:15">
      <c r="A38">
        <v>37</v>
      </c>
      <c r="B38">
        <v>2</v>
      </c>
      <c r="C38" t="s">
        <v>25</v>
      </c>
      <c r="D38">
        <v>1.0110682857630799</v>
      </c>
      <c r="E38">
        <v>0.90919116324927496</v>
      </c>
      <c r="F38">
        <v>-0.770913649267575</v>
      </c>
      <c r="G38">
        <v>2.7930502207937402</v>
      </c>
      <c r="H38">
        <v>-0.770913649267575</v>
      </c>
      <c r="I38">
        <v>2.7930502207937402</v>
      </c>
      <c r="J38">
        <f t="shared" si="5"/>
        <v>2</v>
      </c>
      <c r="K38" t="str">
        <f t="shared" si="5"/>
        <v>peas</v>
      </c>
      <c r="L38">
        <f t="shared" si="6"/>
        <v>1.1068285763079944</v>
      </c>
      <c r="M38">
        <f t="shared" si="7"/>
        <v>-177.09463942054987</v>
      </c>
      <c r="N38">
        <f t="shared" si="8"/>
        <v>179.30829657316588</v>
      </c>
      <c r="O38" t="str">
        <f t="shared" si="9"/>
        <v>1.11 (-177.09, 179.31)</v>
      </c>
    </row>
    <row r="39" spans="1:15">
      <c r="A39">
        <v>38</v>
      </c>
      <c r="B39">
        <v>2</v>
      </c>
      <c r="C39" t="s">
        <v>23</v>
      </c>
      <c r="D39">
        <v>1.0816525119596601</v>
      </c>
      <c r="E39">
        <v>6.6691495455531796E-2</v>
      </c>
      <c r="F39">
        <v>0.95093958279170099</v>
      </c>
      <c r="G39">
        <v>1.2123654411276199</v>
      </c>
      <c r="H39">
        <v>0.92432931636821702</v>
      </c>
      <c r="I39">
        <v>1.2389757075511001</v>
      </c>
      <c r="J39">
        <f t="shared" si="5"/>
        <v>2</v>
      </c>
      <c r="K39" t="str">
        <f t="shared" si="5"/>
        <v>beans</v>
      </c>
      <c r="L39">
        <f t="shared" si="6"/>
        <v>8.1652511959660057</v>
      </c>
      <c r="M39">
        <f t="shared" si="7"/>
        <v>-4.9062819133182263</v>
      </c>
      <c r="N39">
        <f t="shared" si="8"/>
        <v>21.236784305250239</v>
      </c>
      <c r="O39" t="str">
        <f t="shared" si="9"/>
        <v>8.17 (-4.91, 21.24)</v>
      </c>
    </row>
    <row r="40" spans="1:15">
      <c r="A40">
        <v>39</v>
      </c>
      <c r="B40">
        <v>2</v>
      </c>
      <c r="C40" t="s">
        <v>24</v>
      </c>
      <c r="D40">
        <v>0.99584546805102003</v>
      </c>
      <c r="E40">
        <v>5.3976296597513303E-2</v>
      </c>
      <c r="F40">
        <v>0.89005387070104203</v>
      </c>
      <c r="G40">
        <v>1.1016370654009999</v>
      </c>
      <c r="H40">
        <v>0.82935252871762499</v>
      </c>
      <c r="I40">
        <v>1.1623384073844101</v>
      </c>
      <c r="J40">
        <f t="shared" si="5"/>
        <v>2</v>
      </c>
      <c r="K40" t="str">
        <f t="shared" si="5"/>
        <v>chickpea</v>
      </c>
      <c r="L40">
        <f t="shared" si="6"/>
        <v>-0.4154531948979967</v>
      </c>
      <c r="M40">
        <f t="shared" si="7"/>
        <v>-10.994807328010605</v>
      </c>
      <c r="N40">
        <f t="shared" si="8"/>
        <v>10.16390093821461</v>
      </c>
      <c r="O40" t="str">
        <f t="shared" si="9"/>
        <v>-0.42 (-10.99, 10.16)</v>
      </c>
    </row>
    <row r="41" spans="1:15">
      <c r="A41">
        <v>40</v>
      </c>
      <c r="B41">
        <v>2</v>
      </c>
      <c r="C41" t="s">
        <v>26</v>
      </c>
      <c r="D41">
        <v>1.0052930047311199</v>
      </c>
      <c r="E41">
        <v>1.8250047445983901E-2</v>
      </c>
      <c r="F41">
        <v>0.96952356902083903</v>
      </c>
      <c r="G41">
        <v>1.04106244044139</v>
      </c>
      <c r="H41">
        <v>0.96539222750862297</v>
      </c>
      <c r="I41">
        <v>1.0451937819536099</v>
      </c>
      <c r="J41">
        <f t="shared" si="5"/>
        <v>2</v>
      </c>
      <c r="K41" t="str">
        <f t="shared" si="5"/>
        <v>soybean</v>
      </c>
      <c r="L41">
        <f t="shared" si="6"/>
        <v>0.52930047311199324</v>
      </c>
      <c r="M41">
        <f t="shared" si="7"/>
        <v>-3.0477088263008514</v>
      </c>
      <c r="N41">
        <f t="shared" si="8"/>
        <v>4.1063097725248383</v>
      </c>
      <c r="O41" t="str">
        <f t="shared" si="9"/>
        <v>0.53 (-3.05, 4.11)</v>
      </c>
    </row>
    <row r="42" spans="1:15">
      <c r="A42">
        <v>41</v>
      </c>
      <c r="B42">
        <v>2</v>
      </c>
      <c r="C42" t="s">
        <v>27</v>
      </c>
      <c r="D42">
        <v>1.0177972545843901</v>
      </c>
      <c r="E42">
        <v>3.8372328872011398E-2</v>
      </c>
      <c r="F42">
        <v>0.94258887199232599</v>
      </c>
      <c r="G42">
        <v>1.09300563717646</v>
      </c>
      <c r="H42">
        <v>0.94258887199232599</v>
      </c>
      <c r="I42">
        <v>1.09300563717646</v>
      </c>
      <c r="J42">
        <f t="shared" si="5"/>
        <v>2</v>
      </c>
      <c r="K42" t="str">
        <f t="shared" si="5"/>
        <v>peanut</v>
      </c>
      <c r="L42">
        <f t="shared" si="6"/>
        <v>1.7797254584390076</v>
      </c>
      <c r="M42">
        <f t="shared" si="7"/>
        <v>-5.7412510004752262</v>
      </c>
      <c r="N42">
        <f t="shared" si="8"/>
        <v>9.3007019173532406</v>
      </c>
      <c r="O42" t="str">
        <f t="shared" si="9"/>
        <v>1.78 (-5.74, 9.3)</v>
      </c>
    </row>
    <row r="43" spans="1:15">
      <c r="A43">
        <v>42</v>
      </c>
      <c r="B43">
        <v>2</v>
      </c>
      <c r="C43" t="s">
        <v>28</v>
      </c>
      <c r="D43">
        <v>0.91301506886394102</v>
      </c>
      <c r="E43">
        <v>0.113640625466084</v>
      </c>
      <c r="F43">
        <v>0.69028353576981105</v>
      </c>
      <c r="G43">
        <v>1.13574660195807</v>
      </c>
      <c r="H43">
        <v>0.54253519125198302</v>
      </c>
      <c r="I43">
        <v>1.2834949464759</v>
      </c>
      <c r="J43">
        <f t="shared" si="5"/>
        <v>2</v>
      </c>
      <c r="K43" t="str">
        <f t="shared" si="5"/>
        <v>rapeseed</v>
      </c>
      <c r="L43">
        <f t="shared" si="6"/>
        <v>-8.6984931136058989</v>
      </c>
      <c r="M43">
        <f t="shared" si="7"/>
        <v>-30.972055704958361</v>
      </c>
      <c r="N43">
        <f t="shared" si="8"/>
        <v>13.575069477746563</v>
      </c>
      <c r="O43" t="str">
        <f t="shared" si="9"/>
        <v>-8.7 (-30.97, 13.58)</v>
      </c>
    </row>
    <row r="44" spans="1:15">
      <c r="A44">
        <v>43</v>
      </c>
      <c r="B44">
        <v>3</v>
      </c>
      <c r="C44" t="s">
        <v>8</v>
      </c>
      <c r="D44">
        <v>0.92965071082789597</v>
      </c>
      <c r="E44">
        <v>5.1555385372334603E-2</v>
      </c>
      <c r="F44">
        <v>0.82860401228903702</v>
      </c>
      <c r="G44">
        <v>1.03069740936675</v>
      </c>
      <c r="H44">
        <v>0.76280848621946895</v>
      </c>
      <c r="I44">
        <v>1.09649293543632</v>
      </c>
      <c r="J44">
        <f t="shared" si="5"/>
        <v>3</v>
      </c>
      <c r="K44" t="str">
        <f t="shared" si="5"/>
        <v>C3_cereal</v>
      </c>
      <c r="L44">
        <f t="shared" si="6"/>
        <v>-7.0349289172104035</v>
      </c>
      <c r="M44">
        <f t="shared" si="7"/>
        <v>-17.139784450187985</v>
      </c>
      <c r="N44">
        <f t="shared" si="8"/>
        <v>3.0699266157671792</v>
      </c>
      <c r="O44" t="str">
        <f t="shared" si="9"/>
        <v>-7.03 (-17.14, 3.07)</v>
      </c>
    </row>
    <row r="45" spans="1:15">
      <c r="A45">
        <v>44</v>
      </c>
      <c r="B45">
        <v>3</v>
      </c>
      <c r="C45" t="s">
        <v>10</v>
      </c>
      <c r="D45">
        <v>0.89982887348343599</v>
      </c>
      <c r="E45">
        <v>0.17119084685257299</v>
      </c>
      <c r="F45">
        <v>0.56430097916948097</v>
      </c>
      <c r="G45">
        <v>1.23535676779739</v>
      </c>
      <c r="H45">
        <v>0.52038624806247202</v>
      </c>
      <c r="I45">
        <v>1.2792714989044001</v>
      </c>
      <c r="J45">
        <f t="shared" si="5"/>
        <v>3</v>
      </c>
      <c r="K45" t="str">
        <f t="shared" si="5"/>
        <v>C4_cereal</v>
      </c>
      <c r="L45">
        <f t="shared" si="6"/>
        <v>-10.017112651656401</v>
      </c>
      <c r="M45">
        <f t="shared" si="7"/>
        <v>-43.570518634760703</v>
      </c>
      <c r="N45">
        <f t="shared" si="8"/>
        <v>23.536293331447904</v>
      </c>
      <c r="O45" t="str">
        <f t="shared" si="9"/>
        <v>-10.02 (-43.57, 23.54)</v>
      </c>
    </row>
    <row r="46" spans="1:15">
      <c r="A46">
        <v>45</v>
      </c>
      <c r="B46">
        <v>3</v>
      </c>
      <c r="C46" t="s">
        <v>9</v>
      </c>
      <c r="D46">
        <v>0.93120922102215098</v>
      </c>
      <c r="E46">
        <v>4.9832584485877802E-2</v>
      </c>
      <c r="F46">
        <v>0.83353915017328095</v>
      </c>
      <c r="G46">
        <v>1.0288792918710199</v>
      </c>
      <c r="H46">
        <v>0.76732371615219996</v>
      </c>
      <c r="I46">
        <v>1.0950947258921</v>
      </c>
      <c r="J46">
        <f t="shared" si="5"/>
        <v>3</v>
      </c>
      <c r="K46" t="str">
        <f t="shared" si="5"/>
        <v>all grains</v>
      </c>
      <c r="L46">
        <f t="shared" si="6"/>
        <v>-6.8790778977849021</v>
      </c>
      <c r="M46">
        <f t="shared" si="7"/>
        <v>-16.646264457016951</v>
      </c>
      <c r="N46">
        <f t="shared" si="8"/>
        <v>2.8881086614471476</v>
      </c>
      <c r="O46" t="str">
        <f t="shared" si="9"/>
        <v>-6.88 (-16.65, 2.89)</v>
      </c>
    </row>
    <row r="47" spans="1:15">
      <c r="A47">
        <v>46</v>
      </c>
      <c r="B47">
        <v>3</v>
      </c>
      <c r="C47" t="s">
        <v>11</v>
      </c>
      <c r="D47">
        <v>0.85966861398933703</v>
      </c>
      <c r="E47">
        <v>0.17525124275625401</v>
      </c>
      <c r="F47">
        <v>0.51618248994119298</v>
      </c>
      <c r="G47">
        <v>1.2031547380374801</v>
      </c>
      <c r="H47">
        <v>0.51618248994119298</v>
      </c>
      <c r="I47">
        <v>1.2031547380374801</v>
      </c>
      <c r="J47">
        <f t="shared" si="5"/>
        <v>3</v>
      </c>
      <c r="K47" t="str">
        <f t="shared" si="5"/>
        <v>root_vegetable</v>
      </c>
      <c r="L47">
        <f t="shared" si="6"/>
        <v>-14.033138601066298</v>
      </c>
      <c r="M47">
        <f t="shared" si="7"/>
        <v>-48.382382181292087</v>
      </c>
      <c r="N47">
        <f t="shared" si="8"/>
        <v>20.316104979159491</v>
      </c>
      <c r="O47" t="str">
        <f t="shared" si="9"/>
        <v>-14.03 (-48.38, 20.32)</v>
      </c>
    </row>
    <row r="48" spans="1:15">
      <c r="A48">
        <v>47</v>
      </c>
      <c r="B48">
        <v>3</v>
      </c>
      <c r="C48" t="s">
        <v>12</v>
      </c>
      <c r="D48">
        <v>0.99584546805102003</v>
      </c>
      <c r="E48">
        <v>5.3976296597513303E-2</v>
      </c>
      <c r="F48">
        <v>0.89005387070104203</v>
      </c>
      <c r="G48">
        <v>1.1016370654009999</v>
      </c>
      <c r="H48">
        <v>0.82935252871762499</v>
      </c>
      <c r="I48">
        <v>1.1623384073844101</v>
      </c>
      <c r="J48">
        <f t="shared" si="5"/>
        <v>3</v>
      </c>
      <c r="K48" t="str">
        <f t="shared" si="5"/>
        <v>pulses</v>
      </c>
      <c r="L48">
        <f t="shared" si="6"/>
        <v>-0.4154531948979967</v>
      </c>
      <c r="M48">
        <f t="shared" si="7"/>
        <v>-10.994807328010605</v>
      </c>
      <c r="N48">
        <f t="shared" si="8"/>
        <v>10.16390093821461</v>
      </c>
      <c r="O48" t="str">
        <f t="shared" si="9"/>
        <v>-0.42 (-10.99, 10.16)</v>
      </c>
    </row>
    <row r="49" spans="1:15">
      <c r="A49">
        <v>48</v>
      </c>
      <c r="B49">
        <v>3</v>
      </c>
      <c r="C49" t="s">
        <v>13</v>
      </c>
      <c r="D49">
        <v>1.0089045358325901</v>
      </c>
      <c r="E49">
        <v>0.139145292992608</v>
      </c>
      <c r="F49">
        <v>0.73618477294880003</v>
      </c>
      <c r="G49">
        <v>1.28162429871637</v>
      </c>
      <c r="H49">
        <v>0.60970878495085901</v>
      </c>
      <c r="I49">
        <v>1.40810028671431</v>
      </c>
      <c r="J49">
        <f t="shared" si="5"/>
        <v>3</v>
      </c>
      <c r="K49" t="str">
        <f t="shared" si="5"/>
        <v>oilcrop</v>
      </c>
      <c r="L49">
        <f t="shared" si="6"/>
        <v>0.89045358325900992</v>
      </c>
      <c r="M49">
        <f t="shared" si="7"/>
        <v>-26.382023843292156</v>
      </c>
      <c r="N49">
        <f t="shared" si="8"/>
        <v>28.162931009810176</v>
      </c>
      <c r="O49" t="str">
        <f t="shared" si="9"/>
        <v>0.89 (-26.38, 28.16)</v>
      </c>
    </row>
    <row r="50" spans="1:15">
      <c r="A50">
        <v>49</v>
      </c>
      <c r="B50">
        <v>3</v>
      </c>
      <c r="C50" t="s">
        <v>14</v>
      </c>
      <c r="D50">
        <v>0.67877958764975699</v>
      </c>
      <c r="E50">
        <v>0.27021384246723101</v>
      </c>
      <c r="F50">
        <v>0.14917018828980499</v>
      </c>
      <c r="G50">
        <v>1.20838898700971</v>
      </c>
      <c r="H50">
        <v>5.9132373059904597E-2</v>
      </c>
      <c r="I50">
        <v>1.2984268022396099</v>
      </c>
      <c r="J50">
        <f t="shared" si="5"/>
        <v>3</v>
      </c>
      <c r="K50" t="str">
        <f t="shared" si="5"/>
        <v>vegetable</v>
      </c>
      <c r="L50">
        <f t="shared" si="6"/>
        <v>-32.122041235024298</v>
      </c>
      <c r="M50">
        <f t="shared" si="7"/>
        <v>-85.083954358601574</v>
      </c>
      <c r="N50">
        <f t="shared" si="8"/>
        <v>20.839871888552977</v>
      </c>
      <c r="O50" t="str">
        <f t="shared" si="9"/>
        <v>-32.12 (-85.08, 20.84)</v>
      </c>
    </row>
    <row r="51" spans="1:15">
      <c r="A51">
        <v>50</v>
      </c>
      <c r="B51">
        <v>3</v>
      </c>
      <c r="C51" t="s">
        <v>15</v>
      </c>
      <c r="D51">
        <v>0.94737327221455803</v>
      </c>
      <c r="E51">
        <v>0.10059957829286301</v>
      </c>
      <c r="F51">
        <v>0.75020172190062995</v>
      </c>
      <c r="G51">
        <v>1.14454482252849</v>
      </c>
      <c r="H51">
        <v>0.70771049188185597</v>
      </c>
      <c r="I51">
        <v>1.1870360525472601</v>
      </c>
      <c r="J51">
        <f t="shared" si="5"/>
        <v>3</v>
      </c>
      <c r="K51" t="str">
        <f t="shared" si="5"/>
        <v>wheat</v>
      </c>
      <c r="L51">
        <f t="shared" si="6"/>
        <v>-5.2626727785441973</v>
      </c>
      <c r="M51">
        <f t="shared" si="7"/>
        <v>-24.980190123945345</v>
      </c>
      <c r="N51">
        <f t="shared" si="8"/>
        <v>14.454844566856952</v>
      </c>
      <c r="O51" t="str">
        <f t="shared" si="9"/>
        <v>-5.26 (-24.98, 14.45)</v>
      </c>
    </row>
    <row r="52" spans="1:15">
      <c r="A52">
        <v>51</v>
      </c>
      <c r="B52">
        <v>3</v>
      </c>
      <c r="C52" t="s">
        <v>17</v>
      </c>
      <c r="D52">
        <v>0.91449850089046303</v>
      </c>
      <c r="E52">
        <v>3.6737851339092797E-2</v>
      </c>
      <c r="F52">
        <v>0.84249363539645505</v>
      </c>
      <c r="G52">
        <v>0.986503366384472</v>
      </c>
      <c r="H52">
        <v>0.81852094928659003</v>
      </c>
      <c r="I52">
        <v>1.0104760524943399</v>
      </c>
      <c r="J52">
        <f t="shared" si="5"/>
        <v>3</v>
      </c>
      <c r="K52" t="str">
        <f t="shared" si="5"/>
        <v>rice</v>
      </c>
      <c r="L52">
        <f t="shared" si="6"/>
        <v>-8.5501499109536976</v>
      </c>
      <c r="M52">
        <f t="shared" si="7"/>
        <v>-15.750768773415885</v>
      </c>
      <c r="N52">
        <f t="shared" si="8"/>
        <v>-1.3495310484915093</v>
      </c>
      <c r="O52" t="str">
        <f t="shared" si="9"/>
        <v>-8.55 (-15.75, -1.35)</v>
      </c>
    </row>
    <row r="53" spans="1:15">
      <c r="A53">
        <v>52</v>
      </c>
      <c r="B53">
        <v>3</v>
      </c>
      <c r="C53" t="s">
        <v>16</v>
      </c>
      <c r="D53">
        <v>0.88139539399823397</v>
      </c>
      <c r="E53">
        <v>4.9674056665707698E-2</v>
      </c>
      <c r="F53">
        <v>0.78403603196744598</v>
      </c>
      <c r="G53">
        <v>0.97875475602902295</v>
      </c>
      <c r="H53">
        <v>0.76253204767495097</v>
      </c>
      <c r="I53">
        <v>1.00025874032152</v>
      </c>
      <c r="J53">
        <f t="shared" si="5"/>
        <v>3</v>
      </c>
      <c r="K53" t="str">
        <f t="shared" si="5"/>
        <v>barley</v>
      </c>
      <c r="L53">
        <f t="shared" si="6"/>
        <v>-11.860460600176603</v>
      </c>
      <c r="M53">
        <f t="shared" si="7"/>
        <v>-21.596575706655312</v>
      </c>
      <c r="N53">
        <f t="shared" si="8"/>
        <v>-2.1243454936978949</v>
      </c>
      <c r="O53" t="str">
        <f t="shared" si="9"/>
        <v>-11.86 (-21.6, -2.12)</v>
      </c>
    </row>
    <row r="54" spans="1:15">
      <c r="A54">
        <v>53</v>
      </c>
      <c r="B54">
        <v>3</v>
      </c>
      <c r="C54" t="s">
        <v>18</v>
      </c>
      <c r="D54">
        <v>0.883911216</v>
      </c>
      <c r="E54">
        <v>7.9315849614058895E-2</v>
      </c>
      <c r="F54">
        <v>0.72845500735324897</v>
      </c>
      <c r="G54">
        <v>1.0393674246467499</v>
      </c>
      <c r="H54">
        <v>0.72845500735324897</v>
      </c>
      <c r="I54">
        <v>1.0393674246467499</v>
      </c>
      <c r="J54">
        <f t="shared" si="5"/>
        <v>3</v>
      </c>
      <c r="K54" t="str">
        <f t="shared" si="5"/>
        <v>maize</v>
      </c>
      <c r="L54">
        <f t="shared" si="6"/>
        <v>-11.6088784</v>
      </c>
      <c r="M54">
        <f t="shared" si="7"/>
        <v>-27.154784924355543</v>
      </c>
      <c r="N54">
        <f t="shared" si="8"/>
        <v>3.9370281243555425</v>
      </c>
      <c r="O54" t="str">
        <f t="shared" si="9"/>
        <v>-11.61 (-27.15, 3.94)</v>
      </c>
    </row>
    <row r="55" spans="1:15">
      <c r="A55">
        <v>54</v>
      </c>
      <c r="B55">
        <v>3</v>
      </c>
      <c r="C55" t="s">
        <v>19</v>
      </c>
      <c r="D55">
        <v>1.01502045931042</v>
      </c>
      <c r="E55">
        <v>1.2099289666136599</v>
      </c>
      <c r="F55">
        <v>-1.3563967391041201</v>
      </c>
      <c r="G55">
        <v>3.38643765772495</v>
      </c>
      <c r="H55">
        <v>-2.2090246419858501</v>
      </c>
      <c r="I55">
        <v>4.2390655606066803</v>
      </c>
      <c r="J55">
        <f t="shared" si="5"/>
        <v>3</v>
      </c>
      <c r="K55" t="str">
        <f t="shared" si="5"/>
        <v>sorghum</v>
      </c>
      <c r="L55">
        <f t="shared" si="6"/>
        <v>1.5020459310419954</v>
      </c>
      <c r="M55">
        <f t="shared" si="7"/>
        <v>-235.64403152523533</v>
      </c>
      <c r="N55">
        <f t="shared" si="8"/>
        <v>238.64812338731934</v>
      </c>
      <c r="O55" t="str">
        <f t="shared" si="9"/>
        <v>1.5 (-235.64, 238.65)</v>
      </c>
    </row>
    <row r="56" spans="1:15">
      <c r="A56">
        <v>55</v>
      </c>
      <c r="B56">
        <v>3</v>
      </c>
      <c r="C56" t="s">
        <v>20</v>
      </c>
      <c r="D56">
        <v>0.85966861398933703</v>
      </c>
      <c r="E56">
        <v>0.17525124275625401</v>
      </c>
      <c r="F56">
        <v>0.51618248994119298</v>
      </c>
      <c r="G56">
        <v>1.2031547380374801</v>
      </c>
      <c r="H56">
        <v>0.51618248994119298</v>
      </c>
      <c r="I56">
        <v>1.2031547380374801</v>
      </c>
      <c r="J56">
        <f t="shared" si="5"/>
        <v>3</v>
      </c>
      <c r="K56" t="str">
        <f t="shared" si="5"/>
        <v>cassava</v>
      </c>
      <c r="L56">
        <f t="shared" si="6"/>
        <v>-14.033138601066298</v>
      </c>
      <c r="M56">
        <f>L56-1.96*SQRT((E56^2)*(100^2))</f>
        <v>-48.382382181292087</v>
      </c>
      <c r="N56">
        <f t="shared" si="8"/>
        <v>20.316104979159491</v>
      </c>
      <c r="O56" t="str">
        <f t="shared" si="9"/>
        <v>-14.03 (-48.38, 20.32)</v>
      </c>
    </row>
    <row r="57" spans="1:15">
      <c r="A57">
        <v>56</v>
      </c>
      <c r="B57">
        <v>3</v>
      </c>
      <c r="C57" t="s">
        <v>21</v>
      </c>
      <c r="D57">
        <v>0.93454368021178902</v>
      </c>
      <c r="E57">
        <v>0.337488108876906</v>
      </c>
      <c r="F57">
        <v>0.27307914160252</v>
      </c>
      <c r="G57">
        <v>1.59600821882106</v>
      </c>
      <c r="H57">
        <v>0.27307914160252</v>
      </c>
      <c r="I57">
        <v>1.59600821882106</v>
      </c>
      <c r="J57">
        <f t="shared" si="5"/>
        <v>3</v>
      </c>
      <c r="K57" t="str">
        <f t="shared" si="5"/>
        <v>potato</v>
      </c>
      <c r="L57">
        <f t="shared" si="6"/>
        <v>-6.5456319788210982</v>
      </c>
      <c r="M57">
        <f t="shared" si="7"/>
        <v>-72.693301318694665</v>
      </c>
      <c r="N57">
        <f t="shared" si="8"/>
        <v>59.602037361052474</v>
      </c>
      <c r="O57" t="str">
        <f t="shared" si="9"/>
        <v>-6.55 (-72.69, 59.6)</v>
      </c>
    </row>
    <row r="58" spans="1:15">
      <c r="A58">
        <v>57</v>
      </c>
      <c r="B58">
        <v>3</v>
      </c>
      <c r="C58" t="s">
        <v>22</v>
      </c>
      <c r="D58">
        <v>0.85966861398933703</v>
      </c>
      <c r="E58">
        <v>0.17525124275625401</v>
      </c>
      <c r="F58">
        <v>0.51618248994119298</v>
      </c>
      <c r="G58">
        <v>1.2031547380374801</v>
      </c>
      <c r="H58">
        <v>0.51618248994119298</v>
      </c>
      <c r="I58">
        <v>1.2031547380374801</v>
      </c>
      <c r="J58">
        <f t="shared" si="5"/>
        <v>3</v>
      </c>
      <c r="K58" t="str">
        <f t="shared" si="5"/>
        <v>sugarbeet</v>
      </c>
      <c r="L58">
        <f t="shared" si="6"/>
        <v>-14.033138601066298</v>
      </c>
      <c r="M58">
        <f t="shared" si="7"/>
        <v>-48.382382181292087</v>
      </c>
      <c r="N58">
        <f t="shared" si="8"/>
        <v>20.316104979159491</v>
      </c>
      <c r="O58" t="str">
        <f t="shared" si="9"/>
        <v>-14.03 (-48.38, 20.32)</v>
      </c>
    </row>
    <row r="59" spans="1:15">
      <c r="A59">
        <v>58</v>
      </c>
      <c r="B59">
        <v>3</v>
      </c>
      <c r="C59" t="s">
        <v>23</v>
      </c>
      <c r="D59">
        <v>1.0110682857630799</v>
      </c>
      <c r="E59">
        <v>0.90919116324927496</v>
      </c>
      <c r="F59">
        <v>-0.770913649267575</v>
      </c>
      <c r="G59">
        <v>2.7930502207937402</v>
      </c>
      <c r="H59">
        <v>-0.770913649267575</v>
      </c>
      <c r="I59">
        <v>2.7930502207937402</v>
      </c>
      <c r="J59">
        <f t="shared" si="5"/>
        <v>3</v>
      </c>
      <c r="K59" t="str">
        <f t="shared" si="5"/>
        <v>beans</v>
      </c>
      <c r="L59">
        <f t="shared" si="6"/>
        <v>1.1068285763079944</v>
      </c>
      <c r="M59">
        <f t="shared" si="7"/>
        <v>-177.09463942054987</v>
      </c>
      <c r="N59">
        <f t="shared" si="8"/>
        <v>179.30829657316588</v>
      </c>
      <c r="O59" t="str">
        <f t="shared" si="9"/>
        <v>1.11 (-177.09, 179.31)</v>
      </c>
    </row>
    <row r="60" spans="1:15">
      <c r="A60">
        <v>59</v>
      </c>
      <c r="B60">
        <v>3</v>
      </c>
      <c r="C60" t="s">
        <v>25</v>
      </c>
      <c r="D60">
        <v>1.0816525119596601</v>
      </c>
      <c r="E60">
        <v>6.6691495455531796E-2</v>
      </c>
      <c r="F60">
        <v>0.95093958279170099</v>
      </c>
      <c r="G60">
        <v>1.2123654411276199</v>
      </c>
      <c r="H60">
        <v>0.92432931636821702</v>
      </c>
      <c r="I60">
        <v>1.2389757075511001</v>
      </c>
      <c r="J60">
        <f t="shared" si="5"/>
        <v>3</v>
      </c>
      <c r="K60" t="str">
        <f t="shared" si="5"/>
        <v>peas</v>
      </c>
      <c r="L60">
        <f t="shared" si="6"/>
        <v>8.1652511959660057</v>
      </c>
      <c r="M60">
        <f t="shared" si="7"/>
        <v>-4.9062819133182263</v>
      </c>
      <c r="N60">
        <f t="shared" si="8"/>
        <v>21.236784305250239</v>
      </c>
      <c r="O60" t="str">
        <f t="shared" si="9"/>
        <v>8.17 (-4.91, 21.24)</v>
      </c>
    </row>
    <row r="61" spans="1:15">
      <c r="A61">
        <v>60</v>
      </c>
      <c r="B61">
        <v>3</v>
      </c>
      <c r="C61" t="s">
        <v>24</v>
      </c>
      <c r="D61">
        <v>0.99584546805102003</v>
      </c>
      <c r="E61">
        <v>5.3976296597513303E-2</v>
      </c>
      <c r="F61">
        <v>0.89005387070104203</v>
      </c>
      <c r="G61">
        <v>1.1016370654009999</v>
      </c>
      <c r="H61">
        <v>0.82935252871762499</v>
      </c>
      <c r="I61">
        <v>1.1623384073844101</v>
      </c>
      <c r="J61">
        <f t="shared" si="5"/>
        <v>3</v>
      </c>
      <c r="K61" t="str">
        <f t="shared" si="5"/>
        <v>chickpea</v>
      </c>
      <c r="L61">
        <f t="shared" si="6"/>
        <v>-0.4154531948979967</v>
      </c>
      <c r="M61">
        <f t="shared" si="7"/>
        <v>-10.994807328010605</v>
      </c>
      <c r="N61">
        <f t="shared" si="8"/>
        <v>10.16390093821461</v>
      </c>
      <c r="O61" t="str">
        <f t="shared" si="9"/>
        <v>-0.42 (-10.99, 10.16)</v>
      </c>
    </row>
    <row r="62" spans="1:15">
      <c r="A62">
        <v>61</v>
      </c>
      <c r="B62">
        <v>3</v>
      </c>
      <c r="C62" t="s">
        <v>26</v>
      </c>
      <c r="D62">
        <v>1.0052930047311199</v>
      </c>
      <c r="E62">
        <v>1.8250047445983901E-2</v>
      </c>
      <c r="F62">
        <v>0.96952356902083903</v>
      </c>
      <c r="G62">
        <v>1.04106244044139</v>
      </c>
      <c r="H62">
        <v>0.96539222750862297</v>
      </c>
      <c r="I62">
        <v>1.0451937819536099</v>
      </c>
      <c r="J62">
        <f t="shared" si="5"/>
        <v>3</v>
      </c>
      <c r="K62" t="str">
        <f t="shared" si="5"/>
        <v>soybean</v>
      </c>
      <c r="L62">
        <f t="shared" si="6"/>
        <v>0.52930047311199324</v>
      </c>
      <c r="M62">
        <f t="shared" si="7"/>
        <v>-3.0477088263008514</v>
      </c>
      <c r="N62">
        <f t="shared" si="8"/>
        <v>4.1063097725248383</v>
      </c>
      <c r="O62" t="str">
        <f t="shared" si="9"/>
        <v>0.53 (-3.05, 4.11)</v>
      </c>
    </row>
    <row r="63" spans="1:15">
      <c r="A63">
        <v>62</v>
      </c>
      <c r="B63">
        <v>3</v>
      </c>
      <c r="C63" t="s">
        <v>27</v>
      </c>
      <c r="D63">
        <v>1.0177972545843901</v>
      </c>
      <c r="E63">
        <v>3.8372328872011398E-2</v>
      </c>
      <c r="F63">
        <v>0.94258887199232599</v>
      </c>
      <c r="G63">
        <v>1.09300563717646</v>
      </c>
      <c r="H63">
        <v>0.94258887199232599</v>
      </c>
      <c r="I63">
        <v>1.09300563717646</v>
      </c>
      <c r="J63">
        <f t="shared" si="5"/>
        <v>3</v>
      </c>
      <c r="K63" t="str">
        <f t="shared" si="5"/>
        <v>peanut</v>
      </c>
      <c r="L63">
        <f t="shared" si="6"/>
        <v>1.7797254584390076</v>
      </c>
      <c r="M63">
        <f t="shared" si="7"/>
        <v>-5.7412510004752262</v>
      </c>
      <c r="N63">
        <f t="shared" si="8"/>
        <v>9.3007019173532406</v>
      </c>
      <c r="O63" t="str">
        <f t="shared" si="9"/>
        <v>1.78 (-5.74, 9.3)</v>
      </c>
    </row>
    <row r="64" spans="1:15">
      <c r="A64">
        <v>63</v>
      </c>
      <c r="B64">
        <v>3</v>
      </c>
      <c r="C64" t="s">
        <v>28</v>
      </c>
      <c r="D64">
        <v>0.96609142186394403</v>
      </c>
      <c r="E64">
        <v>0.117682297296891</v>
      </c>
      <c r="F64">
        <v>0.73543835754410103</v>
      </c>
      <c r="G64">
        <v>1.1967444861837899</v>
      </c>
      <c r="H64">
        <v>0.59079575181026001</v>
      </c>
      <c r="I64">
        <v>1.3413870919176301</v>
      </c>
      <c r="J64">
        <f t="shared" si="5"/>
        <v>3</v>
      </c>
      <c r="K64" t="str">
        <f t="shared" si="5"/>
        <v>rapeseed</v>
      </c>
      <c r="L64">
        <f t="shared" si="6"/>
        <v>-3.3908578136055967</v>
      </c>
      <c r="M64">
        <f t="shared" si="7"/>
        <v>-26.45658808379623</v>
      </c>
      <c r="N64">
        <f t="shared" si="8"/>
        <v>19.674872456585039</v>
      </c>
      <c r="O64" t="str">
        <f t="shared" si="9"/>
        <v>-3.39 (-26.46, 19.67)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1" sqref="C1"/>
    </sheetView>
  </sheetViews>
  <sheetFormatPr defaultRowHeight="15"/>
  <sheetData>
    <row r="1" spans="1:2">
      <c r="A1" t="s">
        <v>29</v>
      </c>
      <c r="B1" t="s">
        <v>31</v>
      </c>
    </row>
    <row r="2" spans="1:2">
      <c r="A2" t="s">
        <v>30</v>
      </c>
      <c r="B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predictions-difference-N-exclus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2014-09-09T13:02:58Z</dcterms:created>
  <dcterms:modified xsi:type="dcterms:W3CDTF">2014-09-10T13:19:13Z</dcterms:modified>
</cp:coreProperties>
</file>