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predictions-difference-no_exclu" sheetId="1" r:id="rId1"/>
  </sheets>
  <calcPr calcId="0"/>
</workbook>
</file>

<file path=xl/calcChain.xml><?xml version="1.0" encoding="utf-8"?>
<calcChain xmlns="http://schemas.openxmlformats.org/spreadsheetml/2006/main">
  <c r="J23" i="1" l="1"/>
  <c r="I23" i="1"/>
  <c r="L22" i="1"/>
  <c r="K22" i="1"/>
  <c r="J22" i="1"/>
  <c r="M22" i="1" s="1"/>
  <c r="I22" i="1"/>
  <c r="L21" i="1"/>
  <c r="M21" i="1" s="1"/>
  <c r="K21" i="1"/>
  <c r="J21" i="1"/>
  <c r="I21" i="1"/>
  <c r="J20" i="1"/>
  <c r="L20" i="1" s="1"/>
  <c r="I20" i="1"/>
  <c r="J19" i="1"/>
  <c r="I19" i="1"/>
  <c r="L18" i="1"/>
  <c r="K18" i="1"/>
  <c r="J18" i="1"/>
  <c r="M18" i="1" s="1"/>
  <c r="I18" i="1"/>
  <c r="L17" i="1"/>
  <c r="M17" i="1" s="1"/>
  <c r="K17" i="1"/>
  <c r="J17" i="1"/>
  <c r="I17" i="1"/>
  <c r="J16" i="1"/>
  <c r="L16" i="1" s="1"/>
  <c r="I16" i="1"/>
  <c r="J15" i="1"/>
  <c r="I15" i="1"/>
  <c r="L14" i="1"/>
  <c r="K14" i="1"/>
  <c r="J14" i="1"/>
  <c r="M14" i="1" s="1"/>
  <c r="I14" i="1"/>
  <c r="L13" i="1"/>
  <c r="M13" i="1" s="1"/>
  <c r="K13" i="1"/>
  <c r="J13" i="1"/>
  <c r="I13" i="1"/>
  <c r="J12" i="1"/>
  <c r="L12" i="1" s="1"/>
  <c r="I12" i="1"/>
  <c r="J11" i="1"/>
  <c r="I11" i="1"/>
  <c r="L10" i="1"/>
  <c r="K10" i="1"/>
  <c r="J10" i="1"/>
  <c r="M10" i="1" s="1"/>
  <c r="I10" i="1"/>
  <c r="L9" i="1"/>
  <c r="M9" i="1" s="1"/>
  <c r="K9" i="1"/>
  <c r="J9" i="1"/>
  <c r="I9" i="1"/>
  <c r="J8" i="1"/>
  <c r="L8" i="1" s="1"/>
  <c r="I8" i="1"/>
  <c r="J7" i="1"/>
  <c r="I7" i="1"/>
  <c r="L6" i="1"/>
  <c r="K6" i="1"/>
  <c r="J6" i="1"/>
  <c r="M6" i="1" s="1"/>
  <c r="I6" i="1"/>
  <c r="L5" i="1"/>
  <c r="M5" i="1" s="1"/>
  <c r="K5" i="1"/>
  <c r="J5" i="1"/>
  <c r="I5" i="1"/>
  <c r="J4" i="1"/>
  <c r="L4" i="1" s="1"/>
  <c r="I4" i="1"/>
  <c r="J3" i="1"/>
  <c r="I3" i="1"/>
  <c r="J2" i="1"/>
  <c r="I2" i="1"/>
  <c r="M15" i="1" l="1"/>
  <c r="M23" i="1"/>
  <c r="K11" i="1"/>
  <c r="M11" i="1" s="1"/>
  <c r="K15" i="1"/>
  <c r="K23" i="1"/>
  <c r="L3" i="1"/>
  <c r="K4" i="1"/>
  <c r="M4" i="1" s="1"/>
  <c r="L7" i="1"/>
  <c r="K8" i="1"/>
  <c r="M8" i="1" s="1"/>
  <c r="L11" i="1"/>
  <c r="K12" i="1"/>
  <c r="M12" i="1" s="1"/>
  <c r="L15" i="1"/>
  <c r="K16" i="1"/>
  <c r="M16" i="1" s="1"/>
  <c r="L19" i="1"/>
  <c r="K20" i="1"/>
  <c r="M20" i="1" s="1"/>
  <c r="L23" i="1"/>
  <c r="K3" i="1"/>
  <c r="M3" i="1" s="1"/>
  <c r="K7" i="1"/>
  <c r="M7" i="1" s="1"/>
  <c r="K19" i="1"/>
  <c r="M19" i="1" s="1"/>
  <c r="K2" i="1"/>
  <c r="M2" i="1" s="1"/>
  <c r="L2" i="1"/>
</calcChain>
</file>

<file path=xl/sharedStrings.xml><?xml version="1.0" encoding="utf-8"?>
<sst xmlns="http://schemas.openxmlformats.org/spreadsheetml/2006/main" count="31" uniqueCount="30">
  <si>
    <t>pred</t>
  </si>
  <si>
    <t>se</t>
  </si>
  <si>
    <t>p</t>
  </si>
  <si>
    <t>elevated</t>
  </si>
  <si>
    <t>fieldpots</t>
  </si>
  <si>
    <t>experiments</t>
  </si>
  <si>
    <t>plant</t>
  </si>
  <si>
    <t>Wheat</t>
  </si>
  <si>
    <t>Rice</t>
  </si>
  <si>
    <t>Barley</t>
  </si>
  <si>
    <t>Maize</t>
  </si>
  <si>
    <t>Sorghum</t>
  </si>
  <si>
    <t>C3</t>
  </si>
  <si>
    <t>C4</t>
  </si>
  <si>
    <t>Grain</t>
  </si>
  <si>
    <t>Pulse</t>
  </si>
  <si>
    <t>Root</t>
  </si>
  <si>
    <t>Potato</t>
  </si>
  <si>
    <t>Cassava</t>
  </si>
  <si>
    <t>Sugarbeet</t>
  </si>
  <si>
    <t>d and f &lt;0.1</t>
  </si>
  <si>
    <t>Peas</t>
  </si>
  <si>
    <t>Beans</t>
  </si>
  <si>
    <t>Chickpea</t>
  </si>
  <si>
    <t>Oil</t>
  </si>
  <si>
    <t>Soy</t>
  </si>
  <si>
    <t>Peanut</t>
  </si>
  <si>
    <t>fert p&lt;0.1, difference p&lt;0.001, intercept p &lt;0.001</t>
  </si>
  <si>
    <t>Mustard</t>
  </si>
  <si>
    <t>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</si>
</sst>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A25" sqref="A25:D32"/>
    </sheetView>
  </sheetViews>
  <sheetFormatPr defaultRowHeight="15" x14ac:dyDescent="0.25"/>
  <sheetData>
    <row r="1" spans="1:13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25">
      <c r="A2" t="s">
        <v>7</v>
      </c>
      <c r="B2">
        <v>0.92629833934689498</v>
      </c>
      <c r="C2">
        <v>4.2808848854120098E-2</v>
      </c>
      <c r="D2" s="1">
        <v>7.8831200789936799E-104</v>
      </c>
      <c r="E2">
        <v>582.68799999999999</v>
      </c>
      <c r="F2">
        <v>0.74399999999999999</v>
      </c>
      <c r="G2">
        <v>125</v>
      </c>
      <c r="I2" t="str">
        <f t="shared" ref="I2" si="0">A2</f>
        <v>Wheat</v>
      </c>
      <c r="J2">
        <f t="shared" ref="J2" si="1">(B2-1)*100</f>
        <v>-7.3701660653105012</v>
      </c>
      <c r="K2">
        <f t="shared" ref="K2" si="2">J2-1.96*SQRT((C2^2)*(100^2))</f>
        <v>-15.76070044071804</v>
      </c>
      <c r="L2">
        <f t="shared" ref="L2" si="3">J2+1.96*SQRT(C2^2*100^2)</f>
        <v>1.0203683100970373</v>
      </c>
      <c r="M2" t="str">
        <f t="shared" ref="M2" si="4">CONCATENATE(ROUND(J2,2)," (",ROUND(K2,2),", ",ROUND(L2,2),")")</f>
        <v>-7.37 (-15.76, 1.02)</v>
      </c>
    </row>
    <row r="3" spans="1:13" x14ac:dyDescent="0.25">
      <c r="A3" t="s">
        <v>8</v>
      </c>
      <c r="B3">
        <v>0.92385699802105203</v>
      </c>
      <c r="C3">
        <v>2.6947524116331899E-2</v>
      </c>
      <c r="D3" s="1">
        <v>1.3797443869423E-257</v>
      </c>
      <c r="E3">
        <v>600.90384615384596</v>
      </c>
      <c r="F3">
        <v>0.84615384615384603</v>
      </c>
      <c r="G3">
        <v>52</v>
      </c>
      <c r="I3" s="2" t="str">
        <f t="shared" ref="I3:I23" si="5">A3</f>
        <v>Rice</v>
      </c>
      <c r="J3">
        <f t="shared" ref="J3:J23" si="6">(B3-1)*100</f>
        <v>-7.6143001978947966</v>
      </c>
      <c r="K3">
        <f t="shared" ref="K3:K23" si="7">J3-1.96*SQRT((C3^2)*(100^2))</f>
        <v>-12.896014924695848</v>
      </c>
      <c r="L3">
        <f t="shared" ref="L3:L23" si="8">J3+1.96*SQRT(C3^2*100^2)</f>
        <v>-2.3325854710937444</v>
      </c>
      <c r="M3" t="str">
        <f t="shared" ref="M3:M23" si="9">CONCATENATE(ROUND(J3,2)," (",ROUND(K3,2),", ",ROUND(L3,2),")")</f>
        <v>-7.61 (-12.9, -2.33)</v>
      </c>
    </row>
    <row r="4" spans="1:13" x14ac:dyDescent="0.25">
      <c r="A4" t="s">
        <v>9</v>
      </c>
      <c r="B4">
        <v>0.85962265604255295</v>
      </c>
      <c r="C4">
        <v>2.9075980368392301E-2</v>
      </c>
      <c r="D4" s="1">
        <v>4.25060772531373E-192</v>
      </c>
      <c r="E4">
        <v>644.09523809523796</v>
      </c>
      <c r="F4">
        <v>0.33333333333333298</v>
      </c>
      <c r="G4">
        <v>21</v>
      </c>
      <c r="I4" s="2" t="str">
        <f t="shared" si="5"/>
        <v>Barley</v>
      </c>
      <c r="J4">
        <f t="shared" si="6"/>
        <v>-14.037734395744705</v>
      </c>
      <c r="K4">
        <f t="shared" si="7"/>
        <v>-19.736626547949594</v>
      </c>
      <c r="L4">
        <f t="shared" si="8"/>
        <v>-8.3388422435398155</v>
      </c>
      <c r="M4" t="str">
        <f t="shared" si="9"/>
        <v>-14.04 (-19.74, -8.34)</v>
      </c>
    </row>
    <row r="5" spans="1:13" x14ac:dyDescent="0.25">
      <c r="A5" t="s">
        <v>10</v>
      </c>
      <c r="B5">
        <v>0.95687094399999995</v>
      </c>
      <c r="C5">
        <v>6.0468165178050502E-2</v>
      </c>
      <c r="D5" s="1">
        <v>2.1128548151546E-56</v>
      </c>
      <c r="E5">
        <v>550</v>
      </c>
      <c r="F5">
        <v>1</v>
      </c>
      <c r="G5">
        <v>4</v>
      </c>
      <c r="I5" t="str">
        <f t="shared" si="5"/>
        <v>Maize</v>
      </c>
      <c r="J5">
        <f t="shared" si="6"/>
        <v>-4.3129056000000059</v>
      </c>
      <c r="K5">
        <f t="shared" si="7"/>
        <v>-16.164665974897904</v>
      </c>
      <c r="L5">
        <f t="shared" si="8"/>
        <v>7.5388547748978922</v>
      </c>
      <c r="M5" t="str">
        <f t="shared" si="9"/>
        <v>-4.31 (-16.16, 7.54)</v>
      </c>
    </row>
    <row r="6" spans="1:13" x14ac:dyDescent="0.25">
      <c r="A6" t="s">
        <v>11</v>
      </c>
      <c r="B6">
        <v>1.0026189175806499</v>
      </c>
      <c r="C6">
        <v>3.4346406340576098E-2</v>
      </c>
      <c r="D6" s="1">
        <v>2.4950623313862399E-187</v>
      </c>
      <c r="E6">
        <v>561</v>
      </c>
      <c r="F6">
        <v>1</v>
      </c>
      <c r="G6">
        <v>4</v>
      </c>
      <c r="I6" t="str">
        <f t="shared" si="5"/>
        <v>Sorghum</v>
      </c>
      <c r="J6">
        <f t="shared" si="6"/>
        <v>0.26189175806499154</v>
      </c>
      <c r="K6">
        <f t="shared" si="7"/>
        <v>-6.470003884687924</v>
      </c>
      <c r="L6">
        <f t="shared" si="8"/>
        <v>6.9937874008179071</v>
      </c>
      <c r="M6" t="str">
        <f t="shared" si="9"/>
        <v>0.26 (-6.47, 6.99)</v>
      </c>
    </row>
    <row r="7" spans="1:13" x14ac:dyDescent="0.25">
      <c r="A7" t="s">
        <v>12</v>
      </c>
      <c r="B7">
        <v>0.92061763676290098</v>
      </c>
      <c r="C7">
        <v>2.8528524872495201E-2</v>
      </c>
      <c r="D7" s="1">
        <v>1.8397723778687699E-228</v>
      </c>
      <c r="E7">
        <v>594.48019801980195</v>
      </c>
      <c r="F7">
        <v>0.71782178217821802</v>
      </c>
      <c r="G7">
        <v>202</v>
      </c>
      <c r="I7" s="2" t="str">
        <f t="shared" si="5"/>
        <v>C3</v>
      </c>
      <c r="J7">
        <f t="shared" si="6"/>
        <v>-7.9382363237099014</v>
      </c>
      <c r="K7">
        <f t="shared" si="7"/>
        <v>-13.529827198718962</v>
      </c>
      <c r="L7">
        <f t="shared" si="8"/>
        <v>-2.3466454487008415</v>
      </c>
      <c r="M7" t="str">
        <f t="shared" si="9"/>
        <v>-7.94 (-13.53, -2.35)</v>
      </c>
    </row>
    <row r="8" spans="1:13" x14ac:dyDescent="0.25">
      <c r="A8" t="s">
        <v>13</v>
      </c>
      <c r="B8">
        <v>0.97938185163491998</v>
      </c>
      <c r="C8">
        <v>4.9256666427168798E-2</v>
      </c>
      <c r="D8" s="1">
        <v>5.6848130370999298E-88</v>
      </c>
      <c r="E8">
        <v>555.5</v>
      </c>
      <c r="F8">
        <v>1</v>
      </c>
      <c r="G8">
        <v>8</v>
      </c>
      <c r="I8" t="str">
        <f t="shared" si="5"/>
        <v>C4</v>
      </c>
      <c r="J8">
        <f t="shared" si="6"/>
        <v>-2.0618148365080025</v>
      </c>
      <c r="K8">
        <f t="shared" si="7"/>
        <v>-11.716121456233086</v>
      </c>
      <c r="L8">
        <f t="shared" si="8"/>
        <v>7.5924917832170813</v>
      </c>
      <c r="M8" t="str">
        <f t="shared" si="9"/>
        <v>-2.06 (-11.72, 7.59)</v>
      </c>
    </row>
    <row r="9" spans="1:13" x14ac:dyDescent="0.25">
      <c r="A9" t="s">
        <v>14</v>
      </c>
      <c r="B9">
        <v>0.92309067987374804</v>
      </c>
      <c r="C9">
        <v>2.7373507564586199E-2</v>
      </c>
      <c r="D9" s="1">
        <v>2.7474578422165999E-249</v>
      </c>
      <c r="E9">
        <v>592.99523809523805</v>
      </c>
      <c r="F9">
        <v>0.72857142857142898</v>
      </c>
      <c r="G9">
        <v>210</v>
      </c>
      <c r="I9" s="2" t="str">
        <f t="shared" si="5"/>
        <v>Grain</v>
      </c>
      <c r="J9">
        <f t="shared" si="6"/>
        <v>-7.6909320126251952</v>
      </c>
      <c r="K9">
        <f t="shared" si="7"/>
        <v>-13.056139495284089</v>
      </c>
      <c r="L9">
        <f t="shared" si="8"/>
        <v>-2.3257245299663003</v>
      </c>
      <c r="M9" t="str">
        <f t="shared" si="9"/>
        <v>-7.69 (-13.06, -2.33)</v>
      </c>
    </row>
    <row r="10" spans="1:13" x14ac:dyDescent="0.25">
      <c r="A10" t="s">
        <v>15</v>
      </c>
      <c r="B10">
        <v>0.97577134784374997</v>
      </c>
      <c r="C10">
        <v>1.2198253008724E-2</v>
      </c>
      <c r="D10">
        <v>0</v>
      </c>
      <c r="E10">
        <v>627.90476190476204</v>
      </c>
      <c r="F10">
        <v>0.476190476190476</v>
      </c>
      <c r="G10">
        <v>21</v>
      </c>
      <c r="I10" s="2" t="str">
        <f t="shared" si="5"/>
        <v>Pulse</v>
      </c>
      <c r="J10">
        <f t="shared" si="6"/>
        <v>-2.422865215625003</v>
      </c>
      <c r="K10">
        <f t="shared" si="7"/>
        <v>-4.8137228053349066</v>
      </c>
      <c r="L10">
        <f t="shared" si="8"/>
        <v>-3.2007625915098981E-2</v>
      </c>
      <c r="M10" t="str">
        <f t="shared" si="9"/>
        <v>-2.42 (-4.81, -0.03)</v>
      </c>
    </row>
    <row r="11" spans="1:13" x14ac:dyDescent="0.25">
      <c r="A11" t="s">
        <v>16</v>
      </c>
      <c r="B11">
        <v>0.92487893158620704</v>
      </c>
      <c r="C11">
        <v>0.124519230963041</v>
      </c>
      <c r="D11" s="1">
        <v>1.10586501126651E-13</v>
      </c>
      <c r="E11">
        <v>643.35454545454502</v>
      </c>
      <c r="F11">
        <v>0.45454545454545497</v>
      </c>
      <c r="G11">
        <v>11</v>
      </c>
      <c r="I11" t="str">
        <f t="shared" si="5"/>
        <v>Root</v>
      </c>
      <c r="J11">
        <f t="shared" si="6"/>
        <v>-7.5121068413792962</v>
      </c>
      <c r="K11">
        <f t="shared" si="7"/>
        <v>-31.917876110135335</v>
      </c>
      <c r="L11">
        <f t="shared" si="8"/>
        <v>16.893662427376743</v>
      </c>
      <c r="M11" t="str">
        <f t="shared" si="9"/>
        <v>-7.51 (-31.92, 16.89)</v>
      </c>
    </row>
    <row r="12" spans="1:13" x14ac:dyDescent="0.25">
      <c r="A12" t="s">
        <v>17</v>
      </c>
      <c r="B12">
        <v>0.90202917336170196</v>
      </c>
      <c r="C12">
        <v>0.14793004533345699</v>
      </c>
      <c r="D12" s="1">
        <v>1.07623026865629E-9</v>
      </c>
      <c r="E12">
        <v>649.98333333333301</v>
      </c>
      <c r="F12">
        <v>0.83333333333333304</v>
      </c>
      <c r="G12">
        <v>6</v>
      </c>
      <c r="I12" t="str">
        <f t="shared" si="5"/>
        <v>Potato</v>
      </c>
      <c r="J12">
        <f t="shared" si="6"/>
        <v>-9.7970826638298032</v>
      </c>
      <c r="K12">
        <f t="shared" si="7"/>
        <v>-38.791371549187375</v>
      </c>
      <c r="L12">
        <f t="shared" si="8"/>
        <v>19.197206221527765</v>
      </c>
      <c r="M12" t="str">
        <f t="shared" si="9"/>
        <v>-9.8 (-38.79, 19.2)</v>
      </c>
    </row>
    <row r="13" spans="1:13" x14ac:dyDescent="0.25">
      <c r="A13" t="s">
        <v>18</v>
      </c>
      <c r="B13">
        <v>1.123803442</v>
      </c>
      <c r="C13">
        <v>0.487944157665608</v>
      </c>
      <c r="D13">
        <v>2.12709979479257E-2</v>
      </c>
      <c r="E13">
        <v>546</v>
      </c>
      <c r="F13">
        <v>0</v>
      </c>
      <c r="G13">
        <v>2</v>
      </c>
      <c r="I13" t="str">
        <f t="shared" si="5"/>
        <v>Cassava</v>
      </c>
      <c r="J13">
        <f t="shared" si="6"/>
        <v>12.380344200000003</v>
      </c>
      <c r="K13">
        <f t="shared" si="7"/>
        <v>-83.256710702459173</v>
      </c>
      <c r="L13">
        <f t="shared" si="8"/>
        <v>108.01739910245917</v>
      </c>
      <c r="M13" t="str">
        <f t="shared" si="9"/>
        <v>12.38 (-83.26, 108.02)</v>
      </c>
    </row>
    <row r="14" spans="1:13" x14ac:dyDescent="0.25">
      <c r="A14" t="s">
        <v>19</v>
      </c>
      <c r="B14">
        <v>1</v>
      </c>
      <c r="C14">
        <v>3.9956323376629403E-2</v>
      </c>
      <c r="D14" s="1">
        <v>3.08276316503377E-138</v>
      </c>
      <c r="E14">
        <v>695</v>
      </c>
      <c r="F14">
        <v>0</v>
      </c>
      <c r="G14">
        <v>3</v>
      </c>
      <c r="I14" t="str">
        <f t="shared" si="5"/>
        <v>Sugarbeet</v>
      </c>
      <c r="J14">
        <f t="shared" si="6"/>
        <v>0</v>
      </c>
      <c r="K14">
        <f t="shared" si="7"/>
        <v>-7.8314393818193633</v>
      </c>
      <c r="L14">
        <f t="shared" si="8"/>
        <v>7.8314393818193633</v>
      </c>
      <c r="M14" t="str">
        <f t="shared" si="9"/>
        <v>0 (-7.83, 7.83)</v>
      </c>
    </row>
    <row r="15" spans="1:13" x14ac:dyDescent="0.25">
      <c r="A15" t="s">
        <v>15</v>
      </c>
      <c r="B15">
        <v>0.97577134784374997</v>
      </c>
      <c r="C15">
        <v>1.2198253008724E-2</v>
      </c>
      <c r="D15">
        <v>0</v>
      </c>
      <c r="E15">
        <v>627.90476190476204</v>
      </c>
      <c r="F15">
        <v>0.476190476190476</v>
      </c>
      <c r="G15">
        <v>21</v>
      </c>
      <c r="I15" s="2" t="str">
        <f t="shared" si="5"/>
        <v>Pulse</v>
      </c>
      <c r="J15">
        <f t="shared" si="6"/>
        <v>-2.422865215625003</v>
      </c>
      <c r="K15">
        <f t="shared" si="7"/>
        <v>-4.8137228053349066</v>
      </c>
      <c r="L15">
        <f t="shared" si="8"/>
        <v>-3.2007625915098981E-2</v>
      </c>
      <c r="M15" t="str">
        <f t="shared" si="9"/>
        <v>-2.42 (-4.81, -0.03)</v>
      </c>
    </row>
    <row r="16" spans="1:13" x14ac:dyDescent="0.25">
      <c r="A16" t="s">
        <v>21</v>
      </c>
      <c r="B16">
        <v>1.0816525119596601</v>
      </c>
      <c r="C16">
        <v>6.6691495455531796E-2</v>
      </c>
      <c r="D16" t="s">
        <v>20</v>
      </c>
      <c r="E16">
        <v>584.61538461538498</v>
      </c>
      <c r="F16">
        <v>0.76923076923076905</v>
      </c>
      <c r="G16">
        <v>13</v>
      </c>
      <c r="I16" t="str">
        <f t="shared" si="5"/>
        <v>Peas</v>
      </c>
      <c r="J16">
        <f t="shared" si="6"/>
        <v>8.1652511959660057</v>
      </c>
      <c r="K16">
        <f t="shared" si="7"/>
        <v>-4.9062819133182263</v>
      </c>
      <c r="L16">
        <f t="shared" si="8"/>
        <v>21.236784305250239</v>
      </c>
      <c r="M16" t="str">
        <f t="shared" si="9"/>
        <v>8.17 (-4.91, 21.24)</v>
      </c>
    </row>
    <row r="17" spans="1:13" x14ac:dyDescent="0.25">
      <c r="A17" t="s">
        <v>22</v>
      </c>
      <c r="B17">
        <v>0.97081844528571404</v>
      </c>
      <c r="C17">
        <v>2.72105893627979E-2</v>
      </c>
      <c r="D17" s="1">
        <v>8.6846024700843606E-279</v>
      </c>
      <c r="E17">
        <v>697.66666666666697</v>
      </c>
      <c r="F17">
        <v>0</v>
      </c>
      <c r="G17">
        <v>6</v>
      </c>
      <c r="I17" t="str">
        <f t="shared" si="5"/>
        <v>Beans</v>
      </c>
      <c r="J17">
        <f t="shared" si="6"/>
        <v>-2.9181554714285962</v>
      </c>
      <c r="K17">
        <f t="shared" si="7"/>
        <v>-8.2514309865369846</v>
      </c>
      <c r="L17">
        <f t="shared" si="8"/>
        <v>2.4151200436797922</v>
      </c>
      <c r="M17" t="str">
        <f t="shared" si="9"/>
        <v>-2.92 (-8.25, 2.42)</v>
      </c>
    </row>
    <row r="18" spans="1:13" x14ac:dyDescent="0.25">
      <c r="A18" t="s">
        <v>23</v>
      </c>
      <c r="B18">
        <v>1.067686015</v>
      </c>
      <c r="C18">
        <v>1.9345173816743E-2</v>
      </c>
      <c r="D18">
        <v>0</v>
      </c>
      <c r="E18">
        <v>700</v>
      </c>
      <c r="F18">
        <v>0</v>
      </c>
      <c r="G18">
        <v>2</v>
      </c>
      <c r="I18" t="str">
        <f t="shared" si="5"/>
        <v>Chickpea</v>
      </c>
      <c r="J18">
        <f t="shared" si="6"/>
        <v>6.7686015000000044</v>
      </c>
      <c r="K18">
        <f t="shared" si="7"/>
        <v>2.9769474319183766</v>
      </c>
      <c r="L18">
        <f t="shared" si="8"/>
        <v>10.560255568081633</v>
      </c>
      <c r="M18" t="str">
        <f t="shared" si="9"/>
        <v>6.77 (2.98, 10.56)</v>
      </c>
    </row>
    <row r="19" spans="1:13" x14ac:dyDescent="0.25">
      <c r="A19" t="s">
        <v>24</v>
      </c>
      <c r="B19">
        <v>0.99666449195428597</v>
      </c>
      <c r="C19">
        <v>1.25140344733E-2</v>
      </c>
      <c r="D19">
        <v>0</v>
      </c>
      <c r="E19">
        <v>560.03448275862104</v>
      </c>
      <c r="F19">
        <v>0.77586206896551702</v>
      </c>
      <c r="G19">
        <v>58</v>
      </c>
      <c r="I19" t="str">
        <f t="shared" si="5"/>
        <v>Oil</v>
      </c>
      <c r="J19">
        <f t="shared" si="6"/>
        <v>-0.33355080457140307</v>
      </c>
      <c r="K19">
        <f t="shared" si="7"/>
        <v>-2.7863015613382029</v>
      </c>
      <c r="L19">
        <f t="shared" si="8"/>
        <v>2.1191999521953968</v>
      </c>
      <c r="M19" t="str">
        <f t="shared" si="9"/>
        <v>-0.33 (-2.79, 2.12)</v>
      </c>
    </row>
    <row r="20" spans="1:13" x14ac:dyDescent="0.25">
      <c r="A20" t="s">
        <v>25</v>
      </c>
      <c r="B20">
        <v>0.99678597203378405</v>
      </c>
      <c r="C20">
        <v>7.3032173279872197E-3</v>
      </c>
      <c r="D20">
        <v>0</v>
      </c>
      <c r="E20">
        <v>556.93877551020398</v>
      </c>
      <c r="F20">
        <v>0.83673469387755095</v>
      </c>
      <c r="G20">
        <v>49</v>
      </c>
      <c r="I20" t="str">
        <f t="shared" si="5"/>
        <v>Soy</v>
      </c>
      <c r="J20">
        <f t="shared" si="6"/>
        <v>-0.32140279662159488</v>
      </c>
      <c r="K20">
        <f t="shared" si="7"/>
        <v>-1.7528333929070898</v>
      </c>
      <c r="L20">
        <f t="shared" si="8"/>
        <v>1.1100277996639001</v>
      </c>
      <c r="M20" t="str">
        <f t="shared" si="9"/>
        <v>-0.32 (-1.75, 1.11)</v>
      </c>
    </row>
    <row r="21" spans="1:13" x14ac:dyDescent="0.25">
      <c r="A21" t="s">
        <v>26</v>
      </c>
      <c r="B21">
        <v>1.0129188680000001</v>
      </c>
      <c r="C21">
        <v>4.38308507788749E-2</v>
      </c>
      <c r="D21" s="1">
        <v>3.6967670972842499E-118</v>
      </c>
      <c r="E21">
        <v>624</v>
      </c>
      <c r="F21">
        <v>0.5</v>
      </c>
      <c r="G21">
        <v>2</v>
      </c>
      <c r="I21" t="str">
        <f t="shared" si="5"/>
        <v>Peanut</v>
      </c>
      <c r="J21">
        <f t="shared" si="6"/>
        <v>1.2918868000000083</v>
      </c>
      <c r="K21">
        <f t="shared" si="7"/>
        <v>-7.2989599526594722</v>
      </c>
      <c r="L21">
        <f t="shared" si="8"/>
        <v>9.8827335526594879</v>
      </c>
      <c r="M21" t="str">
        <f t="shared" si="9"/>
        <v>1.29 (-7.3, 9.88)</v>
      </c>
    </row>
    <row r="22" spans="1:13" x14ac:dyDescent="0.25">
      <c r="A22" t="s">
        <v>28</v>
      </c>
      <c r="B22">
        <v>0.96418804478713505</v>
      </c>
      <c r="C22">
        <v>2.99935155754564E-2</v>
      </c>
      <c r="D22" t="s">
        <v>27</v>
      </c>
      <c r="E22">
        <v>585.5</v>
      </c>
      <c r="F22">
        <v>0.375</v>
      </c>
      <c r="G22">
        <v>8</v>
      </c>
      <c r="I22" t="str">
        <f t="shared" si="5"/>
        <v>Mustard</v>
      </c>
      <c r="J22">
        <f t="shared" si="6"/>
        <v>-3.5811955212864954</v>
      </c>
      <c r="K22">
        <f t="shared" si="7"/>
        <v>-9.4599245740759486</v>
      </c>
      <c r="L22">
        <f t="shared" si="8"/>
        <v>2.2975335315029581</v>
      </c>
      <c r="M22" t="str">
        <f t="shared" si="9"/>
        <v>-3.58 (-9.46, 2.3)</v>
      </c>
    </row>
    <row r="23" spans="1:13" x14ac:dyDescent="0.25">
      <c r="A23" t="s">
        <v>29</v>
      </c>
      <c r="B23">
        <v>0.83852731828571403</v>
      </c>
      <c r="C23">
        <v>5.5281738278336399E-2</v>
      </c>
      <c r="D23" s="1">
        <v>5.7385101575425699E-52</v>
      </c>
      <c r="E23">
        <v>599.11111111111097</v>
      </c>
      <c r="F23">
        <v>0.44444444444444398</v>
      </c>
      <c r="G23">
        <v>9</v>
      </c>
      <c r="I23" s="2" t="str">
        <f t="shared" si="5"/>
        <v>Veg</v>
      </c>
      <c r="J23">
        <f t="shared" si="6"/>
        <v>-16.147268171428596</v>
      </c>
      <c r="K23">
        <f t="shared" si="7"/>
        <v>-26.982488873982529</v>
      </c>
      <c r="L23">
        <f t="shared" si="8"/>
        <v>-5.3120474688746633</v>
      </c>
      <c r="M23" t="str">
        <f t="shared" si="9"/>
        <v>-16.15 (-26.98, -5.31)</v>
      </c>
    </row>
    <row r="24" spans="1:13" x14ac:dyDescent="0.25">
      <c r="C24" s="3"/>
    </row>
  </sheetData>
  <pageMargins left="0.7" right="0.7" top="0.75" bottom="0.75" header="0.3" footer="0.3"/>
  <pageSetup paperSize="42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predictions-difference-no_exclu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Holbrook_3107</dc:creator>
  <cp:lastModifiedBy>Danielle Medek</cp:lastModifiedBy>
  <dcterms:created xsi:type="dcterms:W3CDTF">2014-09-10T17:44:33Z</dcterms:created>
  <dcterms:modified xsi:type="dcterms:W3CDTF">2014-09-10T22:50:55Z</dcterms:modified>
</cp:coreProperties>
</file>