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 activeTab="5"/>
  </bookViews>
  <sheets>
    <sheet name="REMLoutputs.xls" sheetId="1" r:id="rId1"/>
    <sheet name="Sheet1" sheetId="2" r:id="rId2"/>
    <sheet name="origin" sheetId="3" r:id="rId3"/>
    <sheet name="sorghum" sheetId="4" r:id="rId4"/>
    <sheet name="uptake" sheetId="5" r:id="rId5"/>
    <sheet name="REMLPvals" sheetId="7" r:id="rId6"/>
    <sheet name="uptake pvals" sheetId="6" r:id="rId7"/>
    <sheet name="Sheet7" sheetId="8" r:id="rId8"/>
  </sheets>
  <calcPr calcId="0"/>
</workbook>
</file>

<file path=xl/calcChain.xml><?xml version="1.0" encoding="utf-8"?>
<calcChain xmlns="http://schemas.openxmlformats.org/spreadsheetml/2006/main">
  <c r="I142" i="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41"/>
  <c r="J141"/>
  <c r="T132" i="1"/>
  <c r="V132"/>
  <c r="W132"/>
  <c r="Y132" s="1"/>
  <c r="U132" s="1"/>
  <c r="X132"/>
  <c r="Z132" s="1"/>
  <c r="T133"/>
  <c r="V133"/>
  <c r="W133" s="1"/>
  <c r="Y133" s="1"/>
  <c r="U133" s="1"/>
  <c r="X133"/>
  <c r="Z133" s="1"/>
  <c r="T134"/>
  <c r="V134"/>
  <c r="W134"/>
  <c r="X134"/>
  <c r="Z134" s="1"/>
  <c r="Y134"/>
  <c r="U134" s="1"/>
  <c r="T135"/>
  <c r="V135"/>
  <c r="X135" s="1"/>
  <c r="Z135" s="1"/>
  <c r="T136"/>
  <c r="V136"/>
  <c r="W136"/>
  <c r="Y136" s="1"/>
  <c r="U136" s="1"/>
  <c r="X136"/>
  <c r="Z136" s="1"/>
  <c r="T137"/>
  <c r="V137"/>
  <c r="W137" s="1"/>
  <c r="Y137" s="1"/>
  <c r="U137" s="1"/>
  <c r="X137"/>
  <c r="Z137" s="1"/>
  <c r="T138"/>
  <c r="V138"/>
  <c r="W138"/>
  <c r="X138"/>
  <c r="Y138"/>
  <c r="U138" s="1"/>
  <c r="Z138"/>
  <c r="T139"/>
  <c r="V139"/>
  <c r="X139" s="1"/>
  <c r="Z139" s="1"/>
  <c r="T140"/>
  <c r="V140"/>
  <c r="W140"/>
  <c r="Y140" s="1"/>
  <c r="U140" s="1"/>
  <c r="X140"/>
  <c r="Z140" s="1"/>
  <c r="T141"/>
  <c r="V141"/>
  <c r="W141" s="1"/>
  <c r="Y141" s="1"/>
  <c r="U141" s="1"/>
  <c r="X141"/>
  <c r="Z141" s="1"/>
  <c r="T142"/>
  <c r="V142"/>
  <c r="W142"/>
  <c r="X142"/>
  <c r="Z142" s="1"/>
  <c r="Y142"/>
  <c r="U142" s="1"/>
  <c r="T143"/>
  <c r="V143"/>
  <c r="X143" s="1"/>
  <c r="Z143" s="1"/>
  <c r="T144"/>
  <c r="V144"/>
  <c r="W144"/>
  <c r="Y144" s="1"/>
  <c r="U144" s="1"/>
  <c r="X144"/>
  <c r="Z144" s="1"/>
  <c r="T145"/>
  <c r="V145"/>
  <c r="W145" s="1"/>
  <c r="Y145" s="1"/>
  <c r="U145" s="1"/>
  <c r="X145"/>
  <c r="Z145" s="1"/>
  <c r="T146"/>
  <c r="V146"/>
  <c r="W146"/>
  <c r="X146"/>
  <c r="Z146" s="1"/>
  <c r="Y146"/>
  <c r="U146" s="1"/>
  <c r="T147"/>
  <c r="V147"/>
  <c r="X147" s="1"/>
  <c r="Z147" s="1"/>
  <c r="T148"/>
  <c r="V148"/>
  <c r="W148"/>
  <c r="Y148" s="1"/>
  <c r="U148" s="1"/>
  <c r="X148"/>
  <c r="Z148" s="1"/>
  <c r="T149"/>
  <c r="V149"/>
  <c r="W149" s="1"/>
  <c r="Y149" s="1"/>
  <c r="U149" s="1"/>
  <c r="X149"/>
  <c r="Z149" s="1"/>
  <c r="T150"/>
  <c r="V150"/>
  <c r="W150"/>
  <c r="X150"/>
  <c r="Z150" s="1"/>
  <c r="Y150"/>
  <c r="U150" s="1"/>
  <c r="T151"/>
  <c r="V151"/>
  <c r="X151" s="1"/>
  <c r="Z151" s="1"/>
  <c r="T130"/>
  <c r="V130"/>
  <c r="W130"/>
  <c r="Y130" s="1"/>
  <c r="U130" s="1"/>
  <c r="X130"/>
  <c r="Z130" s="1"/>
  <c r="T131"/>
  <c r="V131"/>
  <c r="W131" s="1"/>
  <c r="Y131" s="1"/>
  <c r="U131" s="1"/>
  <c r="H200"/>
  <c r="J200" s="1"/>
  <c r="L200" s="1"/>
  <c r="F200"/>
  <c r="F202" s="1"/>
  <c r="H199"/>
  <c r="J199" s="1"/>
  <c r="L199" s="1"/>
  <c r="I199"/>
  <c r="K199" s="1"/>
  <c r="G199" s="1"/>
  <c r="F199"/>
  <c r="H198"/>
  <c r="I198" s="1"/>
  <c r="K198" s="1"/>
  <c r="G198" s="1"/>
  <c r="J198"/>
  <c r="L198" s="1"/>
  <c r="F198"/>
  <c r="H197"/>
  <c r="I197"/>
  <c r="K197" s="1"/>
  <c r="G197" s="1"/>
  <c r="J197"/>
  <c r="L197"/>
  <c r="F197"/>
  <c r="H126" i="2"/>
  <c r="H128"/>
  <c r="H129"/>
  <c r="H130"/>
  <c r="H131"/>
  <c r="H132"/>
  <c r="H133"/>
  <c r="H134"/>
  <c r="H135"/>
  <c r="H136"/>
  <c r="H137"/>
  <c r="H138"/>
  <c r="Q12" i="5"/>
  <c r="Q11"/>
  <c r="Q10"/>
  <c r="Q9"/>
  <c r="Q8"/>
  <c r="Q7"/>
  <c r="Q6"/>
  <c r="Q5"/>
  <c r="Q3"/>
  <c r="Q2"/>
  <c r="R12"/>
  <c r="R11"/>
  <c r="R10"/>
  <c r="R9"/>
  <c r="R8"/>
  <c r="R7"/>
  <c r="R6"/>
  <c r="R5"/>
  <c r="R4"/>
  <c r="Q4"/>
  <c r="R3"/>
  <c r="R2"/>
  <c r="G128" i="2"/>
  <c r="G129"/>
  <c r="G130"/>
  <c r="G131"/>
  <c r="G132"/>
  <c r="G133"/>
  <c r="G134"/>
  <c r="G135"/>
  <c r="G136"/>
  <c r="G137"/>
  <c r="G138"/>
  <c r="F186" i="1"/>
  <c r="H186"/>
  <c r="I186" s="1"/>
  <c r="K186" s="1"/>
  <c r="G186" s="1"/>
  <c r="F187"/>
  <c r="H187"/>
  <c r="J187" s="1"/>
  <c r="L187" s="1"/>
  <c r="I187"/>
  <c r="K187" s="1"/>
  <c r="G187" s="1"/>
  <c r="F188"/>
  <c r="H188"/>
  <c r="J188" s="1"/>
  <c r="L188" s="1"/>
  <c r="F189"/>
  <c r="H189"/>
  <c r="J189" s="1"/>
  <c r="L189" s="1"/>
  <c r="F190"/>
  <c r="H190"/>
  <c r="I190" s="1"/>
  <c r="K190" s="1"/>
  <c r="J190"/>
  <c r="L190" s="1"/>
  <c r="F191"/>
  <c r="H191"/>
  <c r="I191" s="1"/>
  <c r="K191" s="1"/>
  <c r="G191" s="1"/>
  <c r="J191"/>
  <c r="L191" s="1"/>
  <c r="F192"/>
  <c r="H192"/>
  <c r="J192" s="1"/>
  <c r="L192" s="1"/>
  <c r="F193"/>
  <c r="H193"/>
  <c r="I193"/>
  <c r="K193" s="1"/>
  <c r="G193" s="1"/>
  <c r="J193"/>
  <c r="L193"/>
  <c r="F194"/>
  <c r="H194"/>
  <c r="I194" s="1"/>
  <c r="K194" s="1"/>
  <c r="G194" s="1"/>
  <c r="F195"/>
  <c r="H195"/>
  <c r="I195"/>
  <c r="K195" s="1"/>
  <c r="G195" s="1"/>
  <c r="J195"/>
  <c r="L195" s="1"/>
  <c r="F196"/>
  <c r="H196"/>
  <c r="J196" s="1"/>
  <c r="L196" s="1"/>
  <c r="H26" i="5"/>
  <c r="T4" s="1"/>
  <c r="G26"/>
  <c r="S4" s="1"/>
  <c r="H25"/>
  <c r="T8" s="1"/>
  <c r="G25"/>
  <c r="S8" s="1"/>
  <c r="H24"/>
  <c r="T7" s="1"/>
  <c r="G24"/>
  <c r="S7" s="1"/>
  <c r="H23"/>
  <c r="T3" s="1"/>
  <c r="G23"/>
  <c r="S3" s="1"/>
  <c r="H22"/>
  <c r="T2" s="1"/>
  <c r="G22"/>
  <c r="S2" s="1"/>
  <c r="H21"/>
  <c r="T11" s="1"/>
  <c r="G21"/>
  <c r="S11" s="1"/>
  <c r="H20"/>
  <c r="T6" s="1"/>
  <c r="G20"/>
  <c r="S6" s="1"/>
  <c r="H19"/>
  <c r="T10" s="1"/>
  <c r="G19"/>
  <c r="S10" s="1"/>
  <c r="H18"/>
  <c r="T9" s="1"/>
  <c r="G18"/>
  <c r="S9" s="1"/>
  <c r="H17"/>
  <c r="T5" s="1"/>
  <c r="G17"/>
  <c r="S5" s="1"/>
  <c r="H16"/>
  <c r="T12" s="1"/>
  <c r="G16"/>
  <c r="S12" s="1"/>
  <c r="H15"/>
  <c r="P4" s="1"/>
  <c r="G15"/>
  <c r="O4" s="1"/>
  <c r="H14"/>
  <c r="P8" s="1"/>
  <c r="G14"/>
  <c r="O8" s="1"/>
  <c r="H13"/>
  <c r="P7" s="1"/>
  <c r="G13"/>
  <c r="O7" s="1"/>
  <c r="H12"/>
  <c r="P3" s="1"/>
  <c r="G12"/>
  <c r="O3" s="1"/>
  <c r="H11"/>
  <c r="P2" s="1"/>
  <c r="G11"/>
  <c r="O2" s="1"/>
  <c r="H10"/>
  <c r="P11" s="1"/>
  <c r="G10"/>
  <c r="O11" s="1"/>
  <c r="H9"/>
  <c r="P6" s="1"/>
  <c r="G9"/>
  <c r="O6" s="1"/>
  <c r="H8"/>
  <c r="P10" s="1"/>
  <c r="G8"/>
  <c r="O10" s="1"/>
  <c r="H7"/>
  <c r="P9" s="1"/>
  <c r="G7"/>
  <c r="O9" s="1"/>
  <c r="H6"/>
  <c r="P5" s="1"/>
  <c r="G6"/>
  <c r="O5" s="1"/>
  <c r="H5"/>
  <c r="P12" s="1"/>
  <c r="G5"/>
  <c r="O12" s="1"/>
  <c r="H4"/>
  <c r="X9" s="1"/>
  <c r="G4"/>
  <c r="W9" s="1"/>
  <c r="H3"/>
  <c r="G3"/>
  <c r="H2"/>
  <c r="X5" s="1"/>
  <c r="G2"/>
  <c r="W5" s="1"/>
  <c r="H1"/>
  <c r="X12" s="1"/>
  <c r="G1"/>
  <c r="W12" s="1"/>
  <c r="G126" i="2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F158" i="1"/>
  <c r="H158"/>
  <c r="J158" s="1"/>
  <c r="L158" s="1"/>
  <c r="I158"/>
  <c r="K158"/>
  <c r="G158" s="1"/>
  <c r="F159"/>
  <c r="H159"/>
  <c r="J159" s="1"/>
  <c r="L159" s="1"/>
  <c r="F160"/>
  <c r="H160"/>
  <c r="J160" s="1"/>
  <c r="L160" s="1"/>
  <c r="F161"/>
  <c r="H161"/>
  <c r="I161" s="1"/>
  <c r="K161" s="1"/>
  <c r="J161"/>
  <c r="L161" s="1"/>
  <c r="F162"/>
  <c r="H162"/>
  <c r="I162" s="1"/>
  <c r="K162" s="1"/>
  <c r="G162" s="1"/>
  <c r="J162"/>
  <c r="L162" s="1"/>
  <c r="F163"/>
  <c r="H163"/>
  <c r="I163" s="1"/>
  <c r="K163" s="1"/>
  <c r="J163"/>
  <c r="L163" s="1"/>
  <c r="F164"/>
  <c r="H164"/>
  <c r="J164" s="1"/>
  <c r="L164" s="1"/>
  <c r="I164"/>
  <c r="K164" s="1"/>
  <c r="G164" s="1"/>
  <c r="F165"/>
  <c r="H165"/>
  <c r="I165" s="1"/>
  <c r="K165" s="1"/>
  <c r="J165"/>
  <c r="L165" s="1"/>
  <c r="F166"/>
  <c r="H166"/>
  <c r="I166" s="1"/>
  <c r="K166" s="1"/>
  <c r="G166" s="1"/>
  <c r="J166"/>
  <c r="L166" s="1"/>
  <c r="F167"/>
  <c r="H167"/>
  <c r="J167" s="1"/>
  <c r="L167" s="1"/>
  <c r="F168"/>
  <c r="H168"/>
  <c r="I168" s="1"/>
  <c r="K168" s="1"/>
  <c r="G168" s="1"/>
  <c r="J168"/>
  <c r="L168" s="1"/>
  <c r="F169"/>
  <c r="H169"/>
  <c r="I169" s="1"/>
  <c r="K169" s="1"/>
  <c r="G169" s="1"/>
  <c r="F170"/>
  <c r="H170"/>
  <c r="I170"/>
  <c r="J170"/>
  <c r="L170" s="1"/>
  <c r="K170"/>
  <c r="G170" s="1"/>
  <c r="F171"/>
  <c r="H171"/>
  <c r="J171" s="1"/>
  <c r="L171" s="1"/>
  <c r="F172"/>
  <c r="H172"/>
  <c r="J172" s="1"/>
  <c r="L172" s="1"/>
  <c r="F173"/>
  <c r="H173"/>
  <c r="I173" s="1"/>
  <c r="K173" s="1"/>
  <c r="G173" s="1"/>
  <c r="F174"/>
  <c r="H174"/>
  <c r="J174" s="1"/>
  <c r="L174" s="1"/>
  <c r="I174"/>
  <c r="K174" s="1"/>
  <c r="G174" s="1"/>
  <c r="F175"/>
  <c r="H175"/>
  <c r="J175" s="1"/>
  <c r="L175" s="1"/>
  <c r="F176"/>
  <c r="H176"/>
  <c r="I176" s="1"/>
  <c r="K176" s="1"/>
  <c r="G176" s="1"/>
  <c r="J176"/>
  <c r="L176" s="1"/>
  <c r="F177"/>
  <c r="H177"/>
  <c r="I177" s="1"/>
  <c r="K177" s="1"/>
  <c r="G177" s="1"/>
  <c r="F178"/>
  <c r="H178"/>
  <c r="J178" s="1"/>
  <c r="L178" s="1"/>
  <c r="I178"/>
  <c r="K178"/>
  <c r="G178" s="1"/>
  <c r="F179"/>
  <c r="H179"/>
  <c r="J179" s="1"/>
  <c r="L179" s="1"/>
  <c r="F180"/>
  <c r="H180"/>
  <c r="J180" s="1"/>
  <c r="L180" s="1"/>
  <c r="F181"/>
  <c r="H181"/>
  <c r="I181" s="1"/>
  <c r="K181" s="1"/>
  <c r="G181" s="1"/>
  <c r="F182"/>
  <c r="H182"/>
  <c r="J182" s="1"/>
  <c r="L182" s="1"/>
  <c r="I182"/>
  <c r="K182" s="1"/>
  <c r="G182" s="1"/>
  <c r="F183"/>
  <c r="H183"/>
  <c r="J183" s="1"/>
  <c r="L183" s="1"/>
  <c r="F184"/>
  <c r="H184"/>
  <c r="I184" s="1"/>
  <c r="K184" s="1"/>
  <c r="G184" s="1"/>
  <c r="J184"/>
  <c r="L184" s="1"/>
  <c r="F185"/>
  <c r="H185"/>
  <c r="I185" s="1"/>
  <c r="K185" s="1"/>
  <c r="J185"/>
  <c r="L185" s="1"/>
  <c r="H157"/>
  <c r="I157" s="1"/>
  <c r="K157" s="1"/>
  <c r="G157" s="1"/>
  <c r="F157"/>
  <c r="H2" i="2"/>
  <c r="G2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F128" i="1"/>
  <c r="H128"/>
  <c r="I128" s="1"/>
  <c r="K128" s="1"/>
  <c r="G128" s="1"/>
  <c r="F129"/>
  <c r="H129"/>
  <c r="J129" s="1"/>
  <c r="L129" s="1"/>
  <c r="I129"/>
  <c r="K129"/>
  <c r="G129" s="1"/>
  <c r="F130"/>
  <c r="H130"/>
  <c r="J130" s="1"/>
  <c r="L130" s="1"/>
  <c r="F131"/>
  <c r="H131"/>
  <c r="J131" s="1"/>
  <c r="L131" s="1"/>
  <c r="F132"/>
  <c r="H132"/>
  <c r="I132"/>
  <c r="K132" s="1"/>
  <c r="G132" s="1"/>
  <c r="J132"/>
  <c r="L132" s="1"/>
  <c r="F133"/>
  <c r="H133"/>
  <c r="I133"/>
  <c r="K133" s="1"/>
  <c r="G133" s="1"/>
  <c r="J133"/>
  <c r="L133" s="1"/>
  <c r="F134"/>
  <c r="H134"/>
  <c r="J134" s="1"/>
  <c r="L134" s="1"/>
  <c r="F135"/>
  <c r="H135"/>
  <c r="J135" s="1"/>
  <c r="L135" s="1"/>
  <c r="F136"/>
  <c r="H136"/>
  <c r="J136" s="1"/>
  <c r="L136" s="1"/>
  <c r="I136"/>
  <c r="K136" s="1"/>
  <c r="F137"/>
  <c r="H137"/>
  <c r="J137" s="1"/>
  <c r="L137" s="1"/>
  <c r="I137"/>
  <c r="K137"/>
  <c r="G137" s="1"/>
  <c r="F138"/>
  <c r="H138"/>
  <c r="J138" s="1"/>
  <c r="L138" s="1"/>
  <c r="F139"/>
  <c r="H139"/>
  <c r="J139" s="1"/>
  <c r="L139" s="1"/>
  <c r="F140"/>
  <c r="H140"/>
  <c r="I140"/>
  <c r="K140" s="1"/>
  <c r="G140" s="1"/>
  <c r="J140"/>
  <c r="L140" s="1"/>
  <c r="F141"/>
  <c r="H141"/>
  <c r="I141"/>
  <c r="K141" s="1"/>
  <c r="G141" s="1"/>
  <c r="J141"/>
  <c r="L141" s="1"/>
  <c r="F142"/>
  <c r="H142"/>
  <c r="J142" s="1"/>
  <c r="L142" s="1"/>
  <c r="F143"/>
  <c r="H143"/>
  <c r="J143" s="1"/>
  <c r="L143" s="1"/>
  <c r="F144"/>
  <c r="H144"/>
  <c r="J144" s="1"/>
  <c r="L144" s="1"/>
  <c r="I144"/>
  <c r="K144" s="1"/>
  <c r="F145"/>
  <c r="H145"/>
  <c r="J145" s="1"/>
  <c r="L145" s="1"/>
  <c r="I145"/>
  <c r="K145"/>
  <c r="G145" s="1"/>
  <c r="F146"/>
  <c r="H146"/>
  <c r="J146" s="1"/>
  <c r="L146" s="1"/>
  <c r="F147"/>
  <c r="H147"/>
  <c r="J147" s="1"/>
  <c r="L147" s="1"/>
  <c r="F148"/>
  <c r="H148"/>
  <c r="I148"/>
  <c r="K148" s="1"/>
  <c r="G148" s="1"/>
  <c r="J148"/>
  <c r="L148" s="1"/>
  <c r="F149"/>
  <c r="H149"/>
  <c r="I149"/>
  <c r="K149" s="1"/>
  <c r="G149" s="1"/>
  <c r="J149"/>
  <c r="L149" s="1"/>
  <c r="F150"/>
  <c r="H150"/>
  <c r="J150" s="1"/>
  <c r="L150" s="1"/>
  <c r="F151"/>
  <c r="H151"/>
  <c r="J151" s="1"/>
  <c r="L151" s="1"/>
  <c r="F152"/>
  <c r="H152"/>
  <c r="J152" s="1"/>
  <c r="L152" s="1"/>
  <c r="I152"/>
  <c r="K152" s="1"/>
  <c r="F153"/>
  <c r="H153"/>
  <c r="J153" s="1"/>
  <c r="L153" s="1"/>
  <c r="I153"/>
  <c r="K153"/>
  <c r="G153" s="1"/>
  <c r="F154"/>
  <c r="H154"/>
  <c r="J154" s="1"/>
  <c r="L154" s="1"/>
  <c r="F81"/>
  <c r="H81"/>
  <c r="I81" s="1"/>
  <c r="K81" s="1"/>
  <c r="G81" s="1"/>
  <c r="F82"/>
  <c r="H82"/>
  <c r="I82"/>
  <c r="K82" s="1"/>
  <c r="G82" s="1"/>
  <c r="J82"/>
  <c r="L82" s="1"/>
  <c r="F83"/>
  <c r="H83"/>
  <c r="I83" s="1"/>
  <c r="K83" s="1"/>
  <c r="J83"/>
  <c r="L83" s="1"/>
  <c r="F84"/>
  <c r="H84"/>
  <c r="J84" s="1"/>
  <c r="L84" s="1"/>
  <c r="F85"/>
  <c r="H85"/>
  <c r="J85" s="1"/>
  <c r="L85" s="1"/>
  <c r="F86"/>
  <c r="H86"/>
  <c r="I86" s="1"/>
  <c r="K86" s="1"/>
  <c r="G86" s="1"/>
  <c r="J86"/>
  <c r="L86" s="1"/>
  <c r="F87"/>
  <c r="H87"/>
  <c r="I87" s="1"/>
  <c r="K87" s="1"/>
  <c r="G87" s="1"/>
  <c r="F88"/>
  <c r="H88"/>
  <c r="J88" s="1"/>
  <c r="L88" s="1"/>
  <c r="F89"/>
  <c r="H89"/>
  <c r="J89" s="1"/>
  <c r="L89" s="1"/>
  <c r="F90"/>
  <c r="H90"/>
  <c r="J90" s="1"/>
  <c r="L90" s="1"/>
  <c r="I90"/>
  <c r="K90" s="1"/>
  <c r="F91"/>
  <c r="H91"/>
  <c r="I91" s="1"/>
  <c r="K91" s="1"/>
  <c r="J91"/>
  <c r="L91" s="1"/>
  <c r="F92"/>
  <c r="H92"/>
  <c r="J92" s="1"/>
  <c r="L92" s="1"/>
  <c r="F93"/>
  <c r="H93"/>
  <c r="J93" s="1"/>
  <c r="L93" s="1"/>
  <c r="F94"/>
  <c r="H94"/>
  <c r="J94" s="1"/>
  <c r="L94" s="1"/>
  <c r="F95"/>
  <c r="H95"/>
  <c r="I95" s="1"/>
  <c r="K95" s="1"/>
  <c r="G95" s="1"/>
  <c r="F96"/>
  <c r="H96"/>
  <c r="J96" s="1"/>
  <c r="L96" s="1"/>
  <c r="F97"/>
  <c r="H97"/>
  <c r="J97" s="1"/>
  <c r="L97" s="1"/>
  <c r="F98"/>
  <c r="H98"/>
  <c r="I98"/>
  <c r="K98" s="1"/>
  <c r="G98" s="1"/>
  <c r="J98"/>
  <c r="L98" s="1"/>
  <c r="F99"/>
  <c r="H99"/>
  <c r="I99" s="1"/>
  <c r="K99" s="1"/>
  <c r="J99"/>
  <c r="L99" s="1"/>
  <c r="F100"/>
  <c r="H100"/>
  <c r="J100" s="1"/>
  <c r="L100" s="1"/>
  <c r="F101"/>
  <c r="H101"/>
  <c r="J101" s="1"/>
  <c r="L101" s="1"/>
  <c r="F102"/>
  <c r="H102"/>
  <c r="I102" s="1"/>
  <c r="K102" s="1"/>
  <c r="G102" s="1"/>
  <c r="J102"/>
  <c r="L102" s="1"/>
  <c r="F103"/>
  <c r="H103"/>
  <c r="I103" s="1"/>
  <c r="K103" s="1"/>
  <c r="G103" s="1"/>
  <c r="F104"/>
  <c r="H104"/>
  <c r="J104" s="1"/>
  <c r="L104" s="1"/>
  <c r="F105"/>
  <c r="H105"/>
  <c r="J105" s="1"/>
  <c r="L105" s="1"/>
  <c r="F106"/>
  <c r="H106"/>
  <c r="J106" s="1"/>
  <c r="L106" s="1"/>
  <c r="I106"/>
  <c r="K106" s="1"/>
  <c r="F107"/>
  <c r="H107"/>
  <c r="I107" s="1"/>
  <c r="K107" s="1"/>
  <c r="J107"/>
  <c r="L107" s="1"/>
  <c r="F108"/>
  <c r="H108"/>
  <c r="J108" s="1"/>
  <c r="L108" s="1"/>
  <c r="F109"/>
  <c r="H109"/>
  <c r="J109" s="1"/>
  <c r="L109" s="1"/>
  <c r="F110"/>
  <c r="H110"/>
  <c r="J110" s="1"/>
  <c r="L110" s="1"/>
  <c r="F111"/>
  <c r="H111"/>
  <c r="I111" s="1"/>
  <c r="K111" s="1"/>
  <c r="G111" s="1"/>
  <c r="F112"/>
  <c r="H112"/>
  <c r="J112" s="1"/>
  <c r="L112" s="1"/>
  <c r="F113"/>
  <c r="H113"/>
  <c r="J113" s="1"/>
  <c r="L113" s="1"/>
  <c r="F114"/>
  <c r="H114"/>
  <c r="I114"/>
  <c r="K114" s="1"/>
  <c r="G114" s="1"/>
  <c r="J114"/>
  <c r="L114" s="1"/>
  <c r="F115"/>
  <c r="H115"/>
  <c r="I115" s="1"/>
  <c r="K115" s="1"/>
  <c r="J115"/>
  <c r="L115" s="1"/>
  <c r="F116"/>
  <c r="H116"/>
  <c r="J116" s="1"/>
  <c r="L116" s="1"/>
  <c r="F117"/>
  <c r="H117"/>
  <c r="J117" s="1"/>
  <c r="L117" s="1"/>
  <c r="F118"/>
  <c r="H118"/>
  <c r="I118" s="1"/>
  <c r="K118" s="1"/>
  <c r="G118" s="1"/>
  <c r="J118"/>
  <c r="L118" s="1"/>
  <c r="F119"/>
  <c r="H119"/>
  <c r="I119" s="1"/>
  <c r="K119" s="1"/>
  <c r="G119" s="1"/>
  <c r="F120"/>
  <c r="H120"/>
  <c r="J120" s="1"/>
  <c r="L120" s="1"/>
  <c r="F121"/>
  <c r="H121"/>
  <c r="J121" s="1"/>
  <c r="L121" s="1"/>
  <c r="F122"/>
  <c r="H122"/>
  <c r="J122" s="1"/>
  <c r="L122" s="1"/>
  <c r="I122"/>
  <c r="K122" s="1"/>
  <c r="F123"/>
  <c r="H123"/>
  <c r="I123" s="1"/>
  <c r="K123" s="1"/>
  <c r="J123"/>
  <c r="L123" s="1"/>
  <c r="F124"/>
  <c r="H124"/>
  <c r="J124" s="1"/>
  <c r="L124" s="1"/>
  <c r="F125"/>
  <c r="H125"/>
  <c r="J125" s="1"/>
  <c r="L125" s="1"/>
  <c r="F126"/>
  <c r="H126"/>
  <c r="J126" s="1"/>
  <c r="L126" s="1"/>
  <c r="F127"/>
  <c r="H127"/>
  <c r="I127" s="1"/>
  <c r="K127" s="1"/>
  <c r="G127" s="1"/>
  <c r="G3" i="2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F3" i="1"/>
  <c r="H3"/>
  <c r="J3" s="1"/>
  <c r="L3" s="1"/>
  <c r="F4"/>
  <c r="H4"/>
  <c r="J4" s="1"/>
  <c r="L4" s="1"/>
  <c r="F5"/>
  <c r="H5"/>
  <c r="J5" s="1"/>
  <c r="L5" s="1"/>
  <c r="F6"/>
  <c r="H6"/>
  <c r="I6" s="1"/>
  <c r="K6" s="1"/>
  <c r="F7"/>
  <c r="H7"/>
  <c r="J7" s="1"/>
  <c r="L7" s="1"/>
  <c r="F8"/>
  <c r="H8"/>
  <c r="J8" s="1"/>
  <c r="L8" s="1"/>
  <c r="F9"/>
  <c r="H9"/>
  <c r="I9"/>
  <c r="K9" s="1"/>
  <c r="J9"/>
  <c r="L9" s="1"/>
  <c r="F10"/>
  <c r="H10"/>
  <c r="I10"/>
  <c r="K10" s="1"/>
  <c r="J10"/>
  <c r="L10" s="1"/>
  <c r="F11"/>
  <c r="H11"/>
  <c r="J11" s="1"/>
  <c r="L11" s="1"/>
  <c r="F12"/>
  <c r="H12"/>
  <c r="J12" s="1"/>
  <c r="L12" s="1"/>
  <c r="F13"/>
  <c r="H13"/>
  <c r="J13" s="1"/>
  <c r="L13" s="1"/>
  <c r="F14"/>
  <c r="H14"/>
  <c r="J14" s="1"/>
  <c r="L14" s="1"/>
  <c r="F15"/>
  <c r="H15"/>
  <c r="J15" s="1"/>
  <c r="L15" s="1"/>
  <c r="F16"/>
  <c r="H16"/>
  <c r="J16" s="1"/>
  <c r="L16" s="1"/>
  <c r="F17"/>
  <c r="H17"/>
  <c r="J17" s="1"/>
  <c r="L17" s="1"/>
  <c r="I17"/>
  <c r="K17" s="1"/>
  <c r="F18"/>
  <c r="H18"/>
  <c r="J18" s="1"/>
  <c r="L18" s="1"/>
  <c r="F19"/>
  <c r="H19"/>
  <c r="J19" s="1"/>
  <c r="L19" s="1"/>
  <c r="F20"/>
  <c r="H20"/>
  <c r="J20" s="1"/>
  <c r="L20" s="1"/>
  <c r="F21"/>
  <c r="H21"/>
  <c r="I21" s="1"/>
  <c r="K21" s="1"/>
  <c r="G21" s="1"/>
  <c r="F22"/>
  <c r="H22"/>
  <c r="I22" s="1"/>
  <c r="K22" s="1"/>
  <c r="J22"/>
  <c r="L22" s="1"/>
  <c r="F23"/>
  <c r="H23"/>
  <c r="J23" s="1"/>
  <c r="L23" s="1"/>
  <c r="F24"/>
  <c r="H24"/>
  <c r="J24" s="1"/>
  <c r="L24" s="1"/>
  <c r="F25"/>
  <c r="H25"/>
  <c r="I25" s="1"/>
  <c r="K25" s="1"/>
  <c r="G25" s="1"/>
  <c r="J25"/>
  <c r="L25" s="1"/>
  <c r="F26"/>
  <c r="H26"/>
  <c r="I26" s="1"/>
  <c r="K26" s="1"/>
  <c r="G26" s="1"/>
  <c r="J26"/>
  <c r="L26" s="1"/>
  <c r="F27"/>
  <c r="H27"/>
  <c r="J27" s="1"/>
  <c r="L27" s="1"/>
  <c r="F28"/>
  <c r="H28"/>
  <c r="J28" s="1"/>
  <c r="L28" s="1"/>
  <c r="F29"/>
  <c r="H29"/>
  <c r="J29" s="1"/>
  <c r="L29" s="1"/>
  <c r="F30"/>
  <c r="H30"/>
  <c r="J30" s="1"/>
  <c r="L30" s="1"/>
  <c r="F31"/>
  <c r="H31"/>
  <c r="J31" s="1"/>
  <c r="L31" s="1"/>
  <c r="F32"/>
  <c r="H32"/>
  <c r="J32" s="1"/>
  <c r="L32" s="1"/>
  <c r="F33"/>
  <c r="H33"/>
  <c r="I33" s="1"/>
  <c r="K33" s="1"/>
  <c r="J33"/>
  <c r="L33" s="1"/>
  <c r="F34"/>
  <c r="H34"/>
  <c r="I34" s="1"/>
  <c r="K34" s="1"/>
  <c r="G34" s="1"/>
  <c r="J34"/>
  <c r="L34" s="1"/>
  <c r="F35"/>
  <c r="H35"/>
  <c r="J35" s="1"/>
  <c r="L35" s="1"/>
  <c r="F36"/>
  <c r="H36"/>
  <c r="J36" s="1"/>
  <c r="L36" s="1"/>
  <c r="F37"/>
  <c r="H37"/>
  <c r="I37" s="1"/>
  <c r="K37" s="1"/>
  <c r="J37"/>
  <c r="L37" s="1"/>
  <c r="F38"/>
  <c r="H38"/>
  <c r="I38" s="1"/>
  <c r="K38" s="1"/>
  <c r="G38" s="1"/>
  <c r="F39"/>
  <c r="H39"/>
  <c r="J39" s="1"/>
  <c r="L39" s="1"/>
  <c r="F40"/>
  <c r="H40"/>
  <c r="J40" s="1"/>
  <c r="L40" s="1"/>
  <c r="F41"/>
  <c r="H41"/>
  <c r="J41" s="1"/>
  <c r="L41" s="1"/>
  <c r="I41"/>
  <c r="K41" s="1"/>
  <c r="F42"/>
  <c r="H42"/>
  <c r="I42" s="1"/>
  <c r="K42" s="1"/>
  <c r="F43"/>
  <c r="H43"/>
  <c r="J43" s="1"/>
  <c r="L43" s="1"/>
  <c r="F44"/>
  <c r="H44"/>
  <c r="J44" s="1"/>
  <c r="L44" s="1"/>
  <c r="F45"/>
  <c r="H45"/>
  <c r="I45" s="1"/>
  <c r="K45" s="1"/>
  <c r="J45"/>
  <c r="L45" s="1"/>
  <c r="F46"/>
  <c r="H46"/>
  <c r="I46" s="1"/>
  <c r="K46" s="1"/>
  <c r="G46" s="1"/>
  <c r="F47"/>
  <c r="H47"/>
  <c r="J47" s="1"/>
  <c r="L47" s="1"/>
  <c r="F48"/>
  <c r="H48"/>
  <c r="J48" s="1"/>
  <c r="L48" s="1"/>
  <c r="F49"/>
  <c r="H49"/>
  <c r="J49" s="1"/>
  <c r="L49" s="1"/>
  <c r="F50"/>
  <c r="H50"/>
  <c r="I50" s="1"/>
  <c r="K50" s="1"/>
  <c r="F51"/>
  <c r="H51"/>
  <c r="J51" s="1"/>
  <c r="L51" s="1"/>
  <c r="F52"/>
  <c r="H52"/>
  <c r="J52" s="1"/>
  <c r="L52" s="1"/>
  <c r="F53"/>
  <c r="H53"/>
  <c r="J53" s="1"/>
  <c r="L53" s="1"/>
  <c r="F54"/>
  <c r="H54"/>
  <c r="I54" s="1"/>
  <c r="K54" s="1"/>
  <c r="F55"/>
  <c r="H55"/>
  <c r="J55" s="1"/>
  <c r="L55" s="1"/>
  <c r="F56"/>
  <c r="H56"/>
  <c r="J56" s="1"/>
  <c r="L56" s="1"/>
  <c r="F57"/>
  <c r="H57"/>
  <c r="J57" s="1"/>
  <c r="L57" s="1"/>
  <c r="I57"/>
  <c r="K57" s="1"/>
  <c r="G57" s="1"/>
  <c r="F58"/>
  <c r="H58"/>
  <c r="I58" s="1"/>
  <c r="K58" s="1"/>
  <c r="F59"/>
  <c r="H59"/>
  <c r="J59" s="1"/>
  <c r="L59" s="1"/>
  <c r="F60"/>
  <c r="H60"/>
  <c r="J60" s="1"/>
  <c r="L60" s="1"/>
  <c r="F61"/>
  <c r="H61"/>
  <c r="I61" s="1"/>
  <c r="K61" s="1"/>
  <c r="J61"/>
  <c r="L61" s="1"/>
  <c r="F62"/>
  <c r="H62"/>
  <c r="I62" s="1"/>
  <c r="K62" s="1"/>
  <c r="G62" s="1"/>
  <c r="F63"/>
  <c r="H63"/>
  <c r="J63" s="1"/>
  <c r="L63" s="1"/>
  <c r="F64"/>
  <c r="H64"/>
  <c r="J64" s="1"/>
  <c r="L64" s="1"/>
  <c r="F65"/>
  <c r="H65"/>
  <c r="I65" s="1"/>
  <c r="K65" s="1"/>
  <c r="J65"/>
  <c r="L65" s="1"/>
  <c r="F66"/>
  <c r="H66"/>
  <c r="I66" s="1"/>
  <c r="K66" s="1"/>
  <c r="F67"/>
  <c r="H67"/>
  <c r="J67" s="1"/>
  <c r="L67" s="1"/>
  <c r="F68"/>
  <c r="H68"/>
  <c r="J68" s="1"/>
  <c r="L68" s="1"/>
  <c r="F69"/>
  <c r="H69"/>
  <c r="J69" s="1"/>
  <c r="L69" s="1"/>
  <c r="F70"/>
  <c r="H70"/>
  <c r="I70" s="1"/>
  <c r="K70" s="1"/>
  <c r="F71"/>
  <c r="H71"/>
  <c r="J71" s="1"/>
  <c r="L71" s="1"/>
  <c r="F72"/>
  <c r="H72"/>
  <c r="J72" s="1"/>
  <c r="L72" s="1"/>
  <c r="F73"/>
  <c r="H73"/>
  <c r="J73" s="1"/>
  <c r="L73" s="1"/>
  <c r="I73"/>
  <c r="K73" s="1"/>
  <c r="F74"/>
  <c r="H74"/>
  <c r="I74" s="1"/>
  <c r="K74" s="1"/>
  <c r="F75"/>
  <c r="H75"/>
  <c r="J75" s="1"/>
  <c r="L75" s="1"/>
  <c r="F76"/>
  <c r="H76"/>
  <c r="J76" s="1"/>
  <c r="L76" s="1"/>
  <c r="F77"/>
  <c r="H77"/>
  <c r="I77" s="1"/>
  <c r="K77" s="1"/>
  <c r="J77"/>
  <c r="L77" s="1"/>
  <c r="F78"/>
  <c r="H78"/>
  <c r="I78" s="1"/>
  <c r="K78" s="1"/>
  <c r="G78" s="1"/>
  <c r="F79"/>
  <c r="H79"/>
  <c r="J79" s="1"/>
  <c r="L79" s="1"/>
  <c r="F80"/>
  <c r="H80"/>
  <c r="J80" s="1"/>
  <c r="L80" s="1"/>
  <c r="H2"/>
  <c r="I2" s="1"/>
  <c r="K2" s="1"/>
  <c r="G2" s="1"/>
  <c r="F2"/>
  <c r="W151" l="1"/>
  <c r="Y151" s="1"/>
  <c r="U151" s="1"/>
  <c r="W147"/>
  <c r="Y147" s="1"/>
  <c r="U147" s="1"/>
  <c r="W143"/>
  <c r="Y143" s="1"/>
  <c r="U143" s="1"/>
  <c r="W139"/>
  <c r="Y139" s="1"/>
  <c r="U139" s="1"/>
  <c r="W135"/>
  <c r="Y135" s="1"/>
  <c r="U135" s="1"/>
  <c r="X131"/>
  <c r="Z131" s="1"/>
  <c r="J74"/>
  <c r="L74" s="1"/>
  <c r="G61"/>
  <c r="G54"/>
  <c r="J50"/>
  <c r="L50" s="1"/>
  <c r="I49"/>
  <c r="K49" s="1"/>
  <c r="G49" s="1"/>
  <c r="J42"/>
  <c r="L42" s="1"/>
  <c r="J21"/>
  <c r="L21" s="1"/>
  <c r="I18"/>
  <c r="K18" s="1"/>
  <c r="G18" s="1"/>
  <c r="J127"/>
  <c r="L127" s="1"/>
  <c r="I126"/>
  <c r="K126" s="1"/>
  <c r="G126" s="1"/>
  <c r="G123"/>
  <c r="J111"/>
  <c r="L111" s="1"/>
  <c r="I110"/>
  <c r="K110" s="1"/>
  <c r="G110" s="1"/>
  <c r="G107"/>
  <c r="J95"/>
  <c r="L95" s="1"/>
  <c r="I94"/>
  <c r="K94" s="1"/>
  <c r="G94" s="1"/>
  <c r="G91"/>
  <c r="J81"/>
  <c r="L81" s="1"/>
  <c r="I147"/>
  <c r="K147" s="1"/>
  <c r="G147" s="1"/>
  <c r="I139"/>
  <c r="K139" s="1"/>
  <c r="G139" s="1"/>
  <c r="I131"/>
  <c r="K131" s="1"/>
  <c r="G131" s="1"/>
  <c r="J181"/>
  <c r="L181" s="1"/>
  <c r="I180"/>
  <c r="K180" s="1"/>
  <c r="G180" s="1"/>
  <c r="J173"/>
  <c r="L173" s="1"/>
  <c r="I172"/>
  <c r="K172" s="1"/>
  <c r="G172" s="1"/>
  <c r="I160"/>
  <c r="K160" s="1"/>
  <c r="G160" s="1"/>
  <c r="J194"/>
  <c r="L194" s="1"/>
  <c r="G190"/>
  <c r="J186"/>
  <c r="L186" s="1"/>
  <c r="G41"/>
  <c r="G10"/>
  <c r="G9"/>
  <c r="G122"/>
  <c r="G106"/>
  <c r="G90"/>
  <c r="G152"/>
  <c r="G144"/>
  <c r="G136"/>
  <c r="G73"/>
  <c r="J2"/>
  <c r="L2" s="1"/>
  <c r="G77"/>
  <c r="G70"/>
  <c r="J66"/>
  <c r="L66" s="1"/>
  <c r="J58"/>
  <c r="L58" s="1"/>
  <c r="G45"/>
  <c r="J38"/>
  <c r="L38" s="1"/>
  <c r="G37"/>
  <c r="G22"/>
  <c r="G6"/>
  <c r="J119"/>
  <c r="L119" s="1"/>
  <c r="G115"/>
  <c r="J103"/>
  <c r="L103" s="1"/>
  <c r="G99"/>
  <c r="J87"/>
  <c r="L87" s="1"/>
  <c r="G83"/>
  <c r="I151"/>
  <c r="K151" s="1"/>
  <c r="G151" s="1"/>
  <c r="I143"/>
  <c r="K143" s="1"/>
  <c r="G143" s="1"/>
  <c r="I135"/>
  <c r="K135" s="1"/>
  <c r="G135" s="1"/>
  <c r="J128"/>
  <c r="L128" s="1"/>
  <c r="G185"/>
  <c r="J177"/>
  <c r="L177" s="1"/>
  <c r="J169"/>
  <c r="L169" s="1"/>
  <c r="G165"/>
  <c r="G163"/>
  <c r="G161"/>
  <c r="I189"/>
  <c r="K189" s="1"/>
  <c r="G189" s="1"/>
  <c r="I200"/>
  <c r="K200" s="1"/>
  <c r="G200" s="1"/>
  <c r="I196"/>
  <c r="K196" s="1"/>
  <c r="G196" s="1"/>
  <c r="I192"/>
  <c r="K192" s="1"/>
  <c r="G192" s="1"/>
  <c r="I188"/>
  <c r="K188" s="1"/>
  <c r="G188" s="1"/>
  <c r="I183"/>
  <c r="K183" s="1"/>
  <c r="G183" s="1"/>
  <c r="I179"/>
  <c r="K179" s="1"/>
  <c r="G179" s="1"/>
  <c r="I175"/>
  <c r="K175" s="1"/>
  <c r="G175" s="1"/>
  <c r="I171"/>
  <c r="K171" s="1"/>
  <c r="G171" s="1"/>
  <c r="I167"/>
  <c r="K167" s="1"/>
  <c r="G167" s="1"/>
  <c r="I159"/>
  <c r="K159" s="1"/>
  <c r="G159" s="1"/>
  <c r="J157"/>
  <c r="L157" s="1"/>
  <c r="I154"/>
  <c r="K154" s="1"/>
  <c r="G154" s="1"/>
  <c r="I150"/>
  <c r="K150" s="1"/>
  <c r="G150" s="1"/>
  <c r="I146"/>
  <c r="K146" s="1"/>
  <c r="G146" s="1"/>
  <c r="I142"/>
  <c r="K142" s="1"/>
  <c r="G142" s="1"/>
  <c r="I138"/>
  <c r="K138" s="1"/>
  <c r="G138" s="1"/>
  <c r="I134"/>
  <c r="K134" s="1"/>
  <c r="G134" s="1"/>
  <c r="I130"/>
  <c r="K130" s="1"/>
  <c r="G130" s="1"/>
  <c r="I125"/>
  <c r="K125" s="1"/>
  <c r="G125" s="1"/>
  <c r="I121"/>
  <c r="K121" s="1"/>
  <c r="G121" s="1"/>
  <c r="I117"/>
  <c r="K117" s="1"/>
  <c r="G117" s="1"/>
  <c r="I113"/>
  <c r="K113" s="1"/>
  <c r="G113" s="1"/>
  <c r="I109"/>
  <c r="K109" s="1"/>
  <c r="G109" s="1"/>
  <c r="I105"/>
  <c r="K105" s="1"/>
  <c r="G105" s="1"/>
  <c r="I101"/>
  <c r="K101" s="1"/>
  <c r="G101" s="1"/>
  <c r="I97"/>
  <c r="K97" s="1"/>
  <c r="G97" s="1"/>
  <c r="I93"/>
  <c r="K93" s="1"/>
  <c r="G93" s="1"/>
  <c r="I89"/>
  <c r="K89" s="1"/>
  <c r="G89" s="1"/>
  <c r="I85"/>
  <c r="K85" s="1"/>
  <c r="G85" s="1"/>
  <c r="I124"/>
  <c r="K124" s="1"/>
  <c r="G124" s="1"/>
  <c r="I120"/>
  <c r="K120" s="1"/>
  <c r="G120" s="1"/>
  <c r="I116"/>
  <c r="K116" s="1"/>
  <c r="G116" s="1"/>
  <c r="I112"/>
  <c r="K112" s="1"/>
  <c r="G112" s="1"/>
  <c r="I108"/>
  <c r="K108" s="1"/>
  <c r="G108" s="1"/>
  <c r="I104"/>
  <c r="K104" s="1"/>
  <c r="G104" s="1"/>
  <c r="I100"/>
  <c r="K100" s="1"/>
  <c r="G100" s="1"/>
  <c r="I96"/>
  <c r="K96" s="1"/>
  <c r="G96" s="1"/>
  <c r="I92"/>
  <c r="K92" s="1"/>
  <c r="G92" s="1"/>
  <c r="I88"/>
  <c r="K88" s="1"/>
  <c r="G88" s="1"/>
  <c r="I84"/>
  <c r="K84" s="1"/>
  <c r="G84" s="1"/>
  <c r="J78"/>
  <c r="L78" s="1"/>
  <c r="G74"/>
  <c r="J62"/>
  <c r="L62" s="1"/>
  <c r="G58"/>
  <c r="J46"/>
  <c r="L46" s="1"/>
  <c r="G42"/>
  <c r="J70"/>
  <c r="L70" s="1"/>
  <c r="I69"/>
  <c r="K69" s="1"/>
  <c r="G69" s="1"/>
  <c r="G66"/>
  <c r="J54"/>
  <c r="L54" s="1"/>
  <c r="I53"/>
  <c r="K53" s="1"/>
  <c r="G53" s="1"/>
  <c r="G50"/>
  <c r="I30"/>
  <c r="K30" s="1"/>
  <c r="G30" s="1"/>
  <c r="I29"/>
  <c r="K29" s="1"/>
  <c r="G29" s="1"/>
  <c r="I14"/>
  <c r="K14" s="1"/>
  <c r="G14" s="1"/>
  <c r="I13"/>
  <c r="K13" s="1"/>
  <c r="G13" s="1"/>
  <c r="J6"/>
  <c r="L6" s="1"/>
  <c r="I5"/>
  <c r="K5" s="1"/>
  <c r="G5" s="1"/>
  <c r="G65"/>
  <c r="G33"/>
  <c r="G17"/>
  <c r="I80"/>
  <c r="K80" s="1"/>
  <c r="G80" s="1"/>
  <c r="I76"/>
  <c r="K76" s="1"/>
  <c r="G76" s="1"/>
  <c r="I72"/>
  <c r="K72" s="1"/>
  <c r="G72" s="1"/>
  <c r="I68"/>
  <c r="K68" s="1"/>
  <c r="G68" s="1"/>
  <c r="I64"/>
  <c r="K64" s="1"/>
  <c r="G64" s="1"/>
  <c r="I60"/>
  <c r="K60" s="1"/>
  <c r="G60" s="1"/>
  <c r="I56"/>
  <c r="K56" s="1"/>
  <c r="G56" s="1"/>
  <c r="I52"/>
  <c r="K52" s="1"/>
  <c r="G52" s="1"/>
  <c r="I48"/>
  <c r="K48" s="1"/>
  <c r="G48" s="1"/>
  <c r="I44"/>
  <c r="K44" s="1"/>
  <c r="G44" s="1"/>
  <c r="I40"/>
  <c r="K40" s="1"/>
  <c r="G40" s="1"/>
  <c r="I36"/>
  <c r="K36" s="1"/>
  <c r="G36" s="1"/>
  <c r="I32"/>
  <c r="K32" s="1"/>
  <c r="G32" s="1"/>
  <c r="I28"/>
  <c r="K28" s="1"/>
  <c r="G28" s="1"/>
  <c r="I24"/>
  <c r="K24" s="1"/>
  <c r="G24" s="1"/>
  <c r="I20"/>
  <c r="K20" s="1"/>
  <c r="G20" s="1"/>
  <c r="I16"/>
  <c r="K16" s="1"/>
  <c r="G16" s="1"/>
  <c r="I12"/>
  <c r="K12" s="1"/>
  <c r="G12" s="1"/>
  <c r="I8"/>
  <c r="K8" s="1"/>
  <c r="G8" s="1"/>
  <c r="I4"/>
  <c r="K4" s="1"/>
  <c r="G4" s="1"/>
  <c r="I79"/>
  <c r="K79" s="1"/>
  <c r="G79" s="1"/>
  <c r="I75"/>
  <c r="K75" s="1"/>
  <c r="G75" s="1"/>
  <c r="I71"/>
  <c r="K71" s="1"/>
  <c r="G71" s="1"/>
  <c r="I67"/>
  <c r="K67" s="1"/>
  <c r="G67" s="1"/>
  <c r="I63"/>
  <c r="K63" s="1"/>
  <c r="G63" s="1"/>
  <c r="I59"/>
  <c r="K59" s="1"/>
  <c r="G59" s="1"/>
  <c r="I55"/>
  <c r="K55" s="1"/>
  <c r="G55" s="1"/>
  <c r="I51"/>
  <c r="K51" s="1"/>
  <c r="G51" s="1"/>
  <c r="I47"/>
  <c r="K47" s="1"/>
  <c r="G47" s="1"/>
  <c r="I43"/>
  <c r="K43" s="1"/>
  <c r="G43" s="1"/>
  <c r="I39"/>
  <c r="K39" s="1"/>
  <c r="G39" s="1"/>
  <c r="I35"/>
  <c r="K35" s="1"/>
  <c r="G35" s="1"/>
  <c r="I31"/>
  <c r="K31" s="1"/>
  <c r="G31" s="1"/>
  <c r="I27"/>
  <c r="K27" s="1"/>
  <c r="G27" s="1"/>
  <c r="I23"/>
  <c r="K23" s="1"/>
  <c r="G23" s="1"/>
  <c r="I19"/>
  <c r="K19" s="1"/>
  <c r="G19" s="1"/>
  <c r="I15"/>
  <c r="K15" s="1"/>
  <c r="G15" s="1"/>
  <c r="I11"/>
  <c r="K11" s="1"/>
  <c r="G11" s="1"/>
  <c r="I7"/>
  <c r="K7" s="1"/>
  <c r="G7" s="1"/>
  <c r="I3"/>
  <c r="K3" s="1"/>
  <c r="G3" s="1"/>
</calcChain>
</file>

<file path=xl/sharedStrings.xml><?xml version="1.0" encoding="utf-8"?>
<sst xmlns="http://schemas.openxmlformats.org/spreadsheetml/2006/main" count="3936" uniqueCount="345">
  <si>
    <t>species</t>
  </si>
  <si>
    <t>nutrient</t>
  </si>
  <si>
    <t>av</t>
  </si>
  <si>
    <t>SE</t>
  </si>
  <si>
    <t>CO2treatmenteCO2</t>
  </si>
  <si>
    <t>Wheat</t>
  </si>
  <si>
    <t>Fe</t>
  </si>
  <si>
    <t>CO2treatmenteCO21</t>
  </si>
  <si>
    <t>Yield</t>
  </si>
  <si>
    <t>CO2treatmenteCO22</t>
  </si>
  <si>
    <t>Zn</t>
  </si>
  <si>
    <t>CO2treatmenteCO23</t>
  </si>
  <si>
    <t>CO2treatmenteCO24</t>
  </si>
  <si>
    <t>Ph</t>
  </si>
  <si>
    <t>CO2treatmenteCO25</t>
  </si>
  <si>
    <t>N</t>
  </si>
  <si>
    <t>NA</t>
  </si>
  <si>
    <t>CO2treatmenteCO26</t>
  </si>
  <si>
    <t>Fieldpeas</t>
  </si>
  <si>
    <t>CO2treatmenteCO27</t>
  </si>
  <si>
    <t>CO2treatmenteCO28</t>
  </si>
  <si>
    <t>CO2treatmenteCO29</t>
  </si>
  <si>
    <t>CO2treatmenteCO210</t>
  </si>
  <si>
    <t>P</t>
  </si>
  <si>
    <t>CO2treatmenteCO211</t>
  </si>
  <si>
    <t>K</t>
  </si>
  <si>
    <t>CO2treatmenteCO212</t>
  </si>
  <si>
    <t>S</t>
  </si>
  <si>
    <t>CO2treatmenteCO213</t>
  </si>
  <si>
    <t>B</t>
  </si>
  <si>
    <t>CO2treatmenteCO214</t>
  </si>
  <si>
    <t>Ca</t>
  </si>
  <si>
    <t>CO2treatmenteCO215</t>
  </si>
  <si>
    <t>Mg</t>
  </si>
  <si>
    <t>CO2treatmenteCO216</t>
  </si>
  <si>
    <t>Mn</t>
  </si>
  <si>
    <t>CO2treatmenteCO217</t>
  </si>
  <si>
    <t>Cu</t>
  </si>
  <si>
    <t>CO2treatmenteCO218</t>
  </si>
  <si>
    <t>Rice</t>
  </si>
  <si>
    <t>CO2treatmenteCO219</t>
  </si>
  <si>
    <t>CO2treatmenteCO220</t>
  </si>
  <si>
    <t>CO2treatmenteCO221</t>
  </si>
  <si>
    <t>CO2treatmenteCO222</t>
  </si>
  <si>
    <t>CO2treatmenteCO223</t>
  </si>
  <si>
    <t>CO2treatmenteCO224</t>
  </si>
  <si>
    <t>CO2treatmenteCO225</t>
  </si>
  <si>
    <t>CO2treatmenteCO226</t>
  </si>
  <si>
    <t>CO2treatmenteCO227</t>
  </si>
  <si>
    <t>CO2treatmenteCO228</t>
  </si>
  <si>
    <t>CO2treatmenteCO229</t>
  </si>
  <si>
    <t>Sorghum</t>
  </si>
  <si>
    <t>CO2treatmenteCO230</t>
  </si>
  <si>
    <t>CO2treatmenteCO231</t>
  </si>
  <si>
    <t>CO2treatmenteCO232</t>
  </si>
  <si>
    <t>CO2treatmenteCO233</t>
  </si>
  <si>
    <t>CO2treatmenteCO234</t>
  </si>
  <si>
    <t>CO2treatmenteCO235</t>
  </si>
  <si>
    <t>CO2treatmenteCO236</t>
  </si>
  <si>
    <t>CO2treatmenteCO237</t>
  </si>
  <si>
    <t>CO2treatmenteCO238</t>
  </si>
  <si>
    <t>CO2treatmenteCO239</t>
  </si>
  <si>
    <t>CO2treatmenteCO240</t>
  </si>
  <si>
    <t>soybean</t>
  </si>
  <si>
    <t>CO2treatmenteCO241</t>
  </si>
  <si>
    <t>CO2treatmenteCO242</t>
  </si>
  <si>
    <t>CO2treatmenteCO243</t>
  </si>
  <si>
    <t>CO2treatmenteCO244</t>
  </si>
  <si>
    <t>CO2treatmenteCO245</t>
  </si>
  <si>
    <t>CO2treatmenteCO246</t>
  </si>
  <si>
    <t>CO2treatmenteCO247</t>
  </si>
  <si>
    <t>CO2treatmenteCO248</t>
  </si>
  <si>
    <t>CO2treatmenteCO249</t>
  </si>
  <si>
    <t>CO2treatmenteCO250</t>
  </si>
  <si>
    <t>CO2treatmenteCO251</t>
  </si>
  <si>
    <t>Corn</t>
  </si>
  <si>
    <t>CO2treatmenteCO252</t>
  </si>
  <si>
    <t>CO2treatmenteCO253</t>
  </si>
  <si>
    <t>CO2treatmenteCO254</t>
  </si>
  <si>
    <t>CO2treatmenteCO255</t>
  </si>
  <si>
    <t>CO2treatmenteCO256</t>
  </si>
  <si>
    <t>CO2treatmenteCO257</t>
  </si>
  <si>
    <t>CO2treatmenteCO258</t>
  </si>
  <si>
    <t>CO2treatmenteCO259</t>
  </si>
  <si>
    <t>CO2treatmenteCO260</t>
  </si>
  <si>
    <t>CO2treatmenteCO261</t>
  </si>
  <si>
    <t>unlogMean</t>
  </si>
  <si>
    <t>logCI</t>
  </si>
  <si>
    <t>loglow</t>
  </si>
  <si>
    <t>loghi</t>
  </si>
  <si>
    <t>unloglow</t>
  </si>
  <si>
    <t>unloghi</t>
  </si>
  <si>
    <t>distance</t>
  </si>
  <si>
    <t>ci</t>
  </si>
  <si>
    <t>rice</t>
  </si>
  <si>
    <t>sorghum</t>
  </si>
  <si>
    <t>corn</t>
  </si>
  <si>
    <t>soy</t>
  </si>
  <si>
    <t>wheat</t>
  </si>
  <si>
    <t>(Intercept)</t>
  </si>
  <si>
    <t>as.factor(WateringRegime)Wet</t>
  </si>
  <si>
    <t>CO2treatmenteCO2:as.factor(WateringRegime)Wet</t>
  </si>
  <si>
    <t>(Intercept)1</t>
  </si>
  <si>
    <t>as.factor(WateringRegime)Wet1</t>
  </si>
  <si>
    <t>CO2treatmenteCO2:as.factor(WateringRegime)Wet1</t>
  </si>
  <si>
    <t>(Intercept)2</t>
  </si>
  <si>
    <t>as.factor(WateringRegime)Wet2</t>
  </si>
  <si>
    <t>CO2treatmenteCO2:as.factor(WateringRegime)Wet2</t>
  </si>
  <si>
    <t>(Intercept)3</t>
  </si>
  <si>
    <t>as.factor(WateringRegime)Wet3</t>
  </si>
  <si>
    <t>CO2treatmenteCO2:as.factor(WateringRegime)Wet3</t>
  </si>
  <si>
    <t>(Intercept)4</t>
  </si>
  <si>
    <t>as.factor(WateringRegime)Wet4</t>
  </si>
  <si>
    <t>CO2treatmenteCO2:as.factor(WateringRegime)Wet4</t>
  </si>
  <si>
    <t>(Intercept)5</t>
  </si>
  <si>
    <t>as.factor(WateringRegime)Wet5</t>
  </si>
  <si>
    <t>CO2treatmenteCO2:as.factor(WateringRegime)Wet5</t>
  </si>
  <si>
    <t>(Intercept)6</t>
  </si>
  <si>
    <t>as.factor(WateringRegime)Wet6</t>
  </si>
  <si>
    <t>CO2treatmenteCO2:as.factor(WateringRegime)Wet6</t>
  </si>
  <si>
    <t>(Intercept)7</t>
  </si>
  <si>
    <t>as.factor(WateringRegime)Wet7</t>
  </si>
  <si>
    <t>CO2treatmenteCO2:as.factor(WateringRegime)Wet7</t>
  </si>
  <si>
    <t>(Intercept)8</t>
  </si>
  <si>
    <t>as.factor(WateringRegime)Wet8</t>
  </si>
  <si>
    <t>CO2treatmenteCO2:as.factor(WateringRegime)Wet8</t>
  </si>
  <si>
    <t>(Intercept)9</t>
  </si>
  <si>
    <t>as.factor(WateringRegime)Wet9</t>
  </si>
  <si>
    <t>CO2treatmenteCO2:as.factor(WateringRegime)Wet9</t>
  </si>
  <si>
    <t>(Intercept)10</t>
  </si>
  <si>
    <t>as.factor(WateringRegime)Wet10</t>
  </si>
  <si>
    <t>CO2treatmenteCO2:as.factor(WateringRegime)Wet10</t>
  </si>
  <si>
    <t>watering</t>
  </si>
  <si>
    <t>Wet</t>
  </si>
  <si>
    <t>Dry</t>
  </si>
  <si>
    <t>CI</t>
  </si>
  <si>
    <t>mean</t>
  </si>
  <si>
    <t>unlog mean</t>
  </si>
  <si>
    <t>drymean</t>
  </si>
  <si>
    <t>dryCI</t>
  </si>
  <si>
    <t>wetmean</t>
  </si>
  <si>
    <t>wetci</t>
  </si>
  <si>
    <t>order</t>
  </si>
  <si>
    <t>Feu</t>
  </si>
  <si>
    <t>Znu</t>
  </si>
  <si>
    <t>Phu</t>
  </si>
  <si>
    <t>Nu</t>
  </si>
  <si>
    <t>Pu</t>
  </si>
  <si>
    <t>Ku</t>
  </si>
  <si>
    <t>Su</t>
  </si>
  <si>
    <t>Bu</t>
  </si>
  <si>
    <t>Cau</t>
  </si>
  <si>
    <t>Mgu</t>
  </si>
  <si>
    <t>Mnu</t>
  </si>
  <si>
    <t>Cuu</t>
  </si>
  <si>
    <t>mRRCa</t>
  </si>
  <si>
    <t>--</t>
  </si>
  <si>
    <t>mRRB</t>
  </si>
  <si>
    <t>mRRMn</t>
  </si>
  <si>
    <t>mRRFe</t>
  </si>
  <si>
    <t>mRRCu</t>
  </si>
  <si>
    <t>mRRZn</t>
  </si>
  <si>
    <t>mRRMg</t>
  </si>
  <si>
    <t>mRRS</t>
  </si>
  <si>
    <t>mRRK</t>
  </si>
  <si>
    <t>mRRP</t>
  </si>
  <si>
    <t>mRRN</t>
  </si>
  <si>
    <t>pea</t>
  </si>
  <si>
    <t>p</t>
  </si>
  <si>
    <t>r</t>
  </si>
  <si>
    <t>sgh</t>
  </si>
  <si>
    <t>w</t>
  </si>
  <si>
    <t>mrr</t>
  </si>
  <si>
    <t>paste val</t>
  </si>
  <si>
    <t>---&gt;</t>
  </si>
  <si>
    <t>then sort</t>
  </si>
  <si>
    <t>by order</t>
  </si>
  <si>
    <t>yield</t>
  </si>
  <si>
    <t xml:space="preserve">                 watering species nutrient        av         SE</t>
  </si>
  <si>
    <t>CO2treatmenteCO2      Dry Sorghum    Yield 0.2253835 0.06700446</t>
  </si>
  <si>
    <t>&gt; print(Sorghum.Yield.modWet.output)</t>
  </si>
  <si>
    <t xml:space="preserve">                 watering species nutrient          av         SE</t>
  </si>
  <si>
    <t>CO2treatmenteCO2      Wet Sorghum    Yield -0.05265312 0.06303121</t>
  </si>
  <si>
    <t>dry</t>
  </si>
  <si>
    <t>wet</t>
  </si>
  <si>
    <t>as.factor(WateringRegime)28</t>
  </si>
  <si>
    <t>as.factor(WateringRegime)27</t>
  </si>
  <si>
    <t>as.factor(WateringRegime)26</t>
  </si>
  <si>
    <t>*</t>
  </si>
  <si>
    <t>as.factor(WateringRegime)25</t>
  </si>
  <si>
    <t>***</t>
  </si>
  <si>
    <t>as.factor(WateringRegime)24</t>
  </si>
  <si>
    <t>as.factor(WateringRegime)23</t>
  </si>
  <si>
    <t>as.factor(WateringRegime)22</t>
  </si>
  <si>
    <t>as.factor(WateringRegime)21</t>
  </si>
  <si>
    <t>as.factor(WateringRegime)20</t>
  </si>
  <si>
    <t>as.factor(WateringRegime)19</t>
  </si>
  <si>
    <t>as.factor(WateringRegime)18</t>
  </si>
  <si>
    <t>as.factor(WateringRegime)17</t>
  </si>
  <si>
    <t>**</t>
  </si>
  <si>
    <t>as.factor(WateringRegime)16</t>
  </si>
  <si>
    <t>as.factor(WateringRegime)15</t>
  </si>
  <si>
    <t>as.factor(WateringRegime)14</t>
  </si>
  <si>
    <t>as.factor(WateringRegime)13</t>
  </si>
  <si>
    <t>as.factor(WateringRegime)12</t>
  </si>
  <si>
    <t>as.factor(WateringRegime)11</t>
  </si>
  <si>
    <t>as.factor(WateringRegime)10</t>
  </si>
  <si>
    <t>CO2treatment10</t>
  </si>
  <si>
    <t>as.factor(WateringRegime)9</t>
  </si>
  <si>
    <t>CO2treatment9</t>
  </si>
  <si>
    <t>as.factor(WateringRegime)8</t>
  </si>
  <si>
    <t>CO2treatment8</t>
  </si>
  <si>
    <t>as.factor(WateringRegime)7</t>
  </si>
  <si>
    <t>CO2treatment7</t>
  </si>
  <si>
    <t>as.factor(WateringRegime)6</t>
  </si>
  <si>
    <t>CO2treatment6</t>
  </si>
  <si>
    <t>as.factor(NapplicnQ)5</t>
  </si>
  <si>
    <t>as.factor(WateringRegime)5</t>
  </si>
  <si>
    <t>CO2treatment5</t>
  </si>
  <si>
    <t>as.factor(NapplicnQ)4</t>
  </si>
  <si>
    <t>as.factor(WateringRegime)4</t>
  </si>
  <si>
    <t>CO2treatment4</t>
  </si>
  <si>
    <t>as.factor(NapplicnQ)3</t>
  </si>
  <si>
    <t>as.factor(WateringRegime)3</t>
  </si>
  <si>
    <t>CO2treatment3</t>
  </si>
  <si>
    <t>as.factor(NapplicnQ)2</t>
  </si>
  <si>
    <t>as.factor(WateringRegime)2</t>
  </si>
  <si>
    <t>CO2treatment2</t>
  </si>
  <si>
    <t>as.factor(NapplicnQ)1</t>
  </si>
  <si>
    <t>as.factor(WateringRegime)1</t>
  </si>
  <si>
    <t>CO2treatment1</t>
  </si>
  <si>
    <t>CO2treatment</t>
  </si>
  <si>
    <t>Pr.Chi.</t>
  </si>
  <si>
    <t>Nutrient</t>
  </si>
  <si>
    <t>Crop</t>
  </si>
  <si>
    <t>WateringRegime</t>
  </si>
  <si>
    <t>Temperature_treatment</t>
  </si>
  <si>
    <t>CO2treatment:as.factor(WateringRegime)4</t>
  </si>
  <si>
    <t>CO2treatment:as.factor(NapplicnQ)9</t>
  </si>
  <si>
    <t>CO2treatment:as.factor(WateringRegime):as.factor(NapplicnQ)1</t>
  </si>
  <si>
    <t>CO2treatment:as.factor(WateringRegime)9</t>
  </si>
  <si>
    <t>CO2treatment:as.factor(NapplicnQ)8</t>
  </si>
  <si>
    <t>CO2treatment:as.factor(NapplicnQ)3</t>
  </si>
  <si>
    <t>CO2treatment:as.factor(Temperature_treatment)1</t>
  </si>
  <si>
    <t>NapplicnQ</t>
  </si>
  <si>
    <t>CO2treatment:as.factor(WateringRegime)3</t>
  </si>
  <si>
    <t>CO2treatment:as.factor(WateringRegime)6</t>
  </si>
  <si>
    <t>CO2treatment:as.factor(WateringRegime):as.factor(NapplicnQ)4</t>
  </si>
  <si>
    <t>CO2treatment:as.factor(NapplicnQ)5</t>
  </si>
  <si>
    <t>CO2treatment:as.factor(NapplicnQ)</t>
  </si>
  <si>
    <t>CO2treatment:as.factor(NapplicnQ)17</t>
  </si>
  <si>
    <t>CO2treatment:as.factor(WateringRegime)</t>
  </si>
  <si>
    <t>CO2treatment:as.factor(NapplicnQ)15</t>
  </si>
  <si>
    <t>CO2treatment:as.factor(WateringRegime)10</t>
  </si>
  <si>
    <t>CO2treatment:as.factor(Temperature_treatment)</t>
  </si>
  <si>
    <t>CO2treatment:as.factor(WateringRegime)5</t>
  </si>
  <si>
    <t>CO2treatment:as.factor(NapplicnQ)1</t>
  </si>
  <si>
    <t>CO2treatment:as.factor(Temperature_treatment)3</t>
  </si>
  <si>
    <t>CO2treatment:as.factor(WateringRegime):as.factor(NapplicnQ)</t>
  </si>
  <si>
    <t>CO2treatment:as.factor(NapplicnQ)6</t>
  </si>
  <si>
    <t>CO2treatment:as.factor(WateringRegime):as.factor(NapplicnQ)5</t>
  </si>
  <si>
    <t>CO2treatment:as.factor(NapplicnQ)19</t>
  </si>
  <si>
    <t>CO2treatment:as.factor(WateringRegime)18</t>
  </si>
  <si>
    <t>CO2treatment:as.factor(WateringRegime)8</t>
  </si>
  <si>
    <t>CO2treatment:as.factor(WateringRegime):as.factor(NapplicnQ)2</t>
  </si>
  <si>
    <t>CO2treatment:as.factor(Temperature_treatment)6</t>
  </si>
  <si>
    <t>CO2treatment:as.factor(Temperature_treatment)9</t>
  </si>
  <si>
    <t>CO2treatment:as.factor(Temperature_treatment)4</t>
  </si>
  <si>
    <t>CO2treatment:as.factor(Temperature_treatment)8</t>
  </si>
  <si>
    <t>CO2treatment:as.factor(NapplicnQ)7</t>
  </si>
  <si>
    <t>CO2treatment:as.factor(NapplicnQ)2</t>
  </si>
  <si>
    <t>CO2treatment:as.factor(NapplicnQ)11</t>
  </si>
  <si>
    <t>CO2treatment:as.factor(NapplicnQ)20</t>
  </si>
  <si>
    <t>CO2treatment:as.factor(WateringRegime)7</t>
  </si>
  <si>
    <t>CO2treatment:as.factor(Temperature_treatment)2</t>
  </si>
  <si>
    <t>CO2treatment:as.factor(Temperature_treatment)7</t>
  </si>
  <si>
    <t>CO2treatment:as.factor(NapplicnQ)14</t>
  </si>
  <si>
    <t>CO2treatment:as.factor(Temperature_treatment)5</t>
  </si>
  <si>
    <t>CO2treatment:as.factor(NapplicnQ)4</t>
  </si>
  <si>
    <t>CO2treatment:as.factor(WateringRegime)16</t>
  </si>
  <si>
    <t>CO2treatment:as.factor(WateringRegime)21</t>
  </si>
  <si>
    <t>CO2treatment:as.factor(NapplicnQ)18</t>
  </si>
  <si>
    <t>CO2treatment:as.factor(WateringRegime)2</t>
  </si>
  <si>
    <t>CO2treatment:as.factor(NapplicnQ)10</t>
  </si>
  <si>
    <t>CO2treatment:as.factor(Temperature_treatment)10</t>
  </si>
  <si>
    <t>****</t>
  </si>
  <si>
    <t>CO2treatment:as.factor(WateringRegime)22</t>
  </si>
  <si>
    <t>CO2treatment:as.factor(WateringRegime)20</t>
  </si>
  <si>
    <t>CO2treatment:as.factor(WateringRegime)19</t>
  </si>
  <si>
    <t>CO2treatment:as.factor(WateringRegime)17</t>
  </si>
  <si>
    <t>CO2treatment:as.factor(WateringRegime)15</t>
  </si>
  <si>
    <t>CO2treatment:as.factor(WateringRegime)14</t>
  </si>
  <si>
    <t>CO2treatment:as.factor(WateringRegime)13</t>
  </si>
  <si>
    <t>CO2treatment:as.factor(WateringRegime)12</t>
  </si>
  <si>
    <t>CO2treatment:as.factor(WateringRegime)11</t>
  </si>
  <si>
    <t>CO2treatment:as.factor(WateringRegime)1</t>
  </si>
  <si>
    <t>CO2treatment:as.factor(NapplicnQ)21</t>
  </si>
  <si>
    <t>CO2treatment:as.factor(NapplicnQ)16</t>
  </si>
  <si>
    <t>CO2treatment:as.factor(NapplicnQ)13</t>
  </si>
  <si>
    <t>CO2treatment:as.factor(NapplicnQ)12</t>
  </si>
  <si>
    <t>sig</t>
  </si>
  <si>
    <t>col1</t>
  </si>
  <si>
    <t>CO2treatment:as.factor(WateringRegime)23</t>
  </si>
  <si>
    <t>CO2treatment:as.factor(WateringRegime)24</t>
  </si>
  <si>
    <t>CO2treatment:as.factor(WateringRegime)25</t>
  </si>
  <si>
    <t>CO2treatment:as.factor(WateringRegime)26</t>
  </si>
  <si>
    <t>CO2treatment:as.factor(WateringRegime)27</t>
  </si>
  <si>
    <t>Column1</t>
  </si>
  <si>
    <t>col12</t>
  </si>
  <si>
    <t>Crop3</t>
  </si>
  <si>
    <t>Nutrient4</t>
  </si>
  <si>
    <t>Pr.Chi.5</t>
  </si>
  <si>
    <t>sig6</t>
  </si>
  <si>
    <t>Temperature_treatment1</t>
  </si>
  <si>
    <t>NapplicnQ1</t>
  </si>
  <si>
    <t>Temperature_treatment2</t>
  </si>
  <si>
    <t>NapplicnQ2</t>
  </si>
  <si>
    <t>Temperature_treatment3</t>
  </si>
  <si>
    <t>NapplicnQ3</t>
  </si>
  <si>
    <t>Temperature_treatment4</t>
  </si>
  <si>
    <t>NapplicnQ4</t>
  </si>
  <si>
    <t>Temperature_treatment5</t>
  </si>
  <si>
    <t>NapplicnQ5</t>
  </si>
  <si>
    <t>Temperature_treatment6</t>
  </si>
  <si>
    <t>NapplicnQ6</t>
  </si>
  <si>
    <t>Temperature_treatment7</t>
  </si>
  <si>
    <t>NapplicnQ7</t>
  </si>
  <si>
    <t>Temperature_treatment8</t>
  </si>
  <si>
    <t>NapplicnQ8</t>
  </si>
  <si>
    <t>Temperature_treatment9</t>
  </si>
  <si>
    <t>NapplicnQ9</t>
  </si>
  <si>
    <t>Temperature_treatment10</t>
  </si>
  <si>
    <t>NapplicnQ10</t>
  </si>
  <si>
    <t>CO2treatment:NapplicnQ</t>
  </si>
  <si>
    <t>CO2treatment:NapplicnQ1</t>
  </si>
  <si>
    <t>CO2treatment:NapplicnQ2</t>
  </si>
  <si>
    <t>CO2treatment:NapplicnQ3</t>
  </si>
  <si>
    <t>CO2treatment:NapplicnQ4</t>
  </si>
  <si>
    <t>CO2treatment:NapplicnQ5</t>
  </si>
  <si>
    <t>CO2treatment:NapplicnQ6</t>
  </si>
  <si>
    <t>CO2treatment:NapplicnQ7</t>
  </si>
  <si>
    <t>CO2treatment:NapplicnQ8</t>
  </si>
  <si>
    <t>CO2treatment:NapplicnQ9</t>
  </si>
  <si>
    <t>CO2treatment:NapplicnQ10</t>
  </si>
  <si>
    <t>dryci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</si>
</sst>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ill="1"/>
    <xf numFmtId="0" fontId="16" fillId="0" borderId="0" xfId="0" applyFont="1" applyFill="1"/>
    <xf numFmtId="0" fontId="16" fillId="0" borderId="0" xfId="0" quotePrefix="1" applyFont="1"/>
    <xf numFmtId="0" fontId="19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K202" totalsRowShown="0">
  <autoFilter ref="A1:K202">
    <filterColumn colId="0">
      <filters>
        <filter val="CO2treatment:as.factor(WateringRegime)12"/>
        <filter val="CO2treatment:as.factor(WateringRegime)13"/>
        <filter val="CO2treatment:as.factor(WateringRegime)14"/>
        <filter val="CO2treatment:as.factor(WateringRegime)15"/>
        <filter val="CO2treatment:as.factor(WateringRegime)16"/>
        <filter val="CO2treatment:as.factor(WateringRegime)17"/>
        <filter val="CO2treatment:as.factor(WateringRegime)18"/>
        <filter val="CO2treatment:as.factor(WateringRegime)19"/>
        <filter val="CO2treatment:as.factor(WateringRegime)20"/>
        <filter val="CO2treatment:as.factor(WateringRegime)21"/>
        <filter val="CO2treatment:as.factor(WateringRegime)22"/>
        <filter val="WateringRegime"/>
      </filters>
    </filterColumn>
    <filterColumn colId="1">
      <filters>
        <filter val="Sorghum"/>
      </filters>
    </filterColumn>
  </autoFilter>
  <tableColumns count="11">
    <tableColumn id="1" name="col1"/>
    <tableColumn id="2" name="Crop"/>
    <tableColumn id="3" name="Nutrient"/>
    <tableColumn id="4" name="Pr.Chi."/>
    <tableColumn id="5" name="sig"/>
    <tableColumn id="6" name="Column1"/>
    <tableColumn id="7" name="col12"/>
    <tableColumn id="8" name="Crop3"/>
    <tableColumn id="9" name="Nutrient4"/>
    <tableColumn id="10" name="Pr.Chi.5"/>
    <tableColumn id="11" name="sig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9"/>
  <sheetViews>
    <sheetView topLeftCell="D127" workbookViewId="0">
      <selection activeCell="U129" sqref="N129:U151"/>
    </sheetView>
  </sheetViews>
  <sheetFormatPr defaultRowHeight="15"/>
  <cols>
    <col min="6" max="7" width="9.140625" style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s="1" t="s">
        <v>86</v>
      </c>
      <c r="G1" s="1" t="s">
        <v>92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2">
      <c r="A2" t="s">
        <v>4</v>
      </c>
      <c r="B2" t="s">
        <v>5</v>
      </c>
      <c r="C2" t="s">
        <v>6</v>
      </c>
      <c r="D2">
        <v>-5.2526631941276498E-2</v>
      </c>
      <c r="E2">
        <v>7.4507093179761704E-3</v>
      </c>
      <c r="F2" s="1">
        <f>EXP(D2)</f>
        <v>0.94882905155973229</v>
      </c>
      <c r="G2" s="1">
        <f>K2-F2</f>
        <v>1.3957788397483961E-2</v>
      </c>
      <c r="H2">
        <f>(1.96*E2)</f>
        <v>1.4603390263233294E-2</v>
      </c>
      <c r="I2">
        <f>D2+H2</f>
        <v>-3.7923241678043201E-2</v>
      </c>
      <c r="J2">
        <f>D2-H2</f>
        <v>-6.7130022204509796E-2</v>
      </c>
      <c r="K2">
        <f>EXP(I2)</f>
        <v>0.96278683995721626</v>
      </c>
      <c r="L2">
        <f>EXP(J2)</f>
        <v>0.93507361309980841</v>
      </c>
    </row>
    <row r="3" spans="1:12">
      <c r="A3" t="s">
        <v>7</v>
      </c>
      <c r="B3" t="s">
        <v>5</v>
      </c>
      <c r="C3" t="s">
        <v>8</v>
      </c>
      <c r="D3">
        <v>0.241175890798701</v>
      </c>
      <c r="E3">
        <v>2.6800164974843499E-2</v>
      </c>
      <c r="F3" s="1">
        <f t="shared" ref="F3:F66" si="0">EXP(D3)</f>
        <v>1.2727448797350036</v>
      </c>
      <c r="G3" s="1">
        <f>K3-F3</f>
        <v>6.8642201928752478E-2</v>
      </c>
      <c r="H3">
        <f t="shared" ref="H3:H66" si="1">(1.96*E3)</f>
        <v>5.2528323350693254E-2</v>
      </c>
      <c r="I3">
        <f t="shared" ref="I3:I66" si="2">D3+H3</f>
        <v>0.29370421414939424</v>
      </c>
      <c r="J3">
        <f t="shared" ref="J3:J66" si="3">D3-H3</f>
        <v>0.18864756744800776</v>
      </c>
      <c r="K3">
        <f t="shared" ref="K3:K66" si="4">EXP(I3)</f>
        <v>1.3413870816637561</v>
      </c>
      <c r="L3">
        <f t="shared" ref="L3:L66" si="5">EXP(J3)</f>
        <v>1.2076152745428945</v>
      </c>
    </row>
    <row r="4" spans="1:12">
      <c r="A4" t="s">
        <v>9</v>
      </c>
      <c r="B4" t="s">
        <v>5</v>
      </c>
      <c r="C4" t="s">
        <v>10</v>
      </c>
      <c r="D4">
        <v>-9.7894032372042097E-2</v>
      </c>
      <c r="E4">
        <v>1.9088241506194901E-2</v>
      </c>
      <c r="F4" s="1">
        <f t="shared" si="0"/>
        <v>0.90674498427826511</v>
      </c>
      <c r="G4" s="1">
        <f>K4-F4</f>
        <v>3.4566595109306597E-2</v>
      </c>
      <c r="H4">
        <f t="shared" si="1"/>
        <v>3.7412953352142002E-2</v>
      </c>
      <c r="I4">
        <f t="shared" si="2"/>
        <v>-6.0481079019900096E-2</v>
      </c>
      <c r="J4">
        <f t="shared" si="3"/>
        <v>-0.13530698572418409</v>
      </c>
      <c r="K4">
        <f t="shared" si="4"/>
        <v>0.94131157938757171</v>
      </c>
      <c r="L4">
        <f t="shared" si="5"/>
        <v>0.87344773454153757</v>
      </c>
    </row>
    <row r="5" spans="1:12">
      <c r="A5" t="s">
        <v>11</v>
      </c>
      <c r="B5" t="s">
        <v>5</v>
      </c>
      <c r="C5" t="s">
        <v>6</v>
      </c>
      <c r="D5">
        <v>-5.2526631941276498E-2</v>
      </c>
      <c r="E5">
        <v>7.4507093179761704E-3</v>
      </c>
      <c r="F5" s="1">
        <f t="shared" si="0"/>
        <v>0.94882905155973229</v>
      </c>
      <c r="G5" s="1">
        <f>K5-F5</f>
        <v>1.3957788397483961E-2</v>
      </c>
      <c r="H5">
        <f t="shared" si="1"/>
        <v>1.4603390263233294E-2</v>
      </c>
      <c r="I5">
        <f t="shared" si="2"/>
        <v>-3.7923241678043201E-2</v>
      </c>
      <c r="J5">
        <f t="shared" si="3"/>
        <v>-6.7130022204509796E-2</v>
      </c>
      <c r="K5">
        <f t="shared" si="4"/>
        <v>0.96278683995721626</v>
      </c>
      <c r="L5">
        <f t="shared" si="5"/>
        <v>0.93507361309980841</v>
      </c>
    </row>
    <row r="6" spans="1:12">
      <c r="A6" t="s">
        <v>12</v>
      </c>
      <c r="B6" t="s">
        <v>5</v>
      </c>
      <c r="C6" t="s">
        <v>13</v>
      </c>
      <c r="D6">
        <v>-4.3281274239431199E-2</v>
      </c>
      <c r="E6">
        <v>1.77665155091409E-2</v>
      </c>
      <c r="F6" s="1">
        <f t="shared" si="0"/>
        <v>0.95764199215846912</v>
      </c>
      <c r="G6" s="1">
        <f>K6-F6</f>
        <v>3.3934779863347919E-2</v>
      </c>
      <c r="H6">
        <f t="shared" si="1"/>
        <v>3.4822370397916164E-2</v>
      </c>
      <c r="I6">
        <f t="shared" si="2"/>
        <v>-8.458903841515035E-3</v>
      </c>
      <c r="J6">
        <f t="shared" si="3"/>
        <v>-7.8103644637347369E-2</v>
      </c>
      <c r="K6">
        <f t="shared" si="4"/>
        <v>0.99157677202181704</v>
      </c>
      <c r="L6">
        <f t="shared" si="5"/>
        <v>0.92486856390890082</v>
      </c>
    </row>
    <row r="7" spans="1:12">
      <c r="A7" t="s">
        <v>14</v>
      </c>
      <c r="B7" t="s">
        <v>5</v>
      </c>
      <c r="C7" t="s">
        <v>15</v>
      </c>
      <c r="D7">
        <v>-6.5539621982414295E-2</v>
      </c>
      <c r="E7">
        <v>6.1499599125875298E-3</v>
      </c>
      <c r="F7" s="1">
        <f t="shared" si="0"/>
        <v>0.93656193758384232</v>
      </c>
      <c r="G7" s="1">
        <f>K7-F7</f>
        <v>1.1357558046932725E-2</v>
      </c>
      <c r="H7">
        <f t="shared" si="1"/>
        <v>1.2053921428671559E-2</v>
      </c>
      <c r="I7">
        <f t="shared" si="2"/>
        <v>-5.3485700553742736E-2</v>
      </c>
      <c r="J7">
        <f t="shared" si="3"/>
        <v>-7.7593543411085847E-2</v>
      </c>
      <c r="K7">
        <f t="shared" si="4"/>
        <v>0.94791949563077504</v>
      </c>
      <c r="L7">
        <f t="shared" si="5"/>
        <v>0.92534046084485189</v>
      </c>
    </row>
    <row r="8" spans="1:12">
      <c r="A8">
        <v>7</v>
      </c>
      <c r="B8" t="s">
        <v>16</v>
      </c>
      <c r="C8" t="s">
        <v>16</v>
      </c>
      <c r="D8" t="s">
        <v>16</v>
      </c>
      <c r="E8" t="s">
        <v>16</v>
      </c>
      <c r="F8" s="1" t="e">
        <f t="shared" si="0"/>
        <v>#VALUE!</v>
      </c>
      <c r="G8" s="1" t="e">
        <f>K8-F8</f>
        <v>#VALUE!</v>
      </c>
      <c r="H8" t="e">
        <f t="shared" si="1"/>
        <v>#VALUE!</v>
      </c>
      <c r="I8" t="e">
        <f t="shared" si="2"/>
        <v>#VALUE!</v>
      </c>
      <c r="J8" t="e">
        <f t="shared" si="3"/>
        <v>#VALUE!</v>
      </c>
      <c r="K8" t="e">
        <f t="shared" si="4"/>
        <v>#VALUE!</v>
      </c>
      <c r="L8" t="e">
        <f t="shared" si="5"/>
        <v>#VALUE!</v>
      </c>
    </row>
    <row r="9" spans="1:12">
      <c r="A9">
        <v>8</v>
      </c>
      <c r="B9" t="s">
        <v>16</v>
      </c>
      <c r="C9" t="s">
        <v>16</v>
      </c>
      <c r="D9" t="s">
        <v>16</v>
      </c>
      <c r="E9" t="s">
        <v>16</v>
      </c>
      <c r="F9" s="1" t="e">
        <f t="shared" si="0"/>
        <v>#VALUE!</v>
      </c>
      <c r="G9" s="1" t="e">
        <f>K9-F9</f>
        <v>#VALUE!</v>
      </c>
      <c r="H9" t="e">
        <f t="shared" si="1"/>
        <v>#VALUE!</v>
      </c>
      <c r="I9" t="e">
        <f t="shared" si="2"/>
        <v>#VALUE!</v>
      </c>
      <c r="J9" t="e">
        <f t="shared" si="3"/>
        <v>#VALUE!</v>
      </c>
      <c r="K9" t="e">
        <f t="shared" si="4"/>
        <v>#VALUE!</v>
      </c>
      <c r="L9" t="e">
        <f t="shared" si="5"/>
        <v>#VALUE!</v>
      </c>
    </row>
    <row r="10" spans="1:12">
      <c r="A10">
        <v>9</v>
      </c>
      <c r="B10" t="s">
        <v>16</v>
      </c>
      <c r="C10" t="s">
        <v>16</v>
      </c>
      <c r="D10" t="s">
        <v>16</v>
      </c>
      <c r="E10" t="s">
        <v>16</v>
      </c>
      <c r="F10" s="1" t="e">
        <f t="shared" si="0"/>
        <v>#VALUE!</v>
      </c>
      <c r="G10" s="1" t="e">
        <f>K10-F10</f>
        <v>#VALUE!</v>
      </c>
      <c r="H10" t="e">
        <f t="shared" si="1"/>
        <v>#VALUE!</v>
      </c>
      <c r="I10" t="e">
        <f t="shared" si="2"/>
        <v>#VALUE!</v>
      </c>
      <c r="J10" t="e">
        <f t="shared" si="3"/>
        <v>#VALUE!</v>
      </c>
      <c r="K10" t="e">
        <f t="shared" si="4"/>
        <v>#VALUE!</v>
      </c>
      <c r="L10" t="e">
        <f t="shared" si="5"/>
        <v>#VALUE!</v>
      </c>
    </row>
    <row r="11" spans="1:12">
      <c r="A11">
        <v>10</v>
      </c>
      <c r="B11" t="s">
        <v>16</v>
      </c>
      <c r="C11" t="s">
        <v>16</v>
      </c>
      <c r="D11" t="s">
        <v>16</v>
      </c>
      <c r="E11" t="s">
        <v>16</v>
      </c>
      <c r="F11" s="1" t="e">
        <f t="shared" si="0"/>
        <v>#VALUE!</v>
      </c>
      <c r="G11" s="1" t="e">
        <f>K11-F11</f>
        <v>#VALUE!</v>
      </c>
      <c r="H11" t="e">
        <f t="shared" si="1"/>
        <v>#VALUE!</v>
      </c>
      <c r="I11" t="e">
        <f t="shared" si="2"/>
        <v>#VALUE!</v>
      </c>
      <c r="J11" t="e">
        <f t="shared" si="3"/>
        <v>#VALUE!</v>
      </c>
      <c r="K11" t="e">
        <f t="shared" si="4"/>
        <v>#VALUE!</v>
      </c>
      <c r="L11" t="e">
        <f t="shared" si="5"/>
        <v>#VALUE!</v>
      </c>
    </row>
    <row r="12" spans="1:12">
      <c r="A12">
        <v>11</v>
      </c>
      <c r="B12" t="s">
        <v>16</v>
      </c>
      <c r="C12" t="s">
        <v>16</v>
      </c>
      <c r="D12" t="s">
        <v>16</v>
      </c>
      <c r="E12" t="s">
        <v>16</v>
      </c>
      <c r="F12" s="1" t="e">
        <f t="shared" si="0"/>
        <v>#VALUE!</v>
      </c>
      <c r="G12" s="1" t="e">
        <f>K12-F12</f>
        <v>#VALUE!</v>
      </c>
      <c r="H12" t="e">
        <f t="shared" si="1"/>
        <v>#VALUE!</v>
      </c>
      <c r="I12" t="e">
        <f t="shared" si="2"/>
        <v>#VALUE!</v>
      </c>
      <c r="J12" t="e">
        <f t="shared" si="3"/>
        <v>#VALUE!</v>
      </c>
      <c r="K12" t="e">
        <f t="shared" si="4"/>
        <v>#VALUE!</v>
      </c>
      <c r="L12" t="e">
        <f t="shared" si="5"/>
        <v>#VALUE!</v>
      </c>
    </row>
    <row r="13" spans="1:12">
      <c r="A13">
        <v>12</v>
      </c>
      <c r="B13" t="s">
        <v>16</v>
      </c>
      <c r="C13" t="s">
        <v>16</v>
      </c>
      <c r="D13" t="s">
        <v>16</v>
      </c>
      <c r="E13" t="s">
        <v>16</v>
      </c>
      <c r="F13" s="1" t="e">
        <f t="shared" si="0"/>
        <v>#VALUE!</v>
      </c>
      <c r="G13" s="1" t="e">
        <f>K13-F13</f>
        <v>#VALUE!</v>
      </c>
      <c r="H13" t="e">
        <f t="shared" si="1"/>
        <v>#VALUE!</v>
      </c>
      <c r="I13" t="e">
        <f t="shared" si="2"/>
        <v>#VALUE!</v>
      </c>
      <c r="J13" t="e">
        <f t="shared" si="3"/>
        <v>#VALUE!</v>
      </c>
      <c r="K13" t="e">
        <f t="shared" si="4"/>
        <v>#VALUE!</v>
      </c>
      <c r="L13" t="e">
        <f t="shared" si="5"/>
        <v>#VALUE!</v>
      </c>
    </row>
    <row r="14" spans="1:12">
      <c r="A14">
        <v>13</v>
      </c>
      <c r="B14" t="s">
        <v>16</v>
      </c>
      <c r="C14" t="s">
        <v>16</v>
      </c>
      <c r="D14" t="s">
        <v>16</v>
      </c>
      <c r="E14" t="s">
        <v>16</v>
      </c>
      <c r="F14" s="1" t="e">
        <f t="shared" si="0"/>
        <v>#VALUE!</v>
      </c>
      <c r="G14" s="1" t="e">
        <f>K14-F14</f>
        <v>#VALUE!</v>
      </c>
      <c r="H14" t="e">
        <f t="shared" si="1"/>
        <v>#VALUE!</v>
      </c>
      <c r="I14" t="e">
        <f t="shared" si="2"/>
        <v>#VALUE!</v>
      </c>
      <c r="J14" t="e">
        <f t="shared" si="3"/>
        <v>#VALUE!</v>
      </c>
      <c r="K14" t="e">
        <f t="shared" si="4"/>
        <v>#VALUE!</v>
      </c>
      <c r="L14" t="e">
        <f t="shared" si="5"/>
        <v>#VALUE!</v>
      </c>
    </row>
    <row r="15" spans="1:12">
      <c r="A15">
        <v>14</v>
      </c>
      <c r="B15" t="s">
        <v>16</v>
      </c>
      <c r="C15" t="s">
        <v>16</v>
      </c>
      <c r="D15" t="s">
        <v>16</v>
      </c>
      <c r="E15" t="s">
        <v>16</v>
      </c>
      <c r="F15" s="1" t="e">
        <f t="shared" si="0"/>
        <v>#VALUE!</v>
      </c>
      <c r="G15" s="1" t="e">
        <f>K15-F15</f>
        <v>#VALUE!</v>
      </c>
      <c r="H15" t="e">
        <f t="shared" si="1"/>
        <v>#VALUE!</v>
      </c>
      <c r="I15" t="e">
        <f t="shared" si="2"/>
        <v>#VALUE!</v>
      </c>
      <c r="J15" t="e">
        <f t="shared" si="3"/>
        <v>#VALUE!</v>
      </c>
      <c r="K15" t="e">
        <f t="shared" si="4"/>
        <v>#VALUE!</v>
      </c>
      <c r="L15" t="e">
        <f t="shared" si="5"/>
        <v>#VALUE!</v>
      </c>
    </row>
    <row r="16" spans="1:12">
      <c r="A16" t="s">
        <v>17</v>
      </c>
      <c r="B16" t="s">
        <v>18</v>
      </c>
      <c r="C16" t="s">
        <v>8</v>
      </c>
      <c r="D16">
        <v>0.241305448491618</v>
      </c>
      <c r="E16">
        <v>5.7400542566938002E-2</v>
      </c>
      <c r="F16" s="1">
        <f t="shared" si="0"/>
        <v>1.2729097843073913</v>
      </c>
      <c r="G16" s="1">
        <f>K16-F16</f>
        <v>0.15157545362857672</v>
      </c>
      <c r="H16">
        <f t="shared" si="1"/>
        <v>0.11250506343119848</v>
      </c>
      <c r="I16">
        <f t="shared" si="2"/>
        <v>0.35381051192281648</v>
      </c>
      <c r="J16">
        <f t="shared" si="3"/>
        <v>0.12880038506041952</v>
      </c>
      <c r="K16">
        <f t="shared" si="4"/>
        <v>1.424485237935968</v>
      </c>
      <c r="L16">
        <f t="shared" si="5"/>
        <v>1.1374630468850977</v>
      </c>
    </row>
    <row r="17" spans="1:12">
      <c r="A17" t="s">
        <v>19</v>
      </c>
      <c r="B17" t="s">
        <v>18</v>
      </c>
      <c r="C17" t="s">
        <v>10</v>
      </c>
      <c r="D17">
        <v>-7.0930171287130805E-2</v>
      </c>
      <c r="E17">
        <v>1.6178250857897501E-2</v>
      </c>
      <c r="F17" s="1">
        <f t="shared" si="0"/>
        <v>0.93152693718358592</v>
      </c>
      <c r="G17" s="1">
        <f>K17-F17</f>
        <v>3.0011441227600022E-2</v>
      </c>
      <c r="H17">
        <f t="shared" si="1"/>
        <v>3.1709371681479102E-2</v>
      </c>
      <c r="I17">
        <f t="shared" si="2"/>
        <v>-3.9220799605651703E-2</v>
      </c>
      <c r="J17">
        <f t="shared" si="3"/>
        <v>-0.10263954296860991</v>
      </c>
      <c r="K17">
        <f t="shared" si="4"/>
        <v>0.96153837841118595</v>
      </c>
      <c r="L17">
        <f t="shared" si="5"/>
        <v>0.90245221010570709</v>
      </c>
    </row>
    <row r="18" spans="1:12">
      <c r="A18" t="s">
        <v>20</v>
      </c>
      <c r="B18" t="s">
        <v>18</v>
      </c>
      <c r="C18" t="s">
        <v>6</v>
      </c>
      <c r="D18">
        <v>-4.1441579474194197E-2</v>
      </c>
      <c r="E18">
        <v>1.40803695789907E-2</v>
      </c>
      <c r="F18" s="1">
        <f t="shared" si="0"/>
        <v>0.95940538267121567</v>
      </c>
      <c r="G18" s="1">
        <f>K18-F18</f>
        <v>2.6845950466179103E-2</v>
      </c>
      <c r="H18">
        <f t="shared" si="1"/>
        <v>2.7597524374821773E-2</v>
      </c>
      <c r="I18">
        <f t="shared" si="2"/>
        <v>-1.3844055099372424E-2</v>
      </c>
      <c r="J18">
        <f t="shared" si="3"/>
        <v>-6.9039103849015973E-2</v>
      </c>
      <c r="K18">
        <f t="shared" si="4"/>
        <v>0.98625133313739477</v>
      </c>
      <c r="L18">
        <f t="shared" si="5"/>
        <v>0.93329018412619236</v>
      </c>
    </row>
    <row r="19" spans="1:12">
      <c r="A19">
        <v>18</v>
      </c>
      <c r="B19" t="s">
        <v>16</v>
      </c>
      <c r="C19" t="s">
        <v>16</v>
      </c>
      <c r="D19" t="s">
        <v>16</v>
      </c>
      <c r="E19" t="s">
        <v>16</v>
      </c>
      <c r="F19" s="1" t="e">
        <f t="shared" si="0"/>
        <v>#VALUE!</v>
      </c>
      <c r="G19" s="1" t="e">
        <f>K19-F19</f>
        <v>#VALUE!</v>
      </c>
      <c r="H19" t="e">
        <f t="shared" si="1"/>
        <v>#VALUE!</v>
      </c>
      <c r="I19" t="e">
        <f t="shared" si="2"/>
        <v>#VALUE!</v>
      </c>
      <c r="J19" t="e">
        <f t="shared" si="3"/>
        <v>#VALUE!</v>
      </c>
      <c r="K19" t="e">
        <f t="shared" si="4"/>
        <v>#VALUE!</v>
      </c>
      <c r="L19" t="e">
        <f t="shared" si="5"/>
        <v>#VALUE!</v>
      </c>
    </row>
    <row r="20" spans="1:12">
      <c r="A20" t="s">
        <v>21</v>
      </c>
      <c r="B20" t="s">
        <v>18</v>
      </c>
      <c r="C20" t="s">
        <v>15</v>
      </c>
      <c r="D20">
        <v>-2.1080467588372599E-2</v>
      </c>
      <c r="E20">
        <v>1.0227330540264199E-2</v>
      </c>
      <c r="F20" s="1">
        <f t="shared" si="0"/>
        <v>0.97914017235104434</v>
      </c>
      <c r="G20" s="1">
        <f>K20-F20</f>
        <v>1.9825463243541064E-2</v>
      </c>
      <c r="H20">
        <f t="shared" si="1"/>
        <v>2.0045567858917829E-2</v>
      </c>
      <c r="I20">
        <f t="shared" si="2"/>
        <v>-1.0348997294547697E-3</v>
      </c>
      <c r="J20">
        <f t="shared" si="3"/>
        <v>-4.1126035447290432E-2</v>
      </c>
      <c r="K20">
        <f t="shared" si="4"/>
        <v>0.9989656355945854</v>
      </c>
      <c r="L20">
        <f t="shared" si="5"/>
        <v>0.95970816507717449</v>
      </c>
    </row>
    <row r="21" spans="1:12">
      <c r="A21" t="s">
        <v>22</v>
      </c>
      <c r="B21" t="s">
        <v>18</v>
      </c>
      <c r="C21" t="s">
        <v>23</v>
      </c>
      <c r="D21">
        <v>-3.7632516386643999E-2</v>
      </c>
      <c r="E21">
        <v>1.6546078296171898E-2</v>
      </c>
      <c r="F21" s="1">
        <f t="shared" si="0"/>
        <v>0.96306678713370863</v>
      </c>
      <c r="G21" s="1">
        <f>K21-F21</f>
        <v>3.1744517963808838E-2</v>
      </c>
      <c r="H21">
        <f t="shared" si="1"/>
        <v>3.2430313460496921E-2</v>
      </c>
      <c r="I21">
        <f t="shared" si="2"/>
        <v>-5.2022029261470787E-3</v>
      </c>
      <c r="J21">
        <f t="shared" si="3"/>
        <v>-7.006282984714092E-2</v>
      </c>
      <c r="K21">
        <f t="shared" si="4"/>
        <v>0.99481130509751747</v>
      </c>
      <c r="L21">
        <f t="shared" si="5"/>
        <v>0.93233523958508402</v>
      </c>
    </row>
    <row r="22" spans="1:12">
      <c r="A22" t="s">
        <v>24</v>
      </c>
      <c r="B22" t="s">
        <v>18</v>
      </c>
      <c r="C22" t="s">
        <v>25</v>
      </c>
      <c r="D22">
        <v>2.1681831485065799E-2</v>
      </c>
      <c r="E22">
        <v>8.1572851602065306E-3</v>
      </c>
      <c r="F22" s="1">
        <f t="shared" si="0"/>
        <v>1.02191859041963</v>
      </c>
      <c r="G22" s="1">
        <f>K22-F22</f>
        <v>1.6470032341845187E-2</v>
      </c>
      <c r="H22">
        <f t="shared" si="1"/>
        <v>1.5988278914004801E-2</v>
      </c>
      <c r="I22">
        <f t="shared" si="2"/>
        <v>3.7670110399070603E-2</v>
      </c>
      <c r="J22">
        <f t="shared" si="3"/>
        <v>5.6935525710609981E-3</v>
      </c>
      <c r="K22">
        <f t="shared" si="4"/>
        <v>1.0383886227614751</v>
      </c>
      <c r="L22">
        <f t="shared" si="5"/>
        <v>1.0057097916462152</v>
      </c>
    </row>
    <row r="23" spans="1:12">
      <c r="A23" t="s">
        <v>26</v>
      </c>
      <c r="B23" t="s">
        <v>18</v>
      </c>
      <c r="C23" t="s">
        <v>27</v>
      </c>
      <c r="D23">
        <v>-2.17664072251295E-2</v>
      </c>
      <c r="E23">
        <v>7.3937790691717001E-3</v>
      </c>
      <c r="F23" s="1">
        <f t="shared" si="0"/>
        <v>0.97846877159340895</v>
      </c>
      <c r="G23" s="1">
        <f>K23-F23</f>
        <v>1.4283024016209289E-2</v>
      </c>
      <c r="H23">
        <f t="shared" si="1"/>
        <v>1.4491806975576532E-2</v>
      </c>
      <c r="I23">
        <f t="shared" si="2"/>
        <v>-7.2746002495529677E-3</v>
      </c>
      <c r="J23">
        <f t="shared" si="3"/>
        <v>-3.6258214200706032E-2</v>
      </c>
      <c r="K23">
        <f t="shared" si="4"/>
        <v>0.99275179560961824</v>
      </c>
      <c r="L23">
        <f t="shared" si="5"/>
        <v>0.96439124181649472</v>
      </c>
    </row>
    <row r="24" spans="1:12">
      <c r="A24" t="s">
        <v>28</v>
      </c>
      <c r="B24" t="s">
        <v>18</v>
      </c>
      <c r="C24" t="s">
        <v>29</v>
      </c>
      <c r="D24">
        <v>-1.9610008943050799E-2</v>
      </c>
      <c r="E24">
        <v>1.0307685971524601E-2</v>
      </c>
      <c r="F24" s="1">
        <f t="shared" si="0"/>
        <v>0.98058101657375984</v>
      </c>
      <c r="G24" s="1">
        <f>K24-F24</f>
        <v>2.0012214879596479E-2</v>
      </c>
      <c r="H24">
        <f t="shared" si="1"/>
        <v>2.0203064504188219E-2</v>
      </c>
      <c r="I24">
        <f t="shared" si="2"/>
        <v>5.9305556113741983E-4</v>
      </c>
      <c r="J24">
        <f t="shared" si="3"/>
        <v>-3.9813073447239014E-2</v>
      </c>
      <c r="K24">
        <f t="shared" si="4"/>
        <v>1.0005932314533563</v>
      </c>
      <c r="L24">
        <f t="shared" si="5"/>
        <v>0.96096905299688851</v>
      </c>
    </row>
    <row r="25" spans="1:12">
      <c r="A25" t="s">
        <v>30</v>
      </c>
      <c r="B25" t="s">
        <v>18</v>
      </c>
      <c r="C25" t="s">
        <v>31</v>
      </c>
      <c r="D25">
        <v>-5.2669910820895803E-3</v>
      </c>
      <c r="E25">
        <v>1.9450920447051299E-2</v>
      </c>
      <c r="F25" s="1">
        <f t="shared" si="0"/>
        <v>0.99474685519536721</v>
      </c>
      <c r="G25" s="1">
        <f>K25-F25</f>
        <v>3.8655703633498795E-2</v>
      </c>
      <c r="H25">
        <f t="shared" si="1"/>
        <v>3.8123804076220548E-2</v>
      </c>
      <c r="I25">
        <f t="shared" si="2"/>
        <v>3.2856812994130971E-2</v>
      </c>
      <c r="J25">
        <f t="shared" si="3"/>
        <v>-4.3390795158310125E-2</v>
      </c>
      <c r="K25">
        <f t="shared" si="4"/>
        <v>1.033402558828866</v>
      </c>
      <c r="L25">
        <f t="shared" si="5"/>
        <v>0.95753711607069847</v>
      </c>
    </row>
    <row r="26" spans="1:12">
      <c r="A26" t="s">
        <v>32</v>
      </c>
      <c r="B26" t="s">
        <v>18</v>
      </c>
      <c r="C26" t="s">
        <v>33</v>
      </c>
      <c r="D26">
        <v>3.8205720733581702E-4</v>
      </c>
      <c r="E26">
        <v>7.0482428816251302E-3</v>
      </c>
      <c r="F26" s="1">
        <f t="shared" si="0"/>
        <v>1.0003821302004863</v>
      </c>
      <c r="G26" s="1">
        <f>K26-F26</f>
        <v>1.3915733539405339E-2</v>
      </c>
      <c r="H26">
        <f t="shared" si="1"/>
        <v>1.3814556047985255E-2</v>
      </c>
      <c r="I26">
        <f t="shared" si="2"/>
        <v>1.4196613255321072E-2</v>
      </c>
      <c r="J26">
        <f t="shared" si="3"/>
        <v>-1.3432498840649438E-2</v>
      </c>
      <c r="K26">
        <f t="shared" si="4"/>
        <v>1.0142978637398916</v>
      </c>
      <c r="L26">
        <f t="shared" si="5"/>
        <v>0.98665731458259331</v>
      </c>
    </row>
    <row r="27" spans="1:12">
      <c r="A27" t="s">
        <v>34</v>
      </c>
      <c r="B27" t="s">
        <v>18</v>
      </c>
      <c r="C27" t="s">
        <v>35</v>
      </c>
      <c r="D27">
        <v>-2.5467107447457199E-2</v>
      </c>
      <c r="E27">
        <v>8.9720387636476901E-3</v>
      </c>
      <c r="F27" s="1">
        <f t="shared" si="0"/>
        <v>0.97485444388940679</v>
      </c>
      <c r="G27" s="1">
        <f>K27-F27</f>
        <v>1.7294625454653545E-2</v>
      </c>
      <c r="H27">
        <f t="shared" si="1"/>
        <v>1.7585195976749471E-2</v>
      </c>
      <c r="I27">
        <f t="shared" si="2"/>
        <v>-7.8819114707077281E-3</v>
      </c>
      <c r="J27">
        <f t="shared" si="3"/>
        <v>-4.305230342420667E-2</v>
      </c>
      <c r="K27">
        <f t="shared" si="4"/>
        <v>0.99214906934406033</v>
      </c>
      <c r="L27">
        <f t="shared" si="5"/>
        <v>0.95786128933147507</v>
      </c>
    </row>
    <row r="28" spans="1:12">
      <c r="A28" t="s">
        <v>36</v>
      </c>
      <c r="B28" t="s">
        <v>18</v>
      </c>
      <c r="C28" t="s">
        <v>37</v>
      </c>
      <c r="D28">
        <v>-2.7723380697513199E-2</v>
      </c>
      <c r="E28">
        <v>1.23661284057367E-2</v>
      </c>
      <c r="F28" s="1">
        <f t="shared" si="0"/>
        <v>0.97265738539917079</v>
      </c>
      <c r="G28" s="1">
        <f>K28-F28</f>
        <v>2.3862913818523013E-2</v>
      </c>
      <c r="H28">
        <f t="shared" si="1"/>
        <v>2.4237611675243933E-2</v>
      </c>
      <c r="I28">
        <f t="shared" si="2"/>
        <v>-3.485769022269266E-3</v>
      </c>
      <c r="J28">
        <f t="shared" si="3"/>
        <v>-5.1960992372757128E-2</v>
      </c>
      <c r="K28">
        <f t="shared" si="4"/>
        <v>0.99652029921769381</v>
      </c>
      <c r="L28">
        <f t="shared" si="5"/>
        <v>0.94936589863171472</v>
      </c>
    </row>
    <row r="29" spans="1:12">
      <c r="A29">
        <v>28</v>
      </c>
      <c r="B29" t="s">
        <v>16</v>
      </c>
      <c r="C29" t="s">
        <v>16</v>
      </c>
      <c r="D29" t="s">
        <v>16</v>
      </c>
      <c r="E29" t="s">
        <v>16</v>
      </c>
      <c r="F29" s="1" t="e">
        <f t="shared" si="0"/>
        <v>#VALUE!</v>
      </c>
      <c r="G29" s="1" t="e">
        <f>K29-F29</f>
        <v>#VALUE!</v>
      </c>
      <c r="H29" t="e">
        <f t="shared" si="1"/>
        <v>#VALUE!</v>
      </c>
      <c r="I29" t="e">
        <f t="shared" si="2"/>
        <v>#VALUE!</v>
      </c>
      <c r="J29" t="e">
        <f t="shared" si="3"/>
        <v>#VALUE!</v>
      </c>
      <c r="K29" t="e">
        <f t="shared" si="4"/>
        <v>#VALUE!</v>
      </c>
      <c r="L29" t="e">
        <f t="shared" si="5"/>
        <v>#VALUE!</v>
      </c>
    </row>
    <row r="30" spans="1:12">
      <c r="A30" t="s">
        <v>38</v>
      </c>
      <c r="B30" t="s">
        <v>39</v>
      </c>
      <c r="C30" t="s">
        <v>10</v>
      </c>
      <c r="D30">
        <v>-3.40242426943521E-2</v>
      </c>
      <c r="E30">
        <v>8.7465603272041097E-3</v>
      </c>
      <c r="F30" s="1">
        <f t="shared" si="0"/>
        <v>0.96654807262397902</v>
      </c>
      <c r="G30" s="1">
        <f>K30-F30</f>
        <v>1.6712628357549608E-2</v>
      </c>
      <c r="H30">
        <f t="shared" si="1"/>
        <v>1.7143258241320056E-2</v>
      </c>
      <c r="I30">
        <f t="shared" si="2"/>
        <v>-1.6880984453032044E-2</v>
      </c>
      <c r="J30">
        <f t="shared" si="3"/>
        <v>-5.1167500935672156E-2</v>
      </c>
      <c r="K30">
        <f t="shared" si="4"/>
        <v>0.98326070098152862</v>
      </c>
      <c r="L30">
        <f t="shared" si="5"/>
        <v>0.95011951129599614</v>
      </c>
    </row>
    <row r="31" spans="1:12">
      <c r="A31" t="s">
        <v>40</v>
      </c>
      <c r="B31" t="s">
        <v>39</v>
      </c>
      <c r="C31" t="s">
        <v>6</v>
      </c>
      <c r="D31">
        <v>-5.3800905835731203E-2</v>
      </c>
      <c r="E31">
        <v>1.2671703042827699E-2</v>
      </c>
      <c r="F31" s="1">
        <f t="shared" si="0"/>
        <v>0.9476207534838772</v>
      </c>
      <c r="G31" s="1">
        <f>K31-F31</f>
        <v>2.3830325235421945E-2</v>
      </c>
      <c r="H31">
        <f t="shared" si="1"/>
        <v>2.4836537963942289E-2</v>
      </c>
      <c r="I31">
        <f t="shared" si="2"/>
        <v>-2.8964367871788913E-2</v>
      </c>
      <c r="J31">
        <f t="shared" si="3"/>
        <v>-7.8637443799673495E-2</v>
      </c>
      <c r="K31">
        <f t="shared" si="4"/>
        <v>0.97145107871929914</v>
      </c>
      <c r="L31">
        <f t="shared" si="5"/>
        <v>0.92437500158752095</v>
      </c>
    </row>
    <row r="32" spans="1:12">
      <c r="A32">
        <v>31</v>
      </c>
      <c r="B32" t="s">
        <v>16</v>
      </c>
      <c r="C32" t="s">
        <v>16</v>
      </c>
      <c r="D32" t="s">
        <v>16</v>
      </c>
      <c r="E32" t="s">
        <v>16</v>
      </c>
      <c r="F32" s="1" t="e">
        <f t="shared" si="0"/>
        <v>#VALUE!</v>
      </c>
      <c r="G32" s="1" t="e">
        <f>K32-F32</f>
        <v>#VALUE!</v>
      </c>
      <c r="H32" t="e">
        <f t="shared" si="1"/>
        <v>#VALUE!</v>
      </c>
      <c r="I32" t="e">
        <f t="shared" si="2"/>
        <v>#VALUE!</v>
      </c>
      <c r="J32" t="e">
        <f t="shared" si="3"/>
        <v>#VALUE!</v>
      </c>
      <c r="K32" t="e">
        <f t="shared" si="4"/>
        <v>#VALUE!</v>
      </c>
      <c r="L32" t="e">
        <f t="shared" si="5"/>
        <v>#VALUE!</v>
      </c>
    </row>
    <row r="33" spans="1:12">
      <c r="A33" t="s">
        <v>41</v>
      </c>
      <c r="B33" t="s">
        <v>39</v>
      </c>
      <c r="C33" t="s">
        <v>15</v>
      </c>
      <c r="D33">
        <v>-8.16401583858722E-2</v>
      </c>
      <c r="E33">
        <v>5.7065234092692303E-3</v>
      </c>
      <c r="F33" s="1">
        <f t="shared" si="0"/>
        <v>0.92160353033807618</v>
      </c>
      <c r="G33" s="1">
        <f>K33-F33</f>
        <v>1.0365799717501178E-2</v>
      </c>
      <c r="H33">
        <f t="shared" si="1"/>
        <v>1.118478588216769E-2</v>
      </c>
      <c r="I33">
        <f t="shared" si="2"/>
        <v>-7.0455372503704511E-2</v>
      </c>
      <c r="J33">
        <f t="shared" si="3"/>
        <v>-9.2824944268039888E-2</v>
      </c>
      <c r="K33">
        <f t="shared" si="4"/>
        <v>0.93196933005557736</v>
      </c>
      <c r="L33">
        <f t="shared" si="5"/>
        <v>0.91135302390364581</v>
      </c>
    </row>
    <row r="34" spans="1:12">
      <c r="A34" t="s">
        <v>42</v>
      </c>
      <c r="B34" t="s">
        <v>39</v>
      </c>
      <c r="C34" t="s">
        <v>23</v>
      </c>
      <c r="D34">
        <v>-1.0016811458816499E-2</v>
      </c>
      <c r="E34">
        <v>7.1235985603396099E-3</v>
      </c>
      <c r="F34" s="1">
        <f t="shared" si="0"/>
        <v>0.99003318970706744</v>
      </c>
      <c r="G34" s="1">
        <f>K34-F34</f>
        <v>1.3920045513793444E-2</v>
      </c>
      <c r="H34">
        <f t="shared" si="1"/>
        <v>1.3962253178265636E-2</v>
      </c>
      <c r="I34">
        <f t="shared" si="2"/>
        <v>3.9454417194491366E-3</v>
      </c>
      <c r="J34">
        <f t="shared" si="3"/>
        <v>-2.3979064637082135E-2</v>
      </c>
      <c r="K34">
        <f t="shared" si="4"/>
        <v>1.0039532352208609</v>
      </c>
      <c r="L34">
        <f t="shared" si="5"/>
        <v>0.976306148867504</v>
      </c>
    </row>
    <row r="35" spans="1:12">
      <c r="A35" t="s">
        <v>43</v>
      </c>
      <c r="B35" t="s">
        <v>39</v>
      </c>
      <c r="C35" t="s">
        <v>25</v>
      </c>
      <c r="D35">
        <v>1.08851187218448E-2</v>
      </c>
      <c r="E35">
        <v>7.1494170929020003E-3</v>
      </c>
      <c r="F35" s="1">
        <f t="shared" si="0"/>
        <v>1.0109445771682193</v>
      </c>
      <c r="G35" s="1">
        <f>K35-F35</f>
        <v>1.426594217194932E-2</v>
      </c>
      <c r="H35">
        <f t="shared" si="1"/>
        <v>1.401285750208792E-2</v>
      </c>
      <c r="I35">
        <f t="shared" si="2"/>
        <v>2.4897976223932722E-2</v>
      </c>
      <c r="J35">
        <f t="shared" si="3"/>
        <v>-3.1277387802431198E-3</v>
      </c>
      <c r="K35">
        <f t="shared" si="4"/>
        <v>1.0252105193401686</v>
      </c>
      <c r="L35">
        <f t="shared" si="5"/>
        <v>0.996877147499033</v>
      </c>
    </row>
    <row r="36" spans="1:12">
      <c r="A36" t="s">
        <v>44</v>
      </c>
      <c r="B36" t="s">
        <v>39</v>
      </c>
      <c r="C36" t="s">
        <v>27</v>
      </c>
      <c r="D36">
        <v>-8.1484120792802206E-2</v>
      </c>
      <c r="E36">
        <v>5.6446453952919704E-3</v>
      </c>
      <c r="F36" s="1">
        <f t="shared" si="0"/>
        <v>0.92174734635477573</v>
      </c>
      <c r="G36" s="1">
        <f>K36-F36</f>
        <v>1.0254376428793344E-2</v>
      </c>
      <c r="H36">
        <f t="shared" si="1"/>
        <v>1.1063504974772261E-2</v>
      </c>
      <c r="I36">
        <f t="shared" si="2"/>
        <v>-7.0420615818029941E-2</v>
      </c>
      <c r="J36">
        <f t="shared" si="3"/>
        <v>-9.2547625767574471E-2</v>
      </c>
      <c r="K36">
        <f t="shared" si="4"/>
        <v>0.93200172278356908</v>
      </c>
      <c r="L36">
        <f t="shared" si="5"/>
        <v>0.91160579400492214</v>
      </c>
    </row>
    <row r="37" spans="1:12">
      <c r="A37" t="s">
        <v>45</v>
      </c>
      <c r="B37" t="s">
        <v>39</v>
      </c>
      <c r="C37" t="s">
        <v>29</v>
      </c>
      <c r="D37">
        <v>4.9927174561509302E-2</v>
      </c>
      <c r="E37">
        <v>1.5851662730806699E-2</v>
      </c>
      <c r="F37" s="1">
        <f t="shared" si="0"/>
        <v>1.0511945398851217</v>
      </c>
      <c r="G37" s="1">
        <f>K37-F37</f>
        <v>3.3172489294794882E-2</v>
      </c>
      <c r="H37">
        <f t="shared" si="1"/>
        <v>3.1069258952381128E-2</v>
      </c>
      <c r="I37">
        <f t="shared" si="2"/>
        <v>8.0996433513890437E-2</v>
      </c>
      <c r="J37">
        <f t="shared" si="3"/>
        <v>1.8857915609128174E-2</v>
      </c>
      <c r="K37">
        <f t="shared" si="4"/>
        <v>1.0843670291799166</v>
      </c>
      <c r="L37">
        <f t="shared" si="5"/>
        <v>1.0190368491007957</v>
      </c>
    </row>
    <row r="38" spans="1:12">
      <c r="A38" t="s">
        <v>46</v>
      </c>
      <c r="B38" t="s">
        <v>39</v>
      </c>
      <c r="C38" t="s">
        <v>31</v>
      </c>
      <c r="D38">
        <v>2.0025837964580798E-2</v>
      </c>
      <c r="E38">
        <v>1.42330355163467E-2</v>
      </c>
      <c r="F38" s="1">
        <f t="shared" si="0"/>
        <v>1.020227700293391</v>
      </c>
      <c r="G38" s="1">
        <f>K38-F38</f>
        <v>2.886173933170455E-2</v>
      </c>
      <c r="H38">
        <f t="shared" si="1"/>
        <v>2.7896749612039532E-2</v>
      </c>
      <c r="I38">
        <f t="shared" si="2"/>
        <v>4.792258757662033E-2</v>
      </c>
      <c r="J38">
        <f t="shared" si="3"/>
        <v>-7.8709116474587337E-3</v>
      </c>
      <c r="K38">
        <f t="shared" si="4"/>
        <v>1.0490894396250956</v>
      </c>
      <c r="L38">
        <f t="shared" si="5"/>
        <v>0.99215998286848306</v>
      </c>
    </row>
    <row r="39" spans="1:12">
      <c r="A39" t="s">
        <v>47</v>
      </c>
      <c r="B39" t="s">
        <v>39</v>
      </c>
      <c r="C39" t="s">
        <v>33</v>
      </c>
      <c r="D39">
        <v>-8.5667861232660604E-3</v>
      </c>
      <c r="E39">
        <v>7.3278570074279603E-3</v>
      </c>
      <c r="F39" s="1">
        <f t="shared" si="0"/>
        <v>0.99146980422718867</v>
      </c>
      <c r="G39" s="1">
        <f>K39-F39</f>
        <v>1.4342837607185577E-2</v>
      </c>
      <c r="H39">
        <f t="shared" si="1"/>
        <v>1.4362599734558801E-2</v>
      </c>
      <c r="I39">
        <f t="shared" si="2"/>
        <v>5.7958136112927407E-3</v>
      </c>
      <c r="J39">
        <f t="shared" si="3"/>
        <v>-2.2929385857824863E-2</v>
      </c>
      <c r="K39">
        <f t="shared" si="4"/>
        <v>1.0058126418343742</v>
      </c>
      <c r="L39">
        <f t="shared" si="5"/>
        <v>0.97733149476179582</v>
      </c>
    </row>
    <row r="40" spans="1:12">
      <c r="A40" t="s">
        <v>48</v>
      </c>
      <c r="B40" t="s">
        <v>39</v>
      </c>
      <c r="C40" t="s">
        <v>35</v>
      </c>
      <c r="D40">
        <v>-7.84742457128631E-2</v>
      </c>
      <c r="E40">
        <v>2.5450852000417402E-2</v>
      </c>
      <c r="F40" s="1">
        <f t="shared" si="0"/>
        <v>0.92452587012966925</v>
      </c>
      <c r="G40" s="1">
        <f>K40-F40</f>
        <v>4.7288397182994935E-2</v>
      </c>
      <c r="H40">
        <f t="shared" si="1"/>
        <v>4.9883669920818108E-2</v>
      </c>
      <c r="I40">
        <f t="shared" si="2"/>
        <v>-2.8590575792044992E-2</v>
      </c>
      <c r="J40">
        <f t="shared" si="3"/>
        <v>-0.12835791563368121</v>
      </c>
      <c r="K40">
        <f t="shared" si="4"/>
        <v>0.97181426731266418</v>
      </c>
      <c r="L40">
        <f t="shared" si="5"/>
        <v>0.87953852221437079</v>
      </c>
    </row>
    <row r="41" spans="1:12">
      <c r="A41" t="s">
        <v>49</v>
      </c>
      <c r="B41" t="s">
        <v>39</v>
      </c>
      <c r="C41" t="s">
        <v>37</v>
      </c>
      <c r="D41">
        <v>-0.111525959939257</v>
      </c>
      <c r="E41">
        <v>1.9129849980343901E-2</v>
      </c>
      <c r="F41" s="1">
        <f t="shared" si="0"/>
        <v>0.89446817076248564</v>
      </c>
      <c r="G41" s="1">
        <f>K41-F41</f>
        <v>3.417431311936292E-2</v>
      </c>
      <c r="H41">
        <f t="shared" si="1"/>
        <v>3.7494505961474044E-2</v>
      </c>
      <c r="I41">
        <f t="shared" si="2"/>
        <v>-7.4031453977782963E-2</v>
      </c>
      <c r="J41">
        <f t="shared" si="3"/>
        <v>-0.14902046590073104</v>
      </c>
      <c r="K41">
        <f t="shared" si="4"/>
        <v>0.92864248388184856</v>
      </c>
      <c r="L41">
        <f t="shared" si="5"/>
        <v>0.86155148229141409</v>
      </c>
    </row>
    <row r="42" spans="1:12">
      <c r="A42">
        <v>41</v>
      </c>
      <c r="B42" t="s">
        <v>16</v>
      </c>
      <c r="C42" t="s">
        <v>16</v>
      </c>
      <c r="D42" t="s">
        <v>16</v>
      </c>
      <c r="E42" t="s">
        <v>16</v>
      </c>
      <c r="F42" s="1" t="e">
        <f t="shared" si="0"/>
        <v>#VALUE!</v>
      </c>
      <c r="G42" s="1" t="e">
        <f>K42-F42</f>
        <v>#VALUE!</v>
      </c>
      <c r="H42" t="e">
        <f t="shared" si="1"/>
        <v>#VALUE!</v>
      </c>
      <c r="I42" t="e">
        <f t="shared" si="2"/>
        <v>#VALUE!</v>
      </c>
      <c r="J42" t="e">
        <f t="shared" si="3"/>
        <v>#VALUE!</v>
      </c>
      <c r="K42" t="e">
        <f t="shared" si="4"/>
        <v>#VALUE!</v>
      </c>
      <c r="L42" t="e">
        <f t="shared" si="5"/>
        <v>#VALUE!</v>
      </c>
    </row>
    <row r="43" spans="1:12">
      <c r="A43" t="s">
        <v>50</v>
      </c>
      <c r="B43" t="s">
        <v>51</v>
      </c>
      <c r="C43" t="s">
        <v>10</v>
      </c>
      <c r="D43">
        <v>-1.33666926853646E-2</v>
      </c>
      <c r="E43">
        <v>2.5748751910925499E-2</v>
      </c>
      <c r="F43" s="1">
        <f t="shared" si="0"/>
        <v>0.98672224484343163</v>
      </c>
      <c r="G43" s="1">
        <f>K43-F43</f>
        <v>5.1075444091191802E-2</v>
      </c>
      <c r="H43">
        <f t="shared" si="1"/>
        <v>5.0467553745413979E-2</v>
      </c>
      <c r="I43">
        <f t="shared" si="2"/>
        <v>3.7100861060049381E-2</v>
      </c>
      <c r="J43">
        <f t="shared" si="3"/>
        <v>-6.3834246430778577E-2</v>
      </c>
      <c r="K43">
        <f t="shared" si="4"/>
        <v>1.0377976889346234</v>
      </c>
      <c r="L43">
        <f t="shared" si="5"/>
        <v>0.93816049009355118</v>
      </c>
    </row>
    <row r="44" spans="1:12">
      <c r="A44" t="s">
        <v>52</v>
      </c>
      <c r="B44" t="s">
        <v>51</v>
      </c>
      <c r="C44" t="s">
        <v>6</v>
      </c>
      <c r="D44">
        <v>1.6332365402584901E-2</v>
      </c>
      <c r="E44">
        <v>3.8989389066238798E-2</v>
      </c>
      <c r="F44" s="1">
        <f t="shared" si="0"/>
        <v>1.0164664675561386</v>
      </c>
      <c r="G44" s="1">
        <f>K44-F44</f>
        <v>8.0722656931877967E-2</v>
      </c>
      <c r="H44">
        <f t="shared" si="1"/>
        <v>7.6419202569828037E-2</v>
      </c>
      <c r="I44">
        <f t="shared" si="2"/>
        <v>9.2751567972412935E-2</v>
      </c>
      <c r="J44">
        <f t="shared" si="3"/>
        <v>-6.008683716724314E-2</v>
      </c>
      <c r="K44">
        <f t="shared" si="4"/>
        <v>1.0971891244880165</v>
      </c>
      <c r="L44">
        <f t="shared" si="5"/>
        <v>0.94168275697061832</v>
      </c>
    </row>
    <row r="45" spans="1:12">
      <c r="A45">
        <v>44</v>
      </c>
      <c r="B45" t="s">
        <v>16</v>
      </c>
      <c r="C45" t="s">
        <v>16</v>
      </c>
      <c r="D45" t="s">
        <v>16</v>
      </c>
      <c r="E45" t="s">
        <v>16</v>
      </c>
      <c r="F45" s="1" t="e">
        <f t="shared" si="0"/>
        <v>#VALUE!</v>
      </c>
      <c r="G45" s="1" t="e">
        <f>K45-F45</f>
        <v>#VALUE!</v>
      </c>
      <c r="H45" t="e">
        <f t="shared" si="1"/>
        <v>#VALUE!</v>
      </c>
      <c r="I45" t="e">
        <f t="shared" si="2"/>
        <v>#VALUE!</v>
      </c>
      <c r="J45" t="e">
        <f t="shared" si="3"/>
        <v>#VALUE!</v>
      </c>
      <c r="K45" t="e">
        <f t="shared" si="4"/>
        <v>#VALUE!</v>
      </c>
      <c r="L45" t="e">
        <f t="shared" si="5"/>
        <v>#VALUE!</v>
      </c>
    </row>
    <row r="46" spans="1:12">
      <c r="A46" t="s">
        <v>53</v>
      </c>
      <c r="B46" t="s">
        <v>51</v>
      </c>
      <c r="C46" t="s">
        <v>15</v>
      </c>
      <c r="D46">
        <v>2.4976354641181902E-4</v>
      </c>
      <c r="E46">
        <v>2.55598723128974E-2</v>
      </c>
      <c r="F46" s="1">
        <f t="shared" si="0"/>
        <v>1.0002497947399234</v>
      </c>
      <c r="G46" s="1">
        <f>K46-F46</f>
        <v>5.1386275134117199E-2</v>
      </c>
      <c r="H46">
        <f t="shared" si="1"/>
        <v>5.0097349733278902E-2</v>
      </c>
      <c r="I46">
        <f t="shared" si="2"/>
        <v>5.0347113279690721E-2</v>
      </c>
      <c r="J46">
        <f t="shared" si="3"/>
        <v>-4.9847586186867084E-2</v>
      </c>
      <c r="K46">
        <f t="shared" si="4"/>
        <v>1.0516360698740406</v>
      </c>
      <c r="L46">
        <f t="shared" si="5"/>
        <v>0.95137441605354345</v>
      </c>
    </row>
    <row r="47" spans="1:12">
      <c r="A47" t="s">
        <v>54</v>
      </c>
      <c r="B47" t="s">
        <v>51</v>
      </c>
      <c r="C47" t="s">
        <v>23</v>
      </c>
      <c r="D47">
        <v>3.2863565698346702E-3</v>
      </c>
      <c r="E47">
        <v>2.25475611464954E-2</v>
      </c>
      <c r="F47" s="1">
        <f t="shared" si="0"/>
        <v>1.0032917625599682</v>
      </c>
      <c r="G47" s="1">
        <f>K47-F47</f>
        <v>4.5333021667260276E-2</v>
      </c>
      <c r="H47">
        <f t="shared" si="1"/>
        <v>4.4193219847130982E-2</v>
      </c>
      <c r="I47">
        <f t="shared" si="2"/>
        <v>4.7479576416965652E-2</v>
      </c>
      <c r="J47">
        <f t="shared" si="3"/>
        <v>-4.0906863277296313E-2</v>
      </c>
      <c r="K47">
        <f t="shared" si="4"/>
        <v>1.0486247842272285</v>
      </c>
      <c r="L47">
        <f t="shared" si="5"/>
        <v>0.95991852945044154</v>
      </c>
    </row>
    <row r="48" spans="1:12">
      <c r="A48" t="s">
        <v>55</v>
      </c>
      <c r="B48" t="s">
        <v>51</v>
      </c>
      <c r="C48" t="s">
        <v>25</v>
      </c>
      <c r="D48">
        <v>2.98344145032781E-2</v>
      </c>
      <c r="E48">
        <v>2.9127395056951801E-2</v>
      </c>
      <c r="F48" s="1">
        <f t="shared" si="0"/>
        <v>1.0302839197536713</v>
      </c>
      <c r="G48" s="1">
        <f>K48-F48</f>
        <v>6.0529973664180003E-2</v>
      </c>
      <c r="H48">
        <f t="shared" si="1"/>
        <v>5.7089694311625527E-2</v>
      </c>
      <c r="I48">
        <f t="shared" si="2"/>
        <v>8.6924108814903631E-2</v>
      </c>
      <c r="J48">
        <f t="shared" si="3"/>
        <v>-2.7255279808347428E-2</v>
      </c>
      <c r="K48">
        <f t="shared" si="4"/>
        <v>1.0908138934178513</v>
      </c>
      <c r="L48">
        <f t="shared" si="5"/>
        <v>0.97311279376634485</v>
      </c>
    </row>
    <row r="49" spans="1:12">
      <c r="A49" t="s">
        <v>56</v>
      </c>
      <c r="B49" t="s">
        <v>51</v>
      </c>
      <c r="C49" t="s">
        <v>27</v>
      </c>
      <c r="D49">
        <v>-2.2139623925437101E-3</v>
      </c>
      <c r="E49">
        <v>2.69996413785424E-2</v>
      </c>
      <c r="F49" s="1">
        <f t="shared" si="0"/>
        <v>0.99778848661452413</v>
      </c>
      <c r="G49" s="1">
        <f>K49-F49</f>
        <v>5.422436931839103E-2</v>
      </c>
      <c r="H49">
        <f t="shared" si="1"/>
        <v>5.2919297101943104E-2</v>
      </c>
      <c r="I49">
        <f t="shared" si="2"/>
        <v>5.0705334709399391E-2</v>
      </c>
      <c r="J49">
        <f t="shared" si="3"/>
        <v>-5.5133259494486817E-2</v>
      </c>
      <c r="K49">
        <f t="shared" si="4"/>
        <v>1.0520128559329152</v>
      </c>
      <c r="L49">
        <f t="shared" si="5"/>
        <v>0.94635902822464057</v>
      </c>
    </row>
    <row r="50" spans="1:12">
      <c r="A50" t="s">
        <v>57</v>
      </c>
      <c r="B50" t="s">
        <v>51</v>
      </c>
      <c r="C50" t="s">
        <v>29</v>
      </c>
      <c r="D50">
        <v>-3.03481171215259E-3</v>
      </c>
      <c r="E50">
        <v>4.8335605007997301E-2</v>
      </c>
      <c r="F50" s="1">
        <f t="shared" si="0"/>
        <v>0.99696978867396624</v>
      </c>
      <c r="G50" s="1">
        <f>K50-F50</f>
        <v>9.9069433020972375E-2</v>
      </c>
      <c r="H50">
        <f t="shared" si="1"/>
        <v>9.4737785815674713E-2</v>
      </c>
      <c r="I50">
        <f t="shared" si="2"/>
        <v>9.1702974103522128E-2</v>
      </c>
      <c r="J50">
        <f t="shared" si="3"/>
        <v>-9.7772597527827299E-2</v>
      </c>
      <c r="K50">
        <f t="shared" si="4"/>
        <v>1.0960392216949386</v>
      </c>
      <c r="L50">
        <f t="shared" si="5"/>
        <v>0.90685510140006587</v>
      </c>
    </row>
    <row r="51" spans="1:12">
      <c r="A51" t="s">
        <v>58</v>
      </c>
      <c r="B51" t="s">
        <v>51</v>
      </c>
      <c r="C51" t="s">
        <v>31</v>
      </c>
      <c r="D51">
        <v>0.105816399031879</v>
      </c>
      <c r="E51">
        <v>8.0994950492252193E-2</v>
      </c>
      <c r="F51" s="1">
        <f t="shared" si="0"/>
        <v>1.1116177636718565</v>
      </c>
      <c r="G51" s="1">
        <f>K51-F51</f>
        <v>0.19124829983408187</v>
      </c>
      <c r="H51">
        <f t="shared" si="1"/>
        <v>0.15875010296481429</v>
      </c>
      <c r="I51">
        <f t="shared" si="2"/>
        <v>0.26456650199669329</v>
      </c>
      <c r="J51">
        <f t="shared" si="3"/>
        <v>-5.2933703932935283E-2</v>
      </c>
      <c r="K51">
        <f t="shared" si="4"/>
        <v>1.3028660635059384</v>
      </c>
      <c r="L51">
        <f t="shared" si="5"/>
        <v>0.94844288843139957</v>
      </c>
    </row>
    <row r="52" spans="1:12">
      <c r="A52" t="s">
        <v>59</v>
      </c>
      <c r="B52" t="s">
        <v>51</v>
      </c>
      <c r="C52" t="s">
        <v>33</v>
      </c>
      <c r="D52">
        <v>-1.88379398038574E-3</v>
      </c>
      <c r="E52">
        <v>2.5569271144700999E-2</v>
      </c>
      <c r="F52" s="1">
        <f t="shared" si="0"/>
        <v>0.99811797924585544</v>
      </c>
      <c r="G52" s="1">
        <f>K52-F52</f>
        <v>5.1296088257709149E-2</v>
      </c>
      <c r="H52">
        <f t="shared" si="1"/>
        <v>5.0115771443613955E-2</v>
      </c>
      <c r="I52">
        <f t="shared" si="2"/>
        <v>4.8231977463228215E-2</v>
      </c>
      <c r="J52">
        <f t="shared" si="3"/>
        <v>-5.1999565423999694E-2</v>
      </c>
      <c r="K52">
        <f t="shared" si="4"/>
        <v>1.0494140675035646</v>
      </c>
      <c r="L52">
        <f t="shared" si="5"/>
        <v>0.94932927939852119</v>
      </c>
    </row>
    <row r="53" spans="1:12">
      <c r="A53" t="s">
        <v>60</v>
      </c>
      <c r="B53" t="s">
        <v>51</v>
      </c>
      <c r="C53" t="s">
        <v>35</v>
      </c>
      <c r="D53">
        <v>1.69075507608989E-2</v>
      </c>
      <c r="E53">
        <v>3.2139155484107097E-2</v>
      </c>
      <c r="F53" s="1">
        <f t="shared" si="0"/>
        <v>1.0170512923607029</v>
      </c>
      <c r="G53" s="1">
        <f>K53-F53</f>
        <v>6.6127772113668826E-2</v>
      </c>
      <c r="H53">
        <f t="shared" si="1"/>
        <v>6.2992744748849916E-2</v>
      </c>
      <c r="I53">
        <f t="shared" si="2"/>
        <v>7.9900295509748809E-2</v>
      </c>
      <c r="J53">
        <f t="shared" si="3"/>
        <v>-4.6085193987951016E-2</v>
      </c>
      <c r="K53">
        <f t="shared" si="4"/>
        <v>1.0831790644743717</v>
      </c>
      <c r="L53">
        <f t="shared" si="5"/>
        <v>0.95496060182305131</v>
      </c>
    </row>
    <row r="54" spans="1:12">
      <c r="A54" t="s">
        <v>61</v>
      </c>
      <c r="B54" t="s">
        <v>51</v>
      </c>
      <c r="C54" t="s">
        <v>37</v>
      </c>
      <c r="D54">
        <v>-2.9390734899104501E-2</v>
      </c>
      <c r="E54">
        <v>2.23512724906881E-2</v>
      </c>
      <c r="F54" s="1">
        <f t="shared" si="0"/>
        <v>0.97103697229761843</v>
      </c>
      <c r="G54" s="1">
        <f>K54-F54</f>
        <v>4.3485224088142926E-2</v>
      </c>
      <c r="H54">
        <f t="shared" si="1"/>
        <v>4.3808494081748674E-2</v>
      </c>
      <c r="I54">
        <f t="shared" si="2"/>
        <v>1.4417759182644173E-2</v>
      </c>
      <c r="J54">
        <f t="shared" si="3"/>
        <v>-7.3199228980853182E-2</v>
      </c>
      <c r="K54">
        <f t="shared" si="4"/>
        <v>1.0145221963857614</v>
      </c>
      <c r="L54">
        <f t="shared" si="5"/>
        <v>0.92941564504754615</v>
      </c>
    </row>
    <row r="55" spans="1:12">
      <c r="A55">
        <v>54</v>
      </c>
      <c r="B55" t="s">
        <v>16</v>
      </c>
      <c r="C55" t="s">
        <v>16</v>
      </c>
      <c r="D55" t="s">
        <v>16</v>
      </c>
      <c r="E55" t="s">
        <v>16</v>
      </c>
      <c r="F55" s="1" t="e">
        <f t="shared" si="0"/>
        <v>#VALUE!</v>
      </c>
      <c r="G55" s="1" t="e">
        <f>K55-F55</f>
        <v>#VALUE!</v>
      </c>
      <c r="H55" t="e">
        <f t="shared" si="1"/>
        <v>#VALUE!</v>
      </c>
      <c r="I55" t="e">
        <f t="shared" si="2"/>
        <v>#VALUE!</v>
      </c>
      <c r="J55" t="e">
        <f t="shared" si="3"/>
        <v>#VALUE!</v>
      </c>
      <c r="K55" t="e">
        <f t="shared" si="4"/>
        <v>#VALUE!</v>
      </c>
      <c r="L55" t="e">
        <f t="shared" si="5"/>
        <v>#VALUE!</v>
      </c>
    </row>
    <row r="56" spans="1:12">
      <c r="A56" t="s">
        <v>62</v>
      </c>
      <c r="B56" t="s">
        <v>63</v>
      </c>
      <c r="C56" t="s">
        <v>10</v>
      </c>
      <c r="D56">
        <v>-5.2566117972067901E-2</v>
      </c>
      <c r="E56">
        <v>6.6644566731810396E-3</v>
      </c>
      <c r="F56" s="1">
        <f t="shared" si="0"/>
        <v>0.94879158680625875</v>
      </c>
      <c r="G56" s="1">
        <f>K56-F56</f>
        <v>1.2474730810190127E-2</v>
      </c>
      <c r="H56">
        <f t="shared" si="1"/>
        <v>1.3062335079434837E-2</v>
      </c>
      <c r="I56">
        <f t="shared" si="2"/>
        <v>-3.9503782892633066E-2</v>
      </c>
      <c r="J56">
        <f t="shared" si="3"/>
        <v>-6.5628453051502736E-2</v>
      </c>
      <c r="K56">
        <f t="shared" si="4"/>
        <v>0.96126631761644887</v>
      </c>
      <c r="L56">
        <f t="shared" si="5"/>
        <v>0.93647874548073562</v>
      </c>
    </row>
    <row r="57" spans="1:12">
      <c r="A57" t="s">
        <v>64</v>
      </c>
      <c r="B57" t="s">
        <v>63</v>
      </c>
      <c r="C57" t="s">
        <v>6</v>
      </c>
      <c r="D57">
        <v>-4.2334272454063501E-2</v>
      </c>
      <c r="E57">
        <v>8.8078953101589398E-3</v>
      </c>
      <c r="F57" s="1">
        <f t="shared" si="0"/>
        <v>0.95854931038296765</v>
      </c>
      <c r="G57" s="1">
        <f>K57-F57</f>
        <v>1.66915544435432E-2</v>
      </c>
      <c r="H57">
        <f t="shared" si="1"/>
        <v>1.7263474807911523E-2</v>
      </c>
      <c r="I57">
        <f t="shared" si="2"/>
        <v>-2.5070797646151978E-2</v>
      </c>
      <c r="J57">
        <f t="shared" si="3"/>
        <v>-5.9597747261975025E-2</v>
      </c>
      <c r="K57">
        <f t="shared" si="4"/>
        <v>0.97524086482651084</v>
      </c>
      <c r="L57">
        <f t="shared" si="5"/>
        <v>0.94214343714884685</v>
      </c>
    </row>
    <row r="58" spans="1:12">
      <c r="A58">
        <v>57</v>
      </c>
      <c r="B58" t="s">
        <v>16</v>
      </c>
      <c r="C58" t="s">
        <v>16</v>
      </c>
      <c r="D58" t="s">
        <v>16</v>
      </c>
      <c r="E58" t="s">
        <v>16</v>
      </c>
      <c r="F58" s="1" t="e">
        <f t="shared" si="0"/>
        <v>#VALUE!</v>
      </c>
      <c r="G58" s="1" t="e">
        <f>K58-F58</f>
        <v>#VALUE!</v>
      </c>
      <c r="H58" t="e">
        <f t="shared" si="1"/>
        <v>#VALUE!</v>
      </c>
      <c r="I58" t="e">
        <f t="shared" si="2"/>
        <v>#VALUE!</v>
      </c>
      <c r="J58" t="e">
        <f t="shared" si="3"/>
        <v>#VALUE!</v>
      </c>
      <c r="K58" t="e">
        <f t="shared" si="4"/>
        <v>#VALUE!</v>
      </c>
      <c r="L58" t="e">
        <f t="shared" si="5"/>
        <v>#VALUE!</v>
      </c>
    </row>
    <row r="59" spans="1:12">
      <c r="A59" t="s">
        <v>65</v>
      </c>
      <c r="B59" t="s">
        <v>63</v>
      </c>
      <c r="C59" t="s">
        <v>15</v>
      </c>
      <c r="D59">
        <v>4.5725535277028901E-3</v>
      </c>
      <c r="E59">
        <v>4.1282151028953096E-3</v>
      </c>
      <c r="F59" s="1">
        <f t="shared" si="0"/>
        <v>1.0045830236028284</v>
      </c>
      <c r="G59" s="1">
        <f>K59-F59</f>
        <v>8.1613577048387231E-3</v>
      </c>
      <c r="H59">
        <f t="shared" si="1"/>
        <v>8.0913016016748076E-3</v>
      </c>
      <c r="I59">
        <f t="shared" si="2"/>
        <v>1.2663855129377698E-2</v>
      </c>
      <c r="J59">
        <f t="shared" si="3"/>
        <v>-3.5187480739719175E-3</v>
      </c>
      <c r="K59">
        <f t="shared" si="4"/>
        <v>1.0127443813076671</v>
      </c>
      <c r="L59">
        <f t="shared" si="5"/>
        <v>0.99648743546513374</v>
      </c>
    </row>
    <row r="60" spans="1:12">
      <c r="A60" t="s">
        <v>66</v>
      </c>
      <c r="B60" t="s">
        <v>63</v>
      </c>
      <c r="C60" t="s">
        <v>23</v>
      </c>
      <c r="D60">
        <v>-6.9787317140288796E-3</v>
      </c>
      <c r="E60">
        <v>7.8896145704669407E-3</v>
      </c>
      <c r="F60" s="1">
        <f t="shared" si="0"/>
        <v>0.99304556308565761</v>
      </c>
      <c r="G60" s="1">
        <f>K60-F60</f>
        <v>1.5475448657854107E-2</v>
      </c>
      <c r="H60">
        <f t="shared" si="1"/>
        <v>1.5463644558115204E-2</v>
      </c>
      <c r="I60">
        <f t="shared" si="2"/>
        <v>8.4849128440863241E-3</v>
      </c>
      <c r="J60">
        <f t="shared" si="3"/>
        <v>-2.2442376272144085E-2</v>
      </c>
      <c r="K60">
        <f t="shared" si="4"/>
        <v>1.0085210117435117</v>
      </c>
      <c r="L60">
        <f t="shared" si="5"/>
        <v>0.97780758048787897</v>
      </c>
    </row>
    <row r="61" spans="1:12">
      <c r="A61" t="s">
        <v>67</v>
      </c>
      <c r="B61" t="s">
        <v>63</v>
      </c>
      <c r="C61" t="s">
        <v>25</v>
      </c>
      <c r="D61">
        <v>7.9837811232152901E-4</v>
      </c>
      <c r="E61">
        <v>4.5035560742314002E-3</v>
      </c>
      <c r="F61" s="1">
        <f t="shared" si="0"/>
        <v>1.000798696900959</v>
      </c>
      <c r="G61" s="1">
        <f>K61-F61</f>
        <v>8.8731237645480743E-3</v>
      </c>
      <c r="H61">
        <f t="shared" si="1"/>
        <v>8.8269699054935435E-3</v>
      </c>
      <c r="I61">
        <f t="shared" si="2"/>
        <v>9.6253480178150729E-3</v>
      </c>
      <c r="J61">
        <f t="shared" si="3"/>
        <v>-8.028591793172014E-3</v>
      </c>
      <c r="K61">
        <f t="shared" si="4"/>
        <v>1.0096718206655071</v>
      </c>
      <c r="L61">
        <f t="shared" si="5"/>
        <v>0.99200355127121609</v>
      </c>
    </row>
    <row r="62" spans="1:12">
      <c r="A62" t="s">
        <v>68</v>
      </c>
      <c r="B62" t="s">
        <v>63</v>
      </c>
      <c r="C62" t="s">
        <v>27</v>
      </c>
      <c r="D62">
        <v>-2.9334604930331801E-2</v>
      </c>
      <c r="E62">
        <v>3.4610576860270499E-3</v>
      </c>
      <c r="F62" s="1">
        <f t="shared" si="0"/>
        <v>0.97109147810224083</v>
      </c>
      <c r="G62" s="1">
        <f>K62-F62</f>
        <v>6.6099616645250991E-3</v>
      </c>
      <c r="H62">
        <f t="shared" si="1"/>
        <v>6.7836730646130177E-3</v>
      </c>
      <c r="I62">
        <f t="shared" si="2"/>
        <v>-2.2550931865718785E-2</v>
      </c>
      <c r="J62">
        <f t="shared" si="3"/>
        <v>-3.6118277994944818E-2</v>
      </c>
      <c r="K62">
        <f t="shared" si="4"/>
        <v>0.97770143976676593</v>
      </c>
      <c r="L62">
        <f t="shared" si="5"/>
        <v>0.96452620451060733</v>
      </c>
    </row>
    <row r="63" spans="1:12">
      <c r="A63" t="s">
        <v>69</v>
      </c>
      <c r="B63" t="s">
        <v>63</v>
      </c>
      <c r="C63" t="s">
        <v>29</v>
      </c>
      <c r="D63">
        <v>-6.5646785113422104E-2</v>
      </c>
      <c r="E63">
        <v>1.50507342765685E-2</v>
      </c>
      <c r="F63" s="1">
        <f t="shared" si="0"/>
        <v>0.93646157805174501</v>
      </c>
      <c r="G63" s="1">
        <f>K63-F63</f>
        <v>2.803659007997239E-2</v>
      </c>
      <c r="H63">
        <f t="shared" si="1"/>
        <v>2.9499439182074261E-2</v>
      </c>
      <c r="I63">
        <f t="shared" si="2"/>
        <v>-3.6147345931347843E-2</v>
      </c>
      <c r="J63">
        <f t="shared" si="3"/>
        <v>-9.5146224295496365E-2</v>
      </c>
      <c r="K63">
        <f t="shared" si="4"/>
        <v>0.9644981681317174</v>
      </c>
      <c r="L63">
        <f t="shared" si="5"/>
        <v>0.90923997177297045</v>
      </c>
    </row>
    <row r="64" spans="1:12">
      <c r="A64" t="s">
        <v>70</v>
      </c>
      <c r="B64" t="s">
        <v>63</v>
      </c>
      <c r="C64" t="s">
        <v>31</v>
      </c>
      <c r="D64">
        <v>-5.9422195878471501E-2</v>
      </c>
      <c r="E64">
        <v>8.25534146465947E-3</v>
      </c>
      <c r="F64" s="1">
        <f t="shared" si="0"/>
        <v>0.94230884625117062</v>
      </c>
      <c r="G64" s="1">
        <f>K64-F64</f>
        <v>1.5371019128990637E-2</v>
      </c>
      <c r="H64">
        <f t="shared" si="1"/>
        <v>1.6180469270732561E-2</v>
      </c>
      <c r="I64">
        <f t="shared" si="2"/>
        <v>-4.3241726607738937E-2</v>
      </c>
      <c r="J64">
        <f t="shared" si="3"/>
        <v>-7.5602665149204065E-2</v>
      </c>
      <c r="K64">
        <f t="shared" si="4"/>
        <v>0.95767986538016125</v>
      </c>
      <c r="L64">
        <f t="shared" si="5"/>
        <v>0.92718453610876816</v>
      </c>
    </row>
    <row r="65" spans="1:12">
      <c r="A65" t="s">
        <v>71</v>
      </c>
      <c r="B65" t="s">
        <v>63</v>
      </c>
      <c r="C65" t="s">
        <v>33</v>
      </c>
      <c r="D65">
        <v>-3.6109901165472101E-2</v>
      </c>
      <c r="E65">
        <v>3.92792630897094E-3</v>
      </c>
      <c r="F65" s="1">
        <f t="shared" si="0"/>
        <v>0.96453428421598564</v>
      </c>
      <c r="G65" s="1">
        <f>K65-F65</f>
        <v>7.4543521224395004E-3</v>
      </c>
      <c r="H65">
        <f t="shared" si="1"/>
        <v>7.6987355655830422E-3</v>
      </c>
      <c r="I65">
        <f t="shared" si="2"/>
        <v>-2.8411165599889057E-2</v>
      </c>
      <c r="J65">
        <f t="shared" si="3"/>
        <v>-4.3808636731055145E-2</v>
      </c>
      <c r="K65">
        <f t="shared" si="4"/>
        <v>0.97198863633842514</v>
      </c>
      <c r="L65">
        <f t="shared" si="5"/>
        <v>0.95713710083347558</v>
      </c>
    </row>
    <row r="66" spans="1:12">
      <c r="A66" t="s">
        <v>72</v>
      </c>
      <c r="B66" t="s">
        <v>63</v>
      </c>
      <c r="C66" t="s">
        <v>35</v>
      </c>
      <c r="D66">
        <v>-1.41891061065645E-2</v>
      </c>
      <c r="E66">
        <v>1.11913745056986E-2</v>
      </c>
      <c r="F66" s="1">
        <f t="shared" si="0"/>
        <v>0.98591108482643819</v>
      </c>
      <c r="G66" s="1">
        <f>K66-F66</f>
        <v>2.1864980873168904E-2</v>
      </c>
      <c r="H66">
        <f t="shared" si="1"/>
        <v>2.1935094031169257E-2</v>
      </c>
      <c r="I66">
        <f t="shared" si="2"/>
        <v>7.7459879246047567E-3</v>
      </c>
      <c r="J66">
        <f t="shared" si="3"/>
        <v>-3.6124200137733757E-2</v>
      </c>
      <c r="K66">
        <f t="shared" si="4"/>
        <v>1.0077760656996071</v>
      </c>
      <c r="L66">
        <f t="shared" si="5"/>
        <v>0.96452049246561433</v>
      </c>
    </row>
    <row r="67" spans="1:12">
      <c r="A67" t="s">
        <v>73</v>
      </c>
      <c r="B67" t="s">
        <v>63</v>
      </c>
      <c r="C67" t="s">
        <v>37</v>
      </c>
      <c r="D67">
        <v>-5.9148997377993701E-2</v>
      </c>
      <c r="E67">
        <v>1.24148366340322E-2</v>
      </c>
      <c r="F67" s="1">
        <f t="shared" ref="F67:F80" si="6">EXP(D67)</f>
        <v>0.94256631878390695</v>
      </c>
      <c r="G67" s="1">
        <f>K67-F67</f>
        <v>2.3216864821416938E-2</v>
      </c>
      <c r="H67">
        <f t="shared" ref="H67:H80" si="7">(1.96*E67)</f>
        <v>2.4333079802703113E-2</v>
      </c>
      <c r="I67">
        <f t="shared" ref="I67:I80" si="8">D67+H67</f>
        <v>-3.4815917575290588E-2</v>
      </c>
      <c r="J67">
        <f t="shared" ref="J67:J80" si="9">D67-H67</f>
        <v>-8.3482077180696806E-2</v>
      </c>
      <c r="K67">
        <f t="shared" ref="K67:K80" si="10">EXP(I67)</f>
        <v>0.96578318360532389</v>
      </c>
      <c r="L67">
        <f t="shared" ref="L67:L80" si="11">EXP(J67)</f>
        <v>0.91990757386070954</v>
      </c>
    </row>
    <row r="68" spans="1:12">
      <c r="A68">
        <v>67</v>
      </c>
      <c r="B68" t="s">
        <v>16</v>
      </c>
      <c r="C68" t="s">
        <v>16</v>
      </c>
      <c r="D68" t="s">
        <v>16</v>
      </c>
      <c r="E68" t="s">
        <v>16</v>
      </c>
      <c r="F68" s="1" t="e">
        <f t="shared" si="6"/>
        <v>#VALUE!</v>
      </c>
      <c r="G68" s="1" t="e">
        <f>K68-F68</f>
        <v>#VALUE!</v>
      </c>
      <c r="H68" t="e">
        <f t="shared" si="7"/>
        <v>#VALUE!</v>
      </c>
      <c r="I68" t="e">
        <f t="shared" si="8"/>
        <v>#VALUE!</v>
      </c>
      <c r="J68" t="e">
        <f t="shared" si="9"/>
        <v>#VALUE!</v>
      </c>
      <c r="K68" t="e">
        <f t="shared" si="10"/>
        <v>#VALUE!</v>
      </c>
      <c r="L68" t="e">
        <f t="shared" si="11"/>
        <v>#VALUE!</v>
      </c>
    </row>
    <row r="69" spans="1:12">
      <c r="A69" t="s">
        <v>74</v>
      </c>
      <c r="B69" t="s">
        <v>75</v>
      </c>
      <c r="C69" t="s">
        <v>10</v>
      </c>
      <c r="D69">
        <v>-5.3822222813384703E-2</v>
      </c>
      <c r="E69">
        <v>3.03777978132393E-2</v>
      </c>
      <c r="F69" s="1">
        <f t="shared" si="6"/>
        <v>0.94760055328875548</v>
      </c>
      <c r="G69" s="1">
        <f>K69-F69</f>
        <v>5.8134088073372725E-2</v>
      </c>
      <c r="H69">
        <f t="shared" si="7"/>
        <v>5.954048371394903E-2</v>
      </c>
      <c r="I69">
        <f t="shared" si="8"/>
        <v>5.7182609005643273E-3</v>
      </c>
      <c r="J69">
        <f t="shared" si="9"/>
        <v>-0.11336270652733374</v>
      </c>
      <c r="K69">
        <f t="shared" si="10"/>
        <v>1.0057346413621282</v>
      </c>
      <c r="L69">
        <f t="shared" si="11"/>
        <v>0.8928267672842719</v>
      </c>
    </row>
    <row r="70" spans="1:12">
      <c r="A70" t="s">
        <v>76</v>
      </c>
      <c r="B70" t="s">
        <v>75</v>
      </c>
      <c r="C70" t="s">
        <v>6</v>
      </c>
      <c r="D70">
        <v>-5.94155160115113E-2</v>
      </c>
      <c r="E70">
        <v>2.8663832323270098E-2</v>
      </c>
      <c r="F70" s="1">
        <f t="shared" si="6"/>
        <v>0.94231514076992229</v>
      </c>
      <c r="G70" s="1">
        <f>K70-F70</f>
        <v>5.445567962409259E-2</v>
      </c>
      <c r="H70">
        <f t="shared" si="7"/>
        <v>5.6181111353609391E-2</v>
      </c>
      <c r="I70">
        <f t="shared" si="8"/>
        <v>-3.2344046579019098E-3</v>
      </c>
      <c r="J70">
        <f t="shared" si="9"/>
        <v>-0.11559662736512069</v>
      </c>
      <c r="K70">
        <f t="shared" si="10"/>
        <v>0.99677082039401488</v>
      </c>
      <c r="L70">
        <f t="shared" si="11"/>
        <v>0.89083448908871188</v>
      </c>
    </row>
    <row r="71" spans="1:12">
      <c r="A71">
        <v>70</v>
      </c>
      <c r="B71" t="s">
        <v>16</v>
      </c>
      <c r="C71" t="s">
        <v>16</v>
      </c>
      <c r="D71" t="s">
        <v>16</v>
      </c>
      <c r="E71" t="s">
        <v>16</v>
      </c>
      <c r="F71" s="1" t="e">
        <f t="shared" si="6"/>
        <v>#VALUE!</v>
      </c>
      <c r="G71" s="1" t="e">
        <f>K71-F71</f>
        <v>#VALUE!</v>
      </c>
      <c r="H71" t="e">
        <f t="shared" si="7"/>
        <v>#VALUE!</v>
      </c>
      <c r="I71" t="e">
        <f t="shared" si="8"/>
        <v>#VALUE!</v>
      </c>
      <c r="J71" t="e">
        <f t="shared" si="9"/>
        <v>#VALUE!</v>
      </c>
      <c r="K71" t="e">
        <f t="shared" si="10"/>
        <v>#VALUE!</v>
      </c>
      <c r="L71" t="e">
        <f t="shared" si="11"/>
        <v>#VALUE!</v>
      </c>
    </row>
    <row r="72" spans="1:12">
      <c r="A72" t="s">
        <v>77</v>
      </c>
      <c r="B72" t="s">
        <v>75</v>
      </c>
      <c r="C72" t="s">
        <v>15</v>
      </c>
      <c r="D72">
        <v>-4.7396259438915803E-2</v>
      </c>
      <c r="E72">
        <v>4.6779485741282802E-2</v>
      </c>
      <c r="F72" s="1">
        <f t="shared" si="6"/>
        <v>0.95370940634976986</v>
      </c>
      <c r="G72" s="1">
        <f>K72-F72</f>
        <v>9.1577639387678711E-2</v>
      </c>
      <c r="H72">
        <f t="shared" si="7"/>
        <v>9.1687792052914288E-2</v>
      </c>
      <c r="I72">
        <f t="shared" si="8"/>
        <v>4.4291532613998486E-2</v>
      </c>
      <c r="J72">
        <f t="shared" si="9"/>
        <v>-0.13908405149183009</v>
      </c>
      <c r="K72">
        <f t="shared" si="10"/>
        <v>1.0452870457374486</v>
      </c>
      <c r="L72">
        <f t="shared" si="11"/>
        <v>0.8701548875680708</v>
      </c>
    </row>
    <row r="73" spans="1:12">
      <c r="A73" t="s">
        <v>78</v>
      </c>
      <c r="B73" t="s">
        <v>75</v>
      </c>
      <c r="C73" t="s">
        <v>23</v>
      </c>
      <c r="D73">
        <v>-7.3138746563579493E-2</v>
      </c>
      <c r="E73">
        <v>1.05418566692995E-2</v>
      </c>
      <c r="F73" s="1">
        <f t="shared" si="6"/>
        <v>0.92947186005240323</v>
      </c>
      <c r="G73" s="1">
        <f>K73-F73</f>
        <v>1.9404562457895125E-2</v>
      </c>
      <c r="H73">
        <f t="shared" si="7"/>
        <v>2.066203907182702E-2</v>
      </c>
      <c r="I73">
        <f t="shared" si="8"/>
        <v>-5.247670749175247E-2</v>
      </c>
      <c r="J73">
        <f t="shared" si="9"/>
        <v>-9.3800785635406517E-2</v>
      </c>
      <c r="K73">
        <f t="shared" si="10"/>
        <v>0.94887642251029836</v>
      </c>
      <c r="L73">
        <f t="shared" si="11"/>
        <v>0.91046412170695279</v>
      </c>
    </row>
    <row r="74" spans="1:12">
      <c r="A74" t="s">
        <v>79</v>
      </c>
      <c r="B74" t="s">
        <v>75</v>
      </c>
      <c r="C74" t="s">
        <v>25</v>
      </c>
      <c r="D74">
        <v>-2.7105710628899899E-2</v>
      </c>
      <c r="E74">
        <v>2.4016197902089502E-3</v>
      </c>
      <c r="F74" s="1">
        <f t="shared" si="6"/>
        <v>0.97325835233368485</v>
      </c>
      <c r="G74" s="1">
        <f>K74-F74</f>
        <v>4.5920966006668396E-3</v>
      </c>
      <c r="H74">
        <f t="shared" si="7"/>
        <v>4.7071747888095426E-3</v>
      </c>
      <c r="I74">
        <f t="shared" si="8"/>
        <v>-2.2398535840090356E-2</v>
      </c>
      <c r="J74">
        <f t="shared" si="9"/>
        <v>-3.1812885417709443E-2</v>
      </c>
      <c r="K74">
        <f t="shared" si="10"/>
        <v>0.97785044893435169</v>
      </c>
      <c r="L74">
        <f t="shared" si="11"/>
        <v>0.96868782073941828</v>
      </c>
    </row>
    <row r="75" spans="1:12">
      <c r="A75" t="s">
        <v>80</v>
      </c>
      <c r="B75" t="s">
        <v>75</v>
      </c>
      <c r="C75" t="s">
        <v>27</v>
      </c>
      <c r="D75">
        <v>2.11924174096705E-2</v>
      </c>
      <c r="E75">
        <v>2.23424861493541E-2</v>
      </c>
      <c r="F75" s="1">
        <f t="shared" si="6"/>
        <v>1.0214185714457131</v>
      </c>
      <c r="G75" s="1">
        <f>K75-F75</f>
        <v>4.5723047996754529E-2</v>
      </c>
      <c r="H75">
        <f t="shared" si="7"/>
        <v>4.3791272852734035E-2</v>
      </c>
      <c r="I75">
        <f t="shared" si="8"/>
        <v>6.4983690262404539E-2</v>
      </c>
      <c r="J75">
        <f t="shared" si="9"/>
        <v>-2.2598855443063535E-2</v>
      </c>
      <c r="K75">
        <f t="shared" si="10"/>
        <v>1.0671416194424677</v>
      </c>
      <c r="L75">
        <f t="shared" si="11"/>
        <v>0.97765458593890775</v>
      </c>
    </row>
    <row r="76" spans="1:12">
      <c r="A76" t="s">
        <v>81</v>
      </c>
      <c r="B76" t="s">
        <v>75</v>
      </c>
      <c r="C76" t="s">
        <v>29</v>
      </c>
      <c r="D76">
        <v>4.75028588246394E-2</v>
      </c>
      <c r="E76">
        <v>2.9551822949288299E-2</v>
      </c>
      <c r="F76" s="1">
        <f t="shared" si="6"/>
        <v>1.0486491990211682</v>
      </c>
      <c r="G76" s="1">
        <f>K76-F76</f>
        <v>6.2532932301163635E-2</v>
      </c>
      <c r="H76">
        <f t="shared" si="7"/>
        <v>5.7921572980605067E-2</v>
      </c>
      <c r="I76">
        <f t="shared" si="8"/>
        <v>0.10542443180524447</v>
      </c>
      <c r="J76">
        <f t="shared" si="9"/>
        <v>-1.0418714155965667E-2</v>
      </c>
      <c r="K76">
        <f t="shared" si="10"/>
        <v>1.1111821313223318</v>
      </c>
      <c r="L76">
        <f t="shared" si="11"/>
        <v>0.98963537264508683</v>
      </c>
    </row>
    <row r="77" spans="1:12">
      <c r="A77" t="s">
        <v>82</v>
      </c>
      <c r="B77" t="s">
        <v>75</v>
      </c>
      <c r="C77" t="s">
        <v>31</v>
      </c>
      <c r="D77">
        <v>-2.7691966111332199E-2</v>
      </c>
      <c r="E77">
        <v>8.0477054514353399E-2</v>
      </c>
      <c r="F77" s="1">
        <f t="shared" si="6"/>
        <v>0.97268794150838023</v>
      </c>
      <c r="G77" s="1">
        <f>K77-F77</f>
        <v>0.16618948166135517</v>
      </c>
      <c r="H77">
        <f t="shared" si="7"/>
        <v>0.15773502684813265</v>
      </c>
      <c r="I77">
        <f t="shared" si="8"/>
        <v>0.13004306073680044</v>
      </c>
      <c r="J77">
        <f t="shared" si="9"/>
        <v>-0.18542699295946485</v>
      </c>
      <c r="K77">
        <f t="shared" si="10"/>
        <v>1.1388774231697354</v>
      </c>
      <c r="L77">
        <f t="shared" si="11"/>
        <v>0.8307494839282652</v>
      </c>
    </row>
    <row r="78" spans="1:12">
      <c r="A78" t="s">
        <v>83</v>
      </c>
      <c r="B78" t="s">
        <v>75</v>
      </c>
      <c r="C78" t="s">
        <v>33</v>
      </c>
      <c r="D78">
        <v>-5.88537672254335E-2</v>
      </c>
      <c r="E78">
        <v>2.32291094209582E-2</v>
      </c>
      <c r="F78" s="1">
        <f t="shared" si="6"/>
        <v>0.94284463386347983</v>
      </c>
      <c r="G78" s="1">
        <f>K78-F78</f>
        <v>4.3919034375264676E-2</v>
      </c>
      <c r="H78">
        <f t="shared" si="7"/>
        <v>4.5529054465078073E-2</v>
      </c>
      <c r="I78">
        <f t="shared" si="8"/>
        <v>-1.3324712760355427E-2</v>
      </c>
      <c r="J78">
        <f t="shared" si="9"/>
        <v>-0.10438282169051158</v>
      </c>
      <c r="K78">
        <f t="shared" si="10"/>
        <v>0.98676366823874451</v>
      </c>
      <c r="L78">
        <f t="shared" si="11"/>
        <v>0.9008803548592742</v>
      </c>
    </row>
    <row r="79" spans="1:12">
      <c r="A79" t="s">
        <v>84</v>
      </c>
      <c r="B79" t="s">
        <v>75</v>
      </c>
      <c r="C79" t="s">
        <v>35</v>
      </c>
      <c r="D79">
        <v>-4.2857119711824203E-2</v>
      </c>
      <c r="E79">
        <v>3.4493501872794902E-2</v>
      </c>
      <c r="F79" s="1">
        <f t="shared" si="6"/>
        <v>0.95804826650072961</v>
      </c>
      <c r="G79" s="1">
        <f>K79-F79</f>
        <v>6.7010704848299629E-2</v>
      </c>
      <c r="H79">
        <f t="shared" si="7"/>
        <v>6.7607263670678E-2</v>
      </c>
      <c r="I79">
        <f t="shared" si="8"/>
        <v>2.4750143958853797E-2</v>
      </c>
      <c r="J79">
        <f t="shared" si="9"/>
        <v>-0.1104643833825022</v>
      </c>
      <c r="K79">
        <f t="shared" si="10"/>
        <v>1.0250589713490292</v>
      </c>
      <c r="L79">
        <f t="shared" si="11"/>
        <v>0.89541822138984606</v>
      </c>
    </row>
    <row r="80" spans="1:12">
      <c r="A80" t="s">
        <v>85</v>
      </c>
      <c r="B80" t="s">
        <v>75</v>
      </c>
      <c r="C80" t="s">
        <v>37</v>
      </c>
      <c r="D80">
        <v>-0.103665326050131</v>
      </c>
      <c r="E80">
        <v>5.6367300570244902E-2</v>
      </c>
      <c r="F80" s="1">
        <f t="shared" si="6"/>
        <v>0.90152696452846004</v>
      </c>
      <c r="G80" s="1">
        <f>K80-F80</f>
        <v>0.10531089064347698</v>
      </c>
      <c r="H80">
        <f t="shared" si="7"/>
        <v>0.11047990911768001</v>
      </c>
      <c r="I80">
        <f t="shared" si="8"/>
        <v>6.8145830675490071E-3</v>
      </c>
      <c r="J80">
        <f t="shared" si="9"/>
        <v>-0.214145235167811</v>
      </c>
      <c r="K80">
        <f t="shared" si="10"/>
        <v>1.006837855171937</v>
      </c>
      <c r="L80">
        <f t="shared" si="11"/>
        <v>0.8072311381588908</v>
      </c>
    </row>
    <row r="81" spans="1:12">
      <c r="B81" t="s">
        <v>0</v>
      </c>
      <c r="C81" t="s">
        <v>1</v>
      </c>
      <c r="D81" t="s">
        <v>2</v>
      </c>
      <c r="E81" t="s">
        <v>3</v>
      </c>
      <c r="F81" s="1" t="e">
        <f t="shared" ref="F81:F127" si="12">EXP(D81)</f>
        <v>#VALUE!</v>
      </c>
      <c r="G81" s="1" t="e">
        <f t="shared" ref="G81:G127" si="13">K81-F81</f>
        <v>#VALUE!</v>
      </c>
      <c r="H81" t="e">
        <f t="shared" ref="H81:H127" si="14">(1.96*E81)</f>
        <v>#VALUE!</v>
      </c>
      <c r="I81" t="e">
        <f t="shared" ref="I81:I127" si="15">D81+H81</f>
        <v>#VALUE!</v>
      </c>
      <c r="J81" t="e">
        <f t="shared" ref="J81:J127" si="16">D81-H81</f>
        <v>#VALUE!</v>
      </c>
      <c r="K81" t="e">
        <f t="shared" ref="K81:K127" si="17">EXP(I81)</f>
        <v>#VALUE!</v>
      </c>
      <c r="L81" t="e">
        <f t="shared" ref="L81:L127" si="18">EXP(J81)</f>
        <v>#VALUE!</v>
      </c>
    </row>
    <row r="82" spans="1:12">
      <c r="A82">
        <v>1</v>
      </c>
      <c r="B82" t="s">
        <v>16</v>
      </c>
      <c r="C82" t="s">
        <v>16</v>
      </c>
      <c r="D82" t="s">
        <v>16</v>
      </c>
      <c r="E82" t="s">
        <v>16</v>
      </c>
      <c r="F82" s="1" t="e">
        <f t="shared" si="12"/>
        <v>#VALUE!</v>
      </c>
      <c r="G82" s="1" t="e">
        <f t="shared" si="13"/>
        <v>#VALUE!</v>
      </c>
      <c r="H82" t="e">
        <f t="shared" si="14"/>
        <v>#VALUE!</v>
      </c>
      <c r="I82" t="e">
        <f t="shared" si="15"/>
        <v>#VALUE!</v>
      </c>
      <c r="J82" t="e">
        <f t="shared" si="16"/>
        <v>#VALUE!</v>
      </c>
      <c r="K82" t="e">
        <f t="shared" si="17"/>
        <v>#VALUE!</v>
      </c>
      <c r="L82" t="e">
        <f t="shared" si="18"/>
        <v>#VALUE!</v>
      </c>
    </row>
    <row r="83" spans="1:12">
      <c r="A83" t="s">
        <v>99</v>
      </c>
      <c r="B83" t="s">
        <v>51</v>
      </c>
      <c r="C83" t="s">
        <v>10</v>
      </c>
      <c r="D83">
        <v>3.4483471658117102</v>
      </c>
      <c r="E83">
        <v>0.23572649391380401</v>
      </c>
      <c r="F83" s="1">
        <f t="shared" si="12"/>
        <v>31.448370387043912</v>
      </c>
      <c r="G83" s="1">
        <f t="shared" si="13"/>
        <v>18.469102218431811</v>
      </c>
      <c r="H83">
        <f t="shared" si="14"/>
        <v>0.46202392807105586</v>
      </c>
      <c r="I83">
        <f t="shared" si="15"/>
        <v>3.910371093882766</v>
      </c>
      <c r="J83">
        <f t="shared" si="16"/>
        <v>2.9863232377406543</v>
      </c>
      <c r="K83">
        <f t="shared" si="17"/>
        <v>49.917472605475723</v>
      </c>
      <c r="L83">
        <f t="shared" si="18"/>
        <v>19.8127018131966</v>
      </c>
    </row>
    <row r="84" spans="1:12">
      <c r="A84" t="s">
        <v>4</v>
      </c>
      <c r="B84" t="s">
        <v>51</v>
      </c>
      <c r="C84" t="s">
        <v>10</v>
      </c>
      <c r="D84">
        <v>-5.5177072493261599E-2</v>
      </c>
      <c r="E84">
        <v>1.55205703419743E-2</v>
      </c>
      <c r="F84" s="1">
        <f t="shared" si="12"/>
        <v>0.94631756630598862</v>
      </c>
      <c r="G84" s="1">
        <f t="shared" si="13"/>
        <v>2.9229614205655952E-2</v>
      </c>
      <c r="H84">
        <f t="shared" si="14"/>
        <v>3.0420317870269629E-2</v>
      </c>
      <c r="I84">
        <f t="shared" si="15"/>
        <v>-2.4756754622991969E-2</v>
      </c>
      <c r="J84">
        <f t="shared" si="16"/>
        <v>-8.5597390363531228E-2</v>
      </c>
      <c r="K84">
        <f t="shared" si="17"/>
        <v>0.97554718051164457</v>
      </c>
      <c r="L84">
        <f t="shared" si="18"/>
        <v>0.91796373787848784</v>
      </c>
    </row>
    <row r="85" spans="1:12">
      <c r="A85" t="s">
        <v>100</v>
      </c>
      <c r="B85" t="s">
        <v>51</v>
      </c>
      <c r="C85" t="s">
        <v>10</v>
      </c>
      <c r="D85">
        <v>-0.28469137164425301</v>
      </c>
      <c r="E85">
        <v>0.33336760470356003</v>
      </c>
      <c r="F85" s="1">
        <f t="shared" si="12"/>
        <v>0.75224638306110492</v>
      </c>
      <c r="G85" s="1">
        <f t="shared" si="13"/>
        <v>0.69362060528283809</v>
      </c>
      <c r="H85">
        <f t="shared" si="14"/>
        <v>0.65340050521897763</v>
      </c>
      <c r="I85">
        <f t="shared" si="15"/>
        <v>0.36870913357472462</v>
      </c>
      <c r="J85">
        <f t="shared" si="16"/>
        <v>-0.9380918768632307</v>
      </c>
      <c r="K85">
        <f t="shared" si="17"/>
        <v>1.445866988343943</v>
      </c>
      <c r="L85">
        <f t="shared" si="18"/>
        <v>0.39137391294662038</v>
      </c>
    </row>
    <row r="86" spans="1:12">
      <c r="A86" t="s">
        <v>101</v>
      </c>
      <c r="B86" t="s">
        <v>51</v>
      </c>
      <c r="C86" t="s">
        <v>10</v>
      </c>
      <c r="D86">
        <v>8.3620759615794099E-2</v>
      </c>
      <c r="E86">
        <v>2.19494010733856E-2</v>
      </c>
      <c r="F86" s="1">
        <f t="shared" si="12"/>
        <v>1.0872164992125499</v>
      </c>
      <c r="G86" s="1">
        <f t="shared" si="13"/>
        <v>4.7793641815163435E-2</v>
      </c>
      <c r="H86">
        <f t="shared" si="14"/>
        <v>4.3020826103835778E-2</v>
      </c>
      <c r="I86">
        <f t="shared" si="15"/>
        <v>0.12664158571962988</v>
      </c>
      <c r="J86">
        <f t="shared" si="16"/>
        <v>4.0599933511958321E-2</v>
      </c>
      <c r="K86">
        <f t="shared" si="17"/>
        <v>1.1350101410277134</v>
      </c>
      <c r="L86">
        <f t="shared" si="18"/>
        <v>1.0414353787973167</v>
      </c>
    </row>
    <row r="87" spans="1:12">
      <c r="A87" t="s">
        <v>102</v>
      </c>
      <c r="B87" t="s">
        <v>51</v>
      </c>
      <c r="C87" t="s">
        <v>6</v>
      </c>
      <c r="D87">
        <v>3.6086056899143699</v>
      </c>
      <c r="E87">
        <v>0.213617549707485</v>
      </c>
      <c r="F87" s="1">
        <f t="shared" si="12"/>
        <v>36.914546590725173</v>
      </c>
      <c r="G87" s="1">
        <f t="shared" si="13"/>
        <v>19.194445546837251</v>
      </c>
      <c r="H87">
        <f t="shared" si="14"/>
        <v>0.41869039742667058</v>
      </c>
      <c r="I87">
        <f t="shared" si="15"/>
        <v>4.0272960873410408</v>
      </c>
      <c r="J87">
        <f t="shared" si="16"/>
        <v>3.1899152924876994</v>
      </c>
      <c r="K87">
        <f t="shared" si="17"/>
        <v>56.108992137562424</v>
      </c>
      <c r="L87">
        <f t="shared" si="18"/>
        <v>24.286370117964836</v>
      </c>
    </row>
    <row r="88" spans="1:12">
      <c r="A88" t="s">
        <v>7</v>
      </c>
      <c r="B88" t="s">
        <v>51</v>
      </c>
      <c r="C88" t="s">
        <v>6</v>
      </c>
      <c r="D88">
        <v>-4.8088269556969501E-2</v>
      </c>
      <c r="E88">
        <v>2.02608203708892E-2</v>
      </c>
      <c r="F88" s="1">
        <f t="shared" si="12"/>
        <v>0.95304965809345543</v>
      </c>
      <c r="G88" s="1">
        <f t="shared" si="13"/>
        <v>3.8608270085198737E-2</v>
      </c>
      <c r="H88">
        <f t="shared" si="14"/>
        <v>3.9711207926942833E-2</v>
      </c>
      <c r="I88">
        <f t="shared" si="15"/>
        <v>-8.3770616300266679E-3</v>
      </c>
      <c r="J88">
        <f t="shared" si="16"/>
        <v>-8.7799477483912342E-2</v>
      </c>
      <c r="K88">
        <f t="shared" si="17"/>
        <v>0.99165792817865417</v>
      </c>
      <c r="L88">
        <f t="shared" si="18"/>
        <v>0.91594452581073404</v>
      </c>
    </row>
    <row r="89" spans="1:12">
      <c r="A89" t="s">
        <v>103</v>
      </c>
      <c r="B89" t="s">
        <v>51</v>
      </c>
      <c r="C89" t="s">
        <v>6</v>
      </c>
      <c r="D89">
        <v>-0.28952798960784198</v>
      </c>
      <c r="E89">
        <v>0.30210083595723403</v>
      </c>
      <c r="F89" s="1">
        <f t="shared" si="12"/>
        <v>0.74861683912589738</v>
      </c>
      <c r="G89" s="1">
        <f t="shared" si="13"/>
        <v>0.60474215895965022</v>
      </c>
      <c r="H89">
        <f t="shared" si="14"/>
        <v>0.59211763847617871</v>
      </c>
      <c r="I89">
        <f t="shared" si="15"/>
        <v>0.30258964886833672</v>
      </c>
      <c r="J89">
        <f t="shared" si="16"/>
        <v>-0.88164562808402069</v>
      </c>
      <c r="K89">
        <f t="shared" si="17"/>
        <v>1.3533589980855476</v>
      </c>
      <c r="L89">
        <f t="shared" si="18"/>
        <v>0.41410089460049121</v>
      </c>
    </row>
    <row r="90" spans="1:12">
      <c r="A90" t="s">
        <v>104</v>
      </c>
      <c r="B90" t="s">
        <v>51</v>
      </c>
      <c r="C90" t="s">
        <v>6</v>
      </c>
      <c r="D90">
        <v>0.12884126991910899</v>
      </c>
      <c r="E90">
        <v>2.86531269533165E-2</v>
      </c>
      <c r="F90" s="1">
        <f t="shared" si="12"/>
        <v>1.1375095528517227</v>
      </c>
      <c r="G90" s="1">
        <f t="shared" si="13"/>
        <v>6.5710570276066305E-2</v>
      </c>
      <c r="H90">
        <f t="shared" si="14"/>
        <v>5.6160128828500341E-2</v>
      </c>
      <c r="I90">
        <f t="shared" si="15"/>
        <v>0.18500139874760935</v>
      </c>
      <c r="J90">
        <f t="shared" si="16"/>
        <v>7.268114109060865E-2</v>
      </c>
      <c r="K90">
        <f t="shared" si="17"/>
        <v>1.203220123127789</v>
      </c>
      <c r="L90">
        <f t="shared" si="18"/>
        <v>1.0753875853283941</v>
      </c>
    </row>
    <row r="91" spans="1:12">
      <c r="A91">
        <v>10</v>
      </c>
      <c r="B91" t="s">
        <v>16</v>
      </c>
      <c r="C91" t="s">
        <v>16</v>
      </c>
      <c r="D91" t="s">
        <v>16</v>
      </c>
      <c r="E91" t="s">
        <v>16</v>
      </c>
      <c r="F91" s="1" t="e">
        <f t="shared" si="12"/>
        <v>#VALUE!</v>
      </c>
      <c r="G91" s="1" t="e">
        <f t="shared" si="13"/>
        <v>#VALUE!</v>
      </c>
      <c r="H91" t="e">
        <f t="shared" si="14"/>
        <v>#VALUE!</v>
      </c>
      <c r="I91" t="e">
        <f t="shared" si="15"/>
        <v>#VALUE!</v>
      </c>
      <c r="J91" t="e">
        <f t="shared" si="16"/>
        <v>#VALUE!</v>
      </c>
      <c r="K91" t="e">
        <f t="shared" si="17"/>
        <v>#VALUE!</v>
      </c>
      <c r="L91" t="e">
        <f t="shared" si="18"/>
        <v>#VALUE!</v>
      </c>
    </row>
    <row r="92" spans="1:12">
      <c r="A92" t="s">
        <v>105</v>
      </c>
      <c r="B92" t="s">
        <v>51</v>
      </c>
      <c r="C92" t="s">
        <v>15</v>
      </c>
      <c r="D92">
        <v>0.77157893786906695</v>
      </c>
      <c r="E92">
        <v>0.156645648981831</v>
      </c>
      <c r="F92" s="1">
        <f t="shared" si="12"/>
        <v>2.1631790841258538</v>
      </c>
      <c r="G92" s="1">
        <f t="shared" si="13"/>
        <v>0.77739376753347988</v>
      </c>
      <c r="H92">
        <f t="shared" si="14"/>
        <v>0.30702547200438879</v>
      </c>
      <c r="I92">
        <f t="shared" si="15"/>
        <v>1.0786044098734557</v>
      </c>
      <c r="J92">
        <f t="shared" si="16"/>
        <v>0.46455346586467816</v>
      </c>
      <c r="K92">
        <f t="shared" si="17"/>
        <v>2.9405728516593337</v>
      </c>
      <c r="L92">
        <f t="shared" si="18"/>
        <v>1.5913034589022554</v>
      </c>
    </row>
    <row r="93" spans="1:12">
      <c r="A93" t="s">
        <v>9</v>
      </c>
      <c r="B93" t="s">
        <v>51</v>
      </c>
      <c r="C93" t="s">
        <v>15</v>
      </c>
      <c r="D93">
        <v>-3.9972215190451799E-2</v>
      </c>
      <c r="E93">
        <v>1.8496309988087899E-2</v>
      </c>
      <c r="F93" s="1">
        <f t="shared" si="12"/>
        <v>0.96081613487477202</v>
      </c>
      <c r="G93" s="1">
        <f t="shared" si="13"/>
        <v>3.5471326088686417E-2</v>
      </c>
      <c r="H93">
        <f t="shared" si="14"/>
        <v>3.625276757665228E-2</v>
      </c>
      <c r="I93">
        <f t="shared" si="15"/>
        <v>-3.7194476137995189E-3</v>
      </c>
      <c r="J93">
        <f t="shared" si="16"/>
        <v>-7.6224982767104071E-2</v>
      </c>
      <c r="K93">
        <f t="shared" si="17"/>
        <v>0.99628746096345844</v>
      </c>
      <c r="L93">
        <f t="shared" si="18"/>
        <v>0.92660771233931638</v>
      </c>
    </row>
    <row r="94" spans="1:12">
      <c r="A94" t="s">
        <v>106</v>
      </c>
      <c r="B94" t="s">
        <v>51</v>
      </c>
      <c r="C94" t="s">
        <v>15</v>
      </c>
      <c r="D94">
        <v>-0.25000272213716002</v>
      </c>
      <c r="E94">
        <v>0.22153040127684101</v>
      </c>
      <c r="F94" s="1">
        <f t="shared" si="12"/>
        <v>0.77879866307173851</v>
      </c>
      <c r="G94" s="1">
        <f t="shared" si="13"/>
        <v>0.42345381740077337</v>
      </c>
      <c r="H94">
        <f t="shared" si="14"/>
        <v>0.43419958650260837</v>
      </c>
      <c r="I94">
        <f t="shared" si="15"/>
        <v>0.18419686436544835</v>
      </c>
      <c r="J94">
        <f t="shared" si="16"/>
        <v>-0.68420230863976839</v>
      </c>
      <c r="K94">
        <f t="shared" si="17"/>
        <v>1.2022524804725119</v>
      </c>
      <c r="L94">
        <f t="shared" si="18"/>
        <v>0.50449249841759403</v>
      </c>
    </row>
    <row r="95" spans="1:12">
      <c r="A95" t="s">
        <v>107</v>
      </c>
      <c r="B95" t="s">
        <v>51</v>
      </c>
      <c r="C95" t="s">
        <v>15</v>
      </c>
      <c r="D95">
        <v>8.0443957473727207E-2</v>
      </c>
      <c r="E95">
        <v>2.6157732439010799E-2</v>
      </c>
      <c r="F95" s="1">
        <f t="shared" si="12"/>
        <v>1.0837681078376316</v>
      </c>
      <c r="G95" s="1">
        <f t="shared" si="13"/>
        <v>5.7012889303516223E-2</v>
      </c>
      <c r="H95">
        <f t="shared" si="14"/>
        <v>5.1269155580461169E-2</v>
      </c>
      <c r="I95">
        <f t="shared" si="15"/>
        <v>0.13171311305418837</v>
      </c>
      <c r="J95">
        <f t="shared" si="16"/>
        <v>2.9174801893266038E-2</v>
      </c>
      <c r="K95">
        <f t="shared" si="17"/>
        <v>1.1407809971411478</v>
      </c>
      <c r="L95">
        <f t="shared" si="18"/>
        <v>1.0296045555715316</v>
      </c>
    </row>
    <row r="96" spans="1:12">
      <c r="A96" t="s">
        <v>108</v>
      </c>
      <c r="B96" t="s">
        <v>51</v>
      </c>
      <c r="C96" t="s">
        <v>23</v>
      </c>
      <c r="D96">
        <v>-0.97902252122698397</v>
      </c>
      <c r="E96">
        <v>0.19278462540243099</v>
      </c>
      <c r="F96" s="1">
        <f t="shared" si="12"/>
        <v>0.37567813684050139</v>
      </c>
      <c r="G96" s="1">
        <f t="shared" si="13"/>
        <v>0.17249469486270136</v>
      </c>
      <c r="H96">
        <f t="shared" si="14"/>
        <v>0.37785786578876474</v>
      </c>
      <c r="I96">
        <f t="shared" si="15"/>
        <v>-0.60116465543821929</v>
      </c>
      <c r="J96">
        <f t="shared" si="16"/>
        <v>-1.3568803870157486</v>
      </c>
      <c r="K96">
        <f t="shared" si="17"/>
        <v>0.54817283170320275</v>
      </c>
      <c r="L96">
        <f t="shared" si="18"/>
        <v>0.25746270945504413</v>
      </c>
    </row>
    <row r="97" spans="1:12">
      <c r="A97" t="s">
        <v>11</v>
      </c>
      <c r="B97" t="s">
        <v>51</v>
      </c>
      <c r="C97" t="s">
        <v>23</v>
      </c>
      <c r="D97">
        <v>-3.3987585355146802E-2</v>
      </c>
      <c r="E97">
        <v>1.1654673628675401E-2</v>
      </c>
      <c r="F97" s="1">
        <f t="shared" si="12"/>
        <v>0.96658350435394791</v>
      </c>
      <c r="G97" s="1">
        <f t="shared" si="13"/>
        <v>2.2333939662891766E-2</v>
      </c>
      <c r="H97">
        <f t="shared" si="14"/>
        <v>2.2843160312203785E-2</v>
      </c>
      <c r="I97">
        <f t="shared" si="15"/>
        <v>-1.1144425042943017E-2</v>
      </c>
      <c r="J97">
        <f t="shared" si="16"/>
        <v>-5.6830745667350586E-2</v>
      </c>
      <c r="K97">
        <f t="shared" si="17"/>
        <v>0.98891744401683968</v>
      </c>
      <c r="L97">
        <f t="shared" si="18"/>
        <v>0.94475395953602881</v>
      </c>
    </row>
    <row r="98" spans="1:12">
      <c r="A98" t="s">
        <v>109</v>
      </c>
      <c r="B98" t="s">
        <v>51</v>
      </c>
      <c r="C98" t="s">
        <v>23</v>
      </c>
      <c r="D98">
        <v>-6.1987911411485699E-2</v>
      </c>
      <c r="E98">
        <v>0.27263863186113402</v>
      </c>
      <c r="F98" s="1">
        <f t="shared" si="12"/>
        <v>0.9398942487172337</v>
      </c>
      <c r="G98" s="1">
        <f t="shared" si="13"/>
        <v>0.66391857154273293</v>
      </c>
      <c r="H98">
        <f t="shared" si="14"/>
        <v>0.53437171844782272</v>
      </c>
      <c r="I98">
        <f t="shared" si="15"/>
        <v>0.47238380703633703</v>
      </c>
      <c r="J98">
        <f t="shared" si="16"/>
        <v>-0.59635962985930846</v>
      </c>
      <c r="K98">
        <f t="shared" si="17"/>
        <v>1.6038128202599666</v>
      </c>
      <c r="L98">
        <f t="shared" si="18"/>
        <v>0.55081315451047463</v>
      </c>
    </row>
    <row r="99" spans="1:12">
      <c r="A99" t="s">
        <v>110</v>
      </c>
      <c r="B99" t="s">
        <v>51</v>
      </c>
      <c r="C99" t="s">
        <v>23</v>
      </c>
      <c r="D99">
        <v>7.4547883849962901E-2</v>
      </c>
      <c r="E99">
        <v>1.6482197510704798E-2</v>
      </c>
      <c r="F99" s="1">
        <f t="shared" si="12"/>
        <v>1.0773969322001649</v>
      </c>
      <c r="G99" s="1">
        <f t="shared" si="13"/>
        <v>3.5373722920593043E-2</v>
      </c>
      <c r="H99">
        <f t="shared" si="14"/>
        <v>3.2305107120981405E-2</v>
      </c>
      <c r="I99">
        <f t="shared" si="15"/>
        <v>0.10685299097094431</v>
      </c>
      <c r="J99">
        <f t="shared" si="16"/>
        <v>4.2242776728981496E-2</v>
      </c>
      <c r="K99">
        <f t="shared" si="17"/>
        <v>1.1127706551207579</v>
      </c>
      <c r="L99">
        <f t="shared" si="18"/>
        <v>1.0431476999978564</v>
      </c>
    </row>
    <row r="100" spans="1:12">
      <c r="A100" t="s">
        <v>111</v>
      </c>
      <c r="B100" t="s">
        <v>51</v>
      </c>
      <c r="C100" t="s">
        <v>25</v>
      </c>
      <c r="D100">
        <v>-0.79307436160307498</v>
      </c>
      <c r="E100">
        <v>0.10577448830327101</v>
      </c>
      <c r="F100" s="1">
        <f t="shared" si="12"/>
        <v>0.45245165487596606</v>
      </c>
      <c r="G100" s="1">
        <f t="shared" si="13"/>
        <v>0.10423299114004703</v>
      </c>
      <c r="H100">
        <f t="shared" si="14"/>
        <v>0.20731799707441118</v>
      </c>
      <c r="I100">
        <f t="shared" si="15"/>
        <v>-0.58575636452866386</v>
      </c>
      <c r="J100">
        <f t="shared" si="16"/>
        <v>-1.0003923586774861</v>
      </c>
      <c r="K100">
        <f t="shared" si="17"/>
        <v>0.55668464601601308</v>
      </c>
      <c r="L100">
        <f t="shared" si="18"/>
        <v>0.36773512879338821</v>
      </c>
    </row>
    <row r="101" spans="1:12">
      <c r="A101" t="s">
        <v>12</v>
      </c>
      <c r="B101" t="s">
        <v>51</v>
      </c>
      <c r="C101" t="s">
        <v>25</v>
      </c>
      <c r="D101">
        <v>-1.74328096588436E-3</v>
      </c>
      <c r="E101">
        <v>3.9345444015558999E-2</v>
      </c>
      <c r="F101" s="1">
        <f t="shared" si="12"/>
        <v>0.99825823766578325</v>
      </c>
      <c r="G101" s="1">
        <f t="shared" si="13"/>
        <v>8.0028890095590222E-2</v>
      </c>
      <c r="H101">
        <f t="shared" si="14"/>
        <v>7.7117070270495636E-2</v>
      </c>
      <c r="I101">
        <f t="shared" si="15"/>
        <v>7.5373789304611277E-2</v>
      </c>
      <c r="J101">
        <f t="shared" si="16"/>
        <v>-7.8860351236379994E-2</v>
      </c>
      <c r="K101">
        <f t="shared" si="17"/>
        <v>1.0782871277613735</v>
      </c>
      <c r="L101">
        <f t="shared" si="18"/>
        <v>0.92416897448870083</v>
      </c>
    </row>
    <row r="102" spans="1:12">
      <c r="A102" t="s">
        <v>112</v>
      </c>
      <c r="B102" t="s">
        <v>51</v>
      </c>
      <c r="C102" t="s">
        <v>25</v>
      </c>
      <c r="D102">
        <v>4.1472971601796499E-2</v>
      </c>
      <c r="E102">
        <v>0.14958771591156</v>
      </c>
      <c r="F102" s="1">
        <f t="shared" si="12"/>
        <v>1.0423449885553195</v>
      </c>
      <c r="G102" s="1">
        <f t="shared" si="13"/>
        <v>0.35512701804107127</v>
      </c>
      <c r="H102">
        <f t="shared" si="14"/>
        <v>0.2931919231866576</v>
      </c>
      <c r="I102">
        <f t="shared" si="15"/>
        <v>0.33466489478845407</v>
      </c>
      <c r="J102">
        <f t="shared" si="16"/>
        <v>-0.25171895158486113</v>
      </c>
      <c r="K102">
        <f t="shared" si="17"/>
        <v>1.3974720065963908</v>
      </c>
      <c r="L102">
        <f t="shared" si="18"/>
        <v>0.7774632121702173</v>
      </c>
    </row>
    <row r="103" spans="1:12">
      <c r="A103" t="s">
        <v>113</v>
      </c>
      <c r="B103" t="s">
        <v>51</v>
      </c>
      <c r="C103" t="s">
        <v>25</v>
      </c>
      <c r="D103">
        <v>6.3155390938324896E-2</v>
      </c>
      <c r="E103">
        <v>5.56428605443949E-2</v>
      </c>
      <c r="F103" s="1">
        <f t="shared" si="12"/>
        <v>1.0651923476101128</v>
      </c>
      <c r="G103" s="1">
        <f t="shared" si="13"/>
        <v>0.12274133611878635</v>
      </c>
      <c r="H103">
        <f t="shared" si="14"/>
        <v>0.109060006667014</v>
      </c>
      <c r="I103">
        <f t="shared" si="15"/>
        <v>0.17221539760533888</v>
      </c>
      <c r="J103">
        <f t="shared" si="16"/>
        <v>-4.5904615728689105E-2</v>
      </c>
      <c r="K103">
        <f t="shared" si="17"/>
        <v>1.1879336837288992</v>
      </c>
      <c r="L103">
        <f t="shared" si="18"/>
        <v>0.95513306251704955</v>
      </c>
    </row>
    <row r="104" spans="1:12">
      <c r="A104" t="s">
        <v>114</v>
      </c>
      <c r="B104" t="s">
        <v>51</v>
      </c>
      <c r="C104" t="s">
        <v>27</v>
      </c>
      <c r="D104">
        <v>7.1770316051057996</v>
      </c>
      <c r="E104">
        <v>0.20036426391766399</v>
      </c>
      <c r="F104" s="1">
        <f t="shared" si="12"/>
        <v>1309.0168066153242</v>
      </c>
      <c r="G104" s="1">
        <f t="shared" si="13"/>
        <v>629.630147477111</v>
      </c>
      <c r="H104">
        <f t="shared" si="14"/>
        <v>0.39271395727862141</v>
      </c>
      <c r="I104">
        <f t="shared" si="15"/>
        <v>7.569745562384421</v>
      </c>
      <c r="J104">
        <f t="shared" si="16"/>
        <v>6.7843176478271783</v>
      </c>
      <c r="K104">
        <f t="shared" si="17"/>
        <v>1938.6469540924352</v>
      </c>
      <c r="L104">
        <f t="shared" si="18"/>
        <v>883.87676589807791</v>
      </c>
    </row>
    <row r="105" spans="1:12">
      <c r="A105" t="s">
        <v>14</v>
      </c>
      <c r="B105" t="s">
        <v>51</v>
      </c>
      <c r="C105" t="s">
        <v>27</v>
      </c>
      <c r="D105">
        <v>-4.2748255669037498E-2</v>
      </c>
      <c r="E105">
        <v>2.3321967941876201E-2</v>
      </c>
      <c r="F105" s="1">
        <f t="shared" si="12"/>
        <v>0.95815256918550862</v>
      </c>
      <c r="G105" s="1">
        <f t="shared" si="13"/>
        <v>4.4814625745773107E-2</v>
      </c>
      <c r="H105">
        <f t="shared" si="14"/>
        <v>4.5711057166077353E-2</v>
      </c>
      <c r="I105">
        <f t="shared" si="15"/>
        <v>2.9628014970398547E-3</v>
      </c>
      <c r="J105">
        <f t="shared" si="16"/>
        <v>-8.8459312835114851E-2</v>
      </c>
      <c r="K105">
        <f t="shared" si="17"/>
        <v>1.0029671949312817</v>
      </c>
      <c r="L105">
        <f t="shared" si="18"/>
        <v>0.91534035258221147</v>
      </c>
    </row>
    <row r="106" spans="1:12">
      <c r="A106" t="s">
        <v>115</v>
      </c>
      <c r="B106" t="s">
        <v>51</v>
      </c>
      <c r="C106" t="s">
        <v>27</v>
      </c>
      <c r="D106">
        <v>-0.228966593908418</v>
      </c>
      <c r="E106">
        <v>0.28335785944726199</v>
      </c>
      <c r="F106" s="1">
        <f t="shared" si="12"/>
        <v>0.79535510276670718</v>
      </c>
      <c r="G106" s="1">
        <f t="shared" si="13"/>
        <v>0.59063507030706863</v>
      </c>
      <c r="H106">
        <f t="shared" si="14"/>
        <v>0.55538140451663354</v>
      </c>
      <c r="I106">
        <f t="shared" si="15"/>
        <v>0.32641481060821553</v>
      </c>
      <c r="J106">
        <f t="shared" si="16"/>
        <v>-0.78434799842505154</v>
      </c>
      <c r="K106">
        <f t="shared" si="17"/>
        <v>1.3859901730737758</v>
      </c>
      <c r="L106">
        <f t="shared" si="18"/>
        <v>0.45641718952026561</v>
      </c>
    </row>
    <row r="107" spans="1:12">
      <c r="A107" t="s">
        <v>116</v>
      </c>
      <c r="B107" t="s">
        <v>51</v>
      </c>
      <c r="C107" t="s">
        <v>27</v>
      </c>
      <c r="D107">
        <v>8.1068586552987695E-2</v>
      </c>
      <c r="E107">
        <v>3.2982243364631902E-2</v>
      </c>
      <c r="F107" s="1">
        <f t="shared" si="12"/>
        <v>1.0844452723792772</v>
      </c>
      <c r="G107" s="1">
        <f t="shared" si="13"/>
        <v>7.2419754478072695E-2</v>
      </c>
      <c r="H107">
        <f t="shared" si="14"/>
        <v>6.4645196994678522E-2</v>
      </c>
      <c r="I107">
        <f t="shared" si="15"/>
        <v>0.14571378354766623</v>
      </c>
      <c r="J107">
        <f t="shared" si="16"/>
        <v>1.6423389558309173E-2</v>
      </c>
      <c r="K107">
        <f t="shared" si="17"/>
        <v>1.1568650268573499</v>
      </c>
      <c r="L107">
        <f t="shared" si="18"/>
        <v>1.0165589947692117</v>
      </c>
    </row>
    <row r="108" spans="1:12">
      <c r="A108" t="s">
        <v>117</v>
      </c>
      <c r="B108" t="s">
        <v>51</v>
      </c>
      <c r="C108" t="s">
        <v>29</v>
      </c>
      <c r="D108">
        <v>1.93319237189552</v>
      </c>
      <c r="E108">
        <v>0.165275090716724</v>
      </c>
      <c r="F108" s="1">
        <f t="shared" si="12"/>
        <v>6.9115392641581126</v>
      </c>
      <c r="G108" s="1">
        <f t="shared" si="13"/>
        <v>2.6441006748076843</v>
      </c>
      <c r="H108">
        <f t="shared" si="14"/>
        <v>0.32393917780477904</v>
      </c>
      <c r="I108">
        <f t="shared" si="15"/>
        <v>2.2571315497002988</v>
      </c>
      <c r="J108">
        <f t="shared" si="16"/>
        <v>1.6092531940907409</v>
      </c>
      <c r="K108">
        <f t="shared" si="17"/>
        <v>9.5556399389657969</v>
      </c>
      <c r="L108">
        <f t="shared" si="18"/>
        <v>4.999076493580116</v>
      </c>
    </row>
    <row r="109" spans="1:12">
      <c r="A109" t="s">
        <v>17</v>
      </c>
      <c r="B109" t="s">
        <v>51</v>
      </c>
      <c r="C109" t="s">
        <v>29</v>
      </c>
      <c r="D109">
        <v>-3.1865137709137702E-2</v>
      </c>
      <c r="E109">
        <v>7.8598999528307401E-2</v>
      </c>
      <c r="F109" s="1">
        <f t="shared" si="12"/>
        <v>0.96863720590348812</v>
      </c>
      <c r="G109" s="1">
        <f t="shared" si="13"/>
        <v>0.16133032812847781</v>
      </c>
      <c r="H109">
        <f t="shared" si="14"/>
        <v>0.15405403907548251</v>
      </c>
      <c r="I109">
        <f t="shared" si="15"/>
        <v>0.1221889013663448</v>
      </c>
      <c r="J109">
        <f t="shared" si="16"/>
        <v>-0.18591917678462022</v>
      </c>
      <c r="K109">
        <f t="shared" si="17"/>
        <v>1.1299675340319659</v>
      </c>
      <c r="L109">
        <f t="shared" si="18"/>
        <v>0.83034070307543351</v>
      </c>
    </row>
    <row r="110" spans="1:12">
      <c r="A110" t="s">
        <v>118</v>
      </c>
      <c r="B110" t="s">
        <v>51</v>
      </c>
      <c r="C110" t="s">
        <v>29</v>
      </c>
      <c r="D110">
        <v>-0.26735804572386102</v>
      </c>
      <c r="E110">
        <v>0.233734274814035</v>
      </c>
      <c r="F110" s="1">
        <f t="shared" si="12"/>
        <v>0.76539897456879935</v>
      </c>
      <c r="G110" s="1">
        <f t="shared" si="13"/>
        <v>0.44477137311774995</v>
      </c>
      <c r="H110">
        <f t="shared" si="14"/>
        <v>0.45811917863550861</v>
      </c>
      <c r="I110">
        <f t="shared" si="15"/>
        <v>0.19076113291164759</v>
      </c>
      <c r="J110">
        <f t="shared" si="16"/>
        <v>-0.72547722435936968</v>
      </c>
      <c r="K110">
        <f t="shared" si="17"/>
        <v>1.2101703476865493</v>
      </c>
      <c r="L110">
        <f t="shared" si="18"/>
        <v>0.48409349261523044</v>
      </c>
    </row>
    <row r="111" spans="1:12">
      <c r="A111" t="s">
        <v>119</v>
      </c>
      <c r="B111" t="s">
        <v>51</v>
      </c>
      <c r="C111" t="s">
        <v>29</v>
      </c>
      <c r="D111">
        <v>5.7660651993970198E-2</v>
      </c>
      <c r="E111">
        <v>0.111155771121889</v>
      </c>
      <c r="F111" s="1">
        <f t="shared" si="12"/>
        <v>1.0593554445494686</v>
      </c>
      <c r="G111" s="1">
        <f t="shared" si="13"/>
        <v>0.25786785939152868</v>
      </c>
      <c r="H111">
        <f t="shared" si="14"/>
        <v>0.21786531139890244</v>
      </c>
      <c r="I111">
        <f t="shared" si="15"/>
        <v>0.27552596339287266</v>
      </c>
      <c r="J111">
        <f t="shared" si="16"/>
        <v>-0.16020465940493225</v>
      </c>
      <c r="K111">
        <f t="shared" si="17"/>
        <v>1.3172233039409973</v>
      </c>
      <c r="L111">
        <f t="shared" si="18"/>
        <v>0.85196940757044981</v>
      </c>
    </row>
    <row r="112" spans="1:12">
      <c r="A112" t="s">
        <v>120</v>
      </c>
      <c r="B112" t="s">
        <v>51</v>
      </c>
      <c r="C112" t="s">
        <v>31</v>
      </c>
      <c r="D112">
        <v>-3.7928837859789</v>
      </c>
      <c r="E112">
        <v>0.26085268681061802</v>
      </c>
      <c r="F112" s="1">
        <f t="shared" si="12"/>
        <v>2.2530534836084255E-2</v>
      </c>
      <c r="G112" s="1">
        <f t="shared" si="13"/>
        <v>1.5037094555410781E-2</v>
      </c>
      <c r="H112">
        <f t="shared" si="14"/>
        <v>0.51127126614881135</v>
      </c>
      <c r="I112">
        <f t="shared" si="15"/>
        <v>-3.2816125198300887</v>
      </c>
      <c r="J112">
        <f t="shared" si="16"/>
        <v>-4.3041550521277117</v>
      </c>
      <c r="K112">
        <f t="shared" si="17"/>
        <v>3.7567629391495036E-2</v>
      </c>
      <c r="L112">
        <f t="shared" si="18"/>
        <v>1.3512297907062713E-2</v>
      </c>
    </row>
    <row r="113" spans="1:12">
      <c r="A113" t="s">
        <v>19</v>
      </c>
      <c r="B113" t="s">
        <v>51</v>
      </c>
      <c r="C113" t="s">
        <v>31</v>
      </c>
      <c r="D113">
        <v>-1.1961696808677799E-2</v>
      </c>
      <c r="E113">
        <v>7.62158560240912E-2</v>
      </c>
      <c r="F113" s="1">
        <f t="shared" si="12"/>
        <v>0.98810955988661464</v>
      </c>
      <c r="G113" s="1">
        <f t="shared" si="13"/>
        <v>0.15920194205498339</v>
      </c>
      <c r="H113">
        <f t="shared" si="14"/>
        <v>0.14938307780721874</v>
      </c>
      <c r="I113">
        <f t="shared" si="15"/>
        <v>0.13742138099854095</v>
      </c>
      <c r="J113">
        <f t="shared" si="16"/>
        <v>-0.16134477461589652</v>
      </c>
      <c r="K113">
        <f t="shared" si="17"/>
        <v>1.147311501941598</v>
      </c>
      <c r="L113">
        <f t="shared" si="18"/>
        <v>0.85099861780085184</v>
      </c>
    </row>
    <row r="114" spans="1:12">
      <c r="A114" t="s">
        <v>121</v>
      </c>
      <c r="B114" t="s">
        <v>51</v>
      </c>
      <c r="C114" t="s">
        <v>31</v>
      </c>
      <c r="D114">
        <v>-0.246048008902812</v>
      </c>
      <c r="E114">
        <v>0.36890140746903799</v>
      </c>
      <c r="F114" s="1">
        <f t="shared" si="12"/>
        <v>0.78188468659846844</v>
      </c>
      <c r="G114" s="1">
        <f t="shared" si="13"/>
        <v>0.82934674299067057</v>
      </c>
      <c r="H114">
        <f t="shared" si="14"/>
        <v>0.72304675863931445</v>
      </c>
      <c r="I114">
        <f t="shared" si="15"/>
        <v>0.47699874973650247</v>
      </c>
      <c r="J114">
        <f t="shared" si="16"/>
        <v>-0.96909476754212642</v>
      </c>
      <c r="K114">
        <f t="shared" si="17"/>
        <v>1.611231429589139</v>
      </c>
      <c r="L114">
        <f t="shared" si="18"/>
        <v>0.37942635173959877</v>
      </c>
    </row>
    <row r="115" spans="1:12">
      <c r="A115" t="s">
        <v>122</v>
      </c>
      <c r="B115" t="s">
        <v>51</v>
      </c>
      <c r="C115" t="s">
        <v>31</v>
      </c>
      <c r="D115">
        <v>0.235556191681113</v>
      </c>
      <c r="E115">
        <v>0.10778549725714499</v>
      </c>
      <c r="F115" s="1">
        <f t="shared" si="12"/>
        <v>1.2656124961529549</v>
      </c>
      <c r="G115" s="1">
        <f t="shared" si="13"/>
        <v>0.29771375922824528</v>
      </c>
      <c r="H115">
        <f t="shared" si="14"/>
        <v>0.21125957462400419</v>
      </c>
      <c r="I115">
        <f t="shared" si="15"/>
        <v>0.44681576630511721</v>
      </c>
      <c r="J115">
        <f t="shared" si="16"/>
        <v>2.429661705710881E-2</v>
      </c>
      <c r="K115">
        <f t="shared" si="17"/>
        <v>1.5633262553812002</v>
      </c>
      <c r="L115">
        <f t="shared" si="18"/>
        <v>1.0245941849341855</v>
      </c>
    </row>
    <row r="116" spans="1:12">
      <c r="A116" t="s">
        <v>123</v>
      </c>
      <c r="B116" t="s">
        <v>51</v>
      </c>
      <c r="C116" t="s">
        <v>33</v>
      </c>
      <c r="D116">
        <v>-1.78875849313005</v>
      </c>
      <c r="E116">
        <v>0.14835258373812901</v>
      </c>
      <c r="F116" s="1">
        <f t="shared" si="12"/>
        <v>0.16716758058909179</v>
      </c>
      <c r="G116" s="1">
        <f t="shared" si="13"/>
        <v>5.6412097039330672E-2</v>
      </c>
      <c r="H116">
        <f t="shared" si="14"/>
        <v>0.29077106412673287</v>
      </c>
      <c r="I116">
        <f t="shared" si="15"/>
        <v>-1.4979874290033171</v>
      </c>
      <c r="J116">
        <f t="shared" si="16"/>
        <v>-2.0795295572567829</v>
      </c>
      <c r="K116">
        <f t="shared" si="17"/>
        <v>0.22357967762842246</v>
      </c>
      <c r="L116">
        <f t="shared" si="18"/>
        <v>0.12498899853703878</v>
      </c>
    </row>
    <row r="117" spans="1:12">
      <c r="A117" t="s">
        <v>20</v>
      </c>
      <c r="B117" t="s">
        <v>51</v>
      </c>
      <c r="C117" t="s">
        <v>33</v>
      </c>
      <c r="D117">
        <v>-4.3198360917857698E-2</v>
      </c>
      <c r="E117">
        <v>1.5952130807617301E-2</v>
      </c>
      <c r="F117" s="1">
        <f t="shared" si="12"/>
        <v>0.95772139672872014</v>
      </c>
      <c r="G117" s="1">
        <f t="shared" si="13"/>
        <v>3.0417324948034064E-2</v>
      </c>
      <c r="H117">
        <f t="shared" si="14"/>
        <v>3.126617638292991E-2</v>
      </c>
      <c r="I117">
        <f t="shared" si="15"/>
        <v>-1.1932184534927788E-2</v>
      </c>
      <c r="J117">
        <f t="shared" si="16"/>
        <v>-7.4464537300787614E-2</v>
      </c>
      <c r="K117">
        <f t="shared" si="17"/>
        <v>0.98813872167675421</v>
      </c>
      <c r="L117">
        <f t="shared" si="18"/>
        <v>0.92824039138510772</v>
      </c>
    </row>
    <row r="118" spans="1:12">
      <c r="A118" t="s">
        <v>124</v>
      </c>
      <c r="B118" t="s">
        <v>51</v>
      </c>
      <c r="C118" t="s">
        <v>33</v>
      </c>
      <c r="D118">
        <v>-0.111683616180555</v>
      </c>
      <c r="E118">
        <v>0.209802235935552</v>
      </c>
      <c r="F118" s="1">
        <f t="shared" si="12"/>
        <v>0.89432716338836094</v>
      </c>
      <c r="G118" s="1">
        <f t="shared" si="13"/>
        <v>0.45489569501612226</v>
      </c>
      <c r="H118">
        <f t="shared" si="14"/>
        <v>0.41121238243368191</v>
      </c>
      <c r="I118">
        <f t="shared" si="15"/>
        <v>0.29952876625312691</v>
      </c>
      <c r="J118">
        <f t="shared" si="16"/>
        <v>-0.52289599861423697</v>
      </c>
      <c r="K118">
        <f t="shared" si="17"/>
        <v>1.3492228584044832</v>
      </c>
      <c r="L118">
        <f t="shared" si="18"/>
        <v>0.59280130794707731</v>
      </c>
    </row>
    <row r="119" spans="1:12">
      <c r="A119" t="s">
        <v>125</v>
      </c>
      <c r="B119" t="s">
        <v>51</v>
      </c>
      <c r="C119" t="s">
        <v>33</v>
      </c>
      <c r="D119">
        <v>8.2629133874943805E-2</v>
      </c>
      <c r="E119">
        <v>2.2559719736882099E-2</v>
      </c>
      <c r="F119" s="1">
        <f t="shared" si="12"/>
        <v>1.0861389217111481</v>
      </c>
      <c r="G119" s="1">
        <f t="shared" si="13"/>
        <v>4.9103464832128241E-2</v>
      </c>
      <c r="H119">
        <f t="shared" si="14"/>
        <v>4.4217050684288911E-2</v>
      </c>
      <c r="I119">
        <f t="shared" si="15"/>
        <v>0.12684618455923272</v>
      </c>
      <c r="J119">
        <f t="shared" si="16"/>
        <v>3.8412083190654894E-2</v>
      </c>
      <c r="K119">
        <f t="shared" si="17"/>
        <v>1.1352423865432764</v>
      </c>
      <c r="L119">
        <f t="shared" si="18"/>
        <v>1.0391593647660937</v>
      </c>
    </row>
    <row r="120" spans="1:12">
      <c r="A120" t="s">
        <v>126</v>
      </c>
      <c r="B120" t="s">
        <v>51</v>
      </c>
      <c r="C120" t="s">
        <v>35</v>
      </c>
      <c r="D120">
        <v>3.2746241503751299</v>
      </c>
      <c r="E120">
        <v>0.15413750015201799</v>
      </c>
      <c r="F120" s="1">
        <f t="shared" si="12"/>
        <v>26.433288671675488</v>
      </c>
      <c r="G120" s="1">
        <f t="shared" si="13"/>
        <v>9.3232678192830143</v>
      </c>
      <c r="H120">
        <f t="shared" si="14"/>
        <v>0.30210950029795525</v>
      </c>
      <c r="I120">
        <f t="shared" si="15"/>
        <v>3.5767336506730851</v>
      </c>
      <c r="J120">
        <f t="shared" si="16"/>
        <v>2.9725146500771746</v>
      </c>
      <c r="K120">
        <f t="shared" si="17"/>
        <v>35.756556490958502</v>
      </c>
      <c r="L120">
        <f t="shared" si="18"/>
        <v>19.540996633073643</v>
      </c>
    </row>
    <row r="121" spans="1:12">
      <c r="A121" t="s">
        <v>21</v>
      </c>
      <c r="B121" t="s">
        <v>51</v>
      </c>
      <c r="C121" t="s">
        <v>35</v>
      </c>
      <c r="D121">
        <v>-2.3821682297899799E-2</v>
      </c>
      <c r="E121">
        <v>3.79460850107287E-2</v>
      </c>
      <c r="F121" s="1">
        <f t="shared" si="12"/>
        <v>0.97645981430476658</v>
      </c>
      <c r="G121" s="1">
        <f t="shared" si="13"/>
        <v>7.5392421641690244E-2</v>
      </c>
      <c r="H121">
        <f t="shared" si="14"/>
        <v>7.4374326621028247E-2</v>
      </c>
      <c r="I121">
        <f t="shared" si="15"/>
        <v>5.0552644323128448E-2</v>
      </c>
      <c r="J121">
        <f t="shared" si="16"/>
        <v>-9.8196008918928046E-2</v>
      </c>
      <c r="K121">
        <f t="shared" si="17"/>
        <v>1.0518522359464568</v>
      </c>
      <c r="L121">
        <f t="shared" si="18"/>
        <v>0.90647120989780805</v>
      </c>
    </row>
    <row r="122" spans="1:12">
      <c r="A122" t="s">
        <v>127</v>
      </c>
      <c r="B122" t="s">
        <v>51</v>
      </c>
      <c r="C122" t="s">
        <v>35</v>
      </c>
      <c r="D122">
        <v>-8.0021422401335904E-2</v>
      </c>
      <c r="E122">
        <v>0.21798334318526799</v>
      </c>
      <c r="F122" s="1">
        <f t="shared" si="12"/>
        <v>0.9230965712296002</v>
      </c>
      <c r="G122" s="1">
        <f t="shared" si="13"/>
        <v>0.49203984013768642</v>
      </c>
      <c r="H122">
        <f t="shared" si="14"/>
        <v>0.42724735264312524</v>
      </c>
      <c r="I122">
        <f t="shared" si="15"/>
        <v>0.34722593024178933</v>
      </c>
      <c r="J122">
        <f t="shared" si="16"/>
        <v>-0.50726877504446111</v>
      </c>
      <c r="K122">
        <f t="shared" si="17"/>
        <v>1.4151364113672866</v>
      </c>
      <c r="L122">
        <f t="shared" si="18"/>
        <v>0.6021379090886011</v>
      </c>
    </row>
    <row r="123" spans="1:12">
      <c r="A123" t="s">
        <v>128</v>
      </c>
      <c r="B123" t="s">
        <v>51</v>
      </c>
      <c r="C123" t="s">
        <v>35</v>
      </c>
      <c r="D123">
        <v>8.1458466117597397E-2</v>
      </c>
      <c r="E123">
        <v>5.3663868061135003E-2</v>
      </c>
      <c r="F123" s="1">
        <f t="shared" si="12"/>
        <v>1.0848681578617625</v>
      </c>
      <c r="G123" s="1">
        <f t="shared" si="13"/>
        <v>0.12032475467123849</v>
      </c>
      <c r="H123">
        <f t="shared" si="14"/>
        <v>0.1051811813998246</v>
      </c>
      <c r="I123">
        <f t="shared" si="15"/>
        <v>0.18663964751742201</v>
      </c>
      <c r="J123">
        <f t="shared" si="16"/>
        <v>-2.3722715282227205E-2</v>
      </c>
      <c r="K123">
        <f t="shared" si="17"/>
        <v>1.205192912533001</v>
      </c>
      <c r="L123">
        <f t="shared" si="18"/>
        <v>0.97655645640062361</v>
      </c>
    </row>
    <row r="124" spans="1:12">
      <c r="A124" t="s">
        <v>129</v>
      </c>
      <c r="B124" t="s">
        <v>51</v>
      </c>
      <c r="C124" t="s">
        <v>37</v>
      </c>
      <c r="D124">
        <v>1.5310232804202299</v>
      </c>
      <c r="E124">
        <v>0.20259222915394701</v>
      </c>
      <c r="F124" s="1">
        <f t="shared" si="12"/>
        <v>4.622904930897108</v>
      </c>
      <c r="G124" s="1">
        <f t="shared" si="13"/>
        <v>2.2535555155153499</v>
      </c>
      <c r="H124">
        <f t="shared" si="14"/>
        <v>0.39708076914173612</v>
      </c>
      <c r="I124">
        <f t="shared" si="15"/>
        <v>1.9281040495619661</v>
      </c>
      <c r="J124">
        <f t="shared" si="16"/>
        <v>1.1339425112784938</v>
      </c>
      <c r="K124">
        <f t="shared" si="17"/>
        <v>6.8764604464124579</v>
      </c>
      <c r="L124">
        <f t="shared" si="18"/>
        <v>3.1078852509451234</v>
      </c>
    </row>
    <row r="125" spans="1:12">
      <c r="A125" t="s">
        <v>22</v>
      </c>
      <c r="B125" t="s">
        <v>51</v>
      </c>
      <c r="C125" t="s">
        <v>37</v>
      </c>
      <c r="D125">
        <v>-6.7631258453732607E-2</v>
      </c>
      <c r="E125">
        <v>6.0332857352500702E-3</v>
      </c>
      <c r="F125" s="1">
        <f t="shared" si="12"/>
        <v>0.93460503775251613</v>
      </c>
      <c r="G125" s="1">
        <f t="shared" si="13"/>
        <v>1.1117533111297262E-2</v>
      </c>
      <c r="H125">
        <f t="shared" si="14"/>
        <v>1.1825240041090137E-2</v>
      </c>
      <c r="I125">
        <f t="shared" si="15"/>
        <v>-5.5806018412642468E-2</v>
      </c>
      <c r="J125">
        <f t="shared" si="16"/>
        <v>-7.9456498494822739E-2</v>
      </c>
      <c r="K125">
        <f t="shared" si="17"/>
        <v>0.94572257086381339</v>
      </c>
      <c r="L125">
        <f t="shared" si="18"/>
        <v>0.92361819787651711</v>
      </c>
    </row>
    <row r="126" spans="1:12">
      <c r="A126" t="s">
        <v>130</v>
      </c>
      <c r="B126" t="s">
        <v>51</v>
      </c>
      <c r="C126" t="s">
        <v>37</v>
      </c>
      <c r="D126">
        <v>-0.333593095922115</v>
      </c>
      <c r="E126">
        <v>0.28650867810090902</v>
      </c>
      <c r="F126" s="1">
        <f t="shared" si="12"/>
        <v>0.71634520671806767</v>
      </c>
      <c r="G126" s="1">
        <f t="shared" si="13"/>
        <v>0.53969479137653342</v>
      </c>
      <c r="H126">
        <f t="shared" si="14"/>
        <v>0.56155700907778172</v>
      </c>
      <c r="I126">
        <f t="shared" si="15"/>
        <v>0.22796391315566672</v>
      </c>
      <c r="J126">
        <f t="shared" si="16"/>
        <v>-0.89515010499989667</v>
      </c>
      <c r="K126">
        <f t="shared" si="17"/>
        <v>1.2560399980946011</v>
      </c>
      <c r="L126">
        <f t="shared" si="18"/>
        <v>0.40854626920033971</v>
      </c>
    </row>
    <row r="127" spans="1:12">
      <c r="A127" t="s">
        <v>131</v>
      </c>
      <c r="B127" t="s">
        <v>51</v>
      </c>
      <c r="C127" t="s">
        <v>37</v>
      </c>
      <c r="D127">
        <v>7.6481047109256295E-2</v>
      </c>
      <c r="E127">
        <v>8.5323545124627708E-3</v>
      </c>
      <c r="F127" s="1">
        <f t="shared" si="12"/>
        <v>1.0794817308439784</v>
      </c>
      <c r="G127" s="1">
        <f t="shared" si="13"/>
        <v>1.8204416535676726E-2</v>
      </c>
      <c r="H127">
        <f t="shared" si="14"/>
        <v>1.6723414844427031E-2</v>
      </c>
      <c r="I127">
        <f t="shared" si="15"/>
        <v>9.3204461953683329E-2</v>
      </c>
      <c r="J127">
        <f t="shared" si="16"/>
        <v>5.9757632264829261E-2</v>
      </c>
      <c r="K127">
        <f t="shared" si="17"/>
        <v>1.0976861473796551</v>
      </c>
      <c r="L127">
        <f t="shared" si="18"/>
        <v>1.0615792228111969</v>
      </c>
    </row>
    <row r="128" spans="1:12">
      <c r="A128" t="s">
        <v>132</v>
      </c>
      <c r="B128" t="s">
        <v>0</v>
      </c>
      <c r="C128" t="s">
        <v>1</v>
      </c>
      <c r="D128" t="s">
        <v>2</v>
      </c>
      <c r="E128" t="s">
        <v>3</v>
      </c>
      <c r="F128" s="1" t="e">
        <f t="shared" ref="F128:F154" si="19">EXP(D128)</f>
        <v>#VALUE!</v>
      </c>
      <c r="G128" s="1" t="e">
        <f t="shared" ref="G128:G154" si="20">K128-F128</f>
        <v>#VALUE!</v>
      </c>
      <c r="H128" t="e">
        <f t="shared" ref="H128:H154" si="21">(1.96*E128)</f>
        <v>#VALUE!</v>
      </c>
      <c r="I128" t="e">
        <f t="shared" ref="I128:I154" si="22">D128+H128</f>
        <v>#VALUE!</v>
      </c>
      <c r="J128" t="e">
        <f t="shared" ref="J128:J154" si="23">D128-H128</f>
        <v>#VALUE!</v>
      </c>
      <c r="K128" t="e">
        <f t="shared" ref="K128:K154" si="24">EXP(I128)</f>
        <v>#VALUE!</v>
      </c>
      <c r="L128" t="e">
        <f t="shared" ref="L128:L154" si="25">EXP(J128)</f>
        <v>#VALUE!</v>
      </c>
    </row>
    <row r="129" spans="1:26">
      <c r="A129" t="s">
        <v>16</v>
      </c>
      <c r="B129" t="s">
        <v>16</v>
      </c>
      <c r="C129" t="s">
        <v>16</v>
      </c>
      <c r="D129" t="s">
        <v>16</v>
      </c>
      <c r="E129" t="s">
        <v>16</v>
      </c>
      <c r="F129" s="1" t="e">
        <f t="shared" si="19"/>
        <v>#VALUE!</v>
      </c>
      <c r="G129" s="1" t="e">
        <f t="shared" si="20"/>
        <v>#VALUE!</v>
      </c>
      <c r="H129" t="e">
        <f t="shared" si="21"/>
        <v>#VALUE!</v>
      </c>
      <c r="I129" t="e">
        <f t="shared" si="22"/>
        <v>#VALUE!</v>
      </c>
      <c r="J129" t="e">
        <f t="shared" si="23"/>
        <v>#VALUE!</v>
      </c>
      <c r="K129" t="e">
        <f t="shared" si="24"/>
        <v>#VALUE!</v>
      </c>
      <c r="L129" t="e">
        <f t="shared" si="25"/>
        <v>#VALUE!</v>
      </c>
      <c r="O129" t="s">
        <v>132</v>
      </c>
      <c r="P129" t="s">
        <v>0</v>
      </c>
      <c r="Q129" t="s">
        <v>1</v>
      </c>
      <c r="R129" t="s">
        <v>2</v>
      </c>
      <c r="S129" t="s">
        <v>3</v>
      </c>
    </row>
    <row r="130" spans="1:26">
      <c r="A130" t="s">
        <v>133</v>
      </c>
      <c r="B130" t="s">
        <v>51</v>
      </c>
      <c r="C130" t="s">
        <v>10</v>
      </c>
      <c r="D130">
        <v>2.84436871225324E-2</v>
      </c>
      <c r="E130">
        <v>6.7036996098585504E-3</v>
      </c>
      <c r="F130" s="1">
        <f t="shared" si="19"/>
        <v>1.0288520715825369</v>
      </c>
      <c r="G130" s="1">
        <f t="shared" si="20"/>
        <v>1.3607546572475204E-2</v>
      </c>
      <c r="H130">
        <f t="shared" si="21"/>
        <v>1.3139251235322759E-2</v>
      </c>
      <c r="I130">
        <f t="shared" si="22"/>
        <v>4.1582938357855162E-2</v>
      </c>
      <c r="J130">
        <f t="shared" si="23"/>
        <v>1.5304435887209641E-2</v>
      </c>
      <c r="K130">
        <f t="shared" si="24"/>
        <v>1.0424596181550121</v>
      </c>
      <c r="L130">
        <f t="shared" si="25"/>
        <v>1.0154221485078907</v>
      </c>
      <c r="N130" t="s">
        <v>4</v>
      </c>
      <c r="O130" t="s">
        <v>133</v>
      </c>
      <c r="P130" t="s">
        <v>51</v>
      </c>
      <c r="Q130" t="s">
        <v>144</v>
      </c>
      <c r="R130">
        <v>-2.4209436892843599E-2</v>
      </c>
      <c r="S130">
        <v>6.9734935036856405E-2</v>
      </c>
      <c r="T130" s="1">
        <f>EXP(R130)</f>
        <v>0.97608126092264169</v>
      </c>
      <c r="U130" s="1">
        <f t="shared" ref="U130" si="26">Y130-T130</f>
        <v>0.14295858340382162</v>
      </c>
      <c r="V130">
        <f t="shared" ref="V130" si="27">(1.96*S130)</f>
        <v>0.13668047267223854</v>
      </c>
      <c r="W130">
        <f t="shared" ref="W130" si="28">R130+V130</f>
        <v>0.11247103577939493</v>
      </c>
      <c r="X130">
        <f t="shared" ref="X130" si="29">R130-V130</f>
        <v>-0.16088990956508215</v>
      </c>
      <c r="Y130">
        <f t="shared" ref="Y130" si="30">EXP(W130)</f>
        <v>1.1190398443264633</v>
      </c>
      <c r="Z130">
        <f t="shared" ref="Z130" si="31">EXP(X130)</f>
        <v>0.85138579538047976</v>
      </c>
    </row>
    <row r="131" spans="1:26">
      <c r="A131" t="s">
        <v>133</v>
      </c>
      <c r="B131" t="s">
        <v>51</v>
      </c>
      <c r="C131" t="s">
        <v>6</v>
      </c>
      <c r="D131">
        <v>8.0753000362139296E-2</v>
      </c>
      <c r="E131">
        <v>2.80754218123852E-2</v>
      </c>
      <c r="F131" s="1">
        <f t="shared" si="19"/>
        <v>1.0841030904233735</v>
      </c>
      <c r="G131" s="1">
        <f t="shared" si="20"/>
        <v>6.1327728280315075E-2</v>
      </c>
      <c r="H131">
        <f t="shared" si="21"/>
        <v>5.5027826752274994E-2</v>
      </c>
      <c r="I131">
        <f t="shared" si="22"/>
        <v>0.1357808271144143</v>
      </c>
      <c r="J131">
        <f t="shared" si="23"/>
        <v>2.5725173609864302E-2</v>
      </c>
      <c r="K131">
        <f t="shared" si="24"/>
        <v>1.1454308187036886</v>
      </c>
      <c r="L131">
        <f t="shared" si="25"/>
        <v>1.0260589216515066</v>
      </c>
      <c r="N131" t="s">
        <v>7</v>
      </c>
      <c r="O131" t="s">
        <v>133</v>
      </c>
      <c r="P131" t="s">
        <v>51</v>
      </c>
      <c r="Q131" t="s">
        <v>143</v>
      </c>
      <c r="R131">
        <v>2.8099876346765099E-2</v>
      </c>
      <c r="S131">
        <v>3.4955828984586303E-2</v>
      </c>
      <c r="T131" s="1">
        <f>EXP(R131)</f>
        <v>1.0284984019548546</v>
      </c>
      <c r="U131" s="1">
        <f t="shared" ref="U131:U132" si="32">Y131-T131</f>
        <v>7.293596590731366E-2</v>
      </c>
      <c r="V131">
        <f t="shared" ref="V131:V132" si="33">(1.96*S131)</f>
        <v>6.8513424809789156E-2</v>
      </c>
      <c r="W131">
        <f t="shared" ref="W131:W132" si="34">R131+V131</f>
        <v>9.6613301156554254E-2</v>
      </c>
      <c r="X131">
        <f t="shared" ref="X131:X132" si="35">R131-V131</f>
        <v>-4.0413548463024057E-2</v>
      </c>
      <c r="Y131">
        <f t="shared" ref="Y131:Y132" si="36">EXP(W131)</f>
        <v>1.1014343678621683</v>
      </c>
      <c r="Z131">
        <f t="shared" ref="Z131:Z132" si="37">EXP(X131)</f>
        <v>0.96039218830337258</v>
      </c>
    </row>
    <row r="132" spans="1:26">
      <c r="A132" t="s">
        <v>16</v>
      </c>
      <c r="B132" t="s">
        <v>16</v>
      </c>
      <c r="C132" t="s">
        <v>16</v>
      </c>
      <c r="D132" t="s">
        <v>16</v>
      </c>
      <c r="E132" t="s">
        <v>16</v>
      </c>
      <c r="F132" s="1" t="e">
        <f t="shared" si="19"/>
        <v>#VALUE!</v>
      </c>
      <c r="G132" s="1" t="e">
        <f t="shared" si="20"/>
        <v>#VALUE!</v>
      </c>
      <c r="H132" t="e">
        <f t="shared" si="21"/>
        <v>#VALUE!</v>
      </c>
      <c r="I132" t="e">
        <f t="shared" si="22"/>
        <v>#VALUE!</v>
      </c>
      <c r="J132" t="e">
        <f t="shared" si="23"/>
        <v>#VALUE!</v>
      </c>
      <c r="K132" t="e">
        <f t="shared" si="24"/>
        <v>#VALUE!</v>
      </c>
      <c r="L132" t="e">
        <f t="shared" si="25"/>
        <v>#VALUE!</v>
      </c>
      <c r="N132" t="s">
        <v>9</v>
      </c>
      <c r="O132" t="s">
        <v>133</v>
      </c>
      <c r="P132" t="s">
        <v>51</v>
      </c>
      <c r="Q132" t="s">
        <v>146</v>
      </c>
      <c r="R132">
        <v>-1.21813817320966E-2</v>
      </c>
      <c r="S132">
        <v>3.7127954276501701E-2</v>
      </c>
      <c r="T132" s="1">
        <f t="shared" ref="T132:T151" si="38">EXP(R132)</f>
        <v>0.98789251095568331</v>
      </c>
      <c r="U132" s="1">
        <f t="shared" si="32"/>
        <v>7.4570075713541684E-2</v>
      </c>
      <c r="V132">
        <f t="shared" si="33"/>
        <v>7.277079038194334E-2</v>
      </c>
      <c r="W132">
        <f t="shared" si="34"/>
        <v>6.0589408649846743E-2</v>
      </c>
      <c r="X132">
        <f t="shared" si="35"/>
        <v>-8.4952172114039937E-2</v>
      </c>
      <c r="Y132">
        <f t="shared" si="36"/>
        <v>1.062462586669225</v>
      </c>
      <c r="Z132">
        <f t="shared" si="37"/>
        <v>0.91855621595281689</v>
      </c>
    </row>
    <row r="133" spans="1:26">
      <c r="A133" t="s">
        <v>133</v>
      </c>
      <c r="B133" t="s">
        <v>51</v>
      </c>
      <c r="C133" t="s">
        <v>15</v>
      </c>
      <c r="D133">
        <v>4.0471742283275401E-2</v>
      </c>
      <c r="E133">
        <v>2.59033345136075E-2</v>
      </c>
      <c r="F133" s="1">
        <f t="shared" si="19"/>
        <v>1.0413018844730983</v>
      </c>
      <c r="G133" s="1">
        <f t="shared" si="20"/>
        <v>5.4232512440667513E-2</v>
      </c>
      <c r="H133">
        <f t="shared" si="21"/>
        <v>5.0770535646670702E-2</v>
      </c>
      <c r="I133">
        <f t="shared" si="22"/>
        <v>9.1242277929946103E-2</v>
      </c>
      <c r="J133">
        <f t="shared" si="23"/>
        <v>-1.02987933633953E-2</v>
      </c>
      <c r="K133">
        <f t="shared" si="24"/>
        <v>1.0955343969137659</v>
      </c>
      <c r="L133">
        <f t="shared" si="25"/>
        <v>0.98975405761958601</v>
      </c>
      <c r="N133" t="s">
        <v>11</v>
      </c>
      <c r="O133" t="s">
        <v>133</v>
      </c>
      <c r="P133" t="s">
        <v>51</v>
      </c>
      <c r="Q133" t="s">
        <v>147</v>
      </c>
      <c r="R133">
        <v>-1.20928255205578E-2</v>
      </c>
      <c r="S133">
        <v>4.69369828637397E-2</v>
      </c>
      <c r="T133" s="1">
        <f t="shared" si="38"/>
        <v>0.98797999884760213</v>
      </c>
      <c r="U133" s="1">
        <f t="shared" ref="U133:U151" si="39">Y133-T133</f>
        <v>9.5202710944904956E-2</v>
      </c>
      <c r="V133">
        <f t="shared" ref="V133:V151" si="40">(1.96*S133)</f>
        <v>9.1996486412929804E-2</v>
      </c>
      <c r="W133">
        <f t="shared" ref="W133:W151" si="41">R133+V133</f>
        <v>7.9903660892371997E-2</v>
      </c>
      <c r="X133">
        <f t="shared" ref="X133:X151" si="42">R133-V133</f>
        <v>-0.10408931193348761</v>
      </c>
      <c r="Y133">
        <f t="shared" ref="Y133:Y151" si="43">EXP(W133)</f>
        <v>1.0831827097925071</v>
      </c>
      <c r="Z133">
        <f t="shared" ref="Z133:Z151" si="44">EXP(X133)</f>
        <v>0.90114481084164366</v>
      </c>
    </row>
    <row r="134" spans="1:26">
      <c r="A134" t="s">
        <v>133</v>
      </c>
      <c r="B134" t="s">
        <v>51</v>
      </c>
      <c r="C134" t="s">
        <v>23</v>
      </c>
      <c r="D134">
        <v>4.0560298494816099E-2</v>
      </c>
      <c r="E134">
        <v>1.60942448647288E-2</v>
      </c>
      <c r="F134" s="1">
        <f t="shared" si="19"/>
        <v>1.0413941023062281</v>
      </c>
      <c r="G134" s="1">
        <f t="shared" si="20"/>
        <v>3.3374106300596118E-2</v>
      </c>
      <c r="H134">
        <f t="shared" si="21"/>
        <v>3.1544719934868445E-2</v>
      </c>
      <c r="I134">
        <f t="shared" si="22"/>
        <v>7.2105018429684545E-2</v>
      </c>
      <c r="J134">
        <f t="shared" si="23"/>
        <v>9.015578559947654E-3</v>
      </c>
      <c r="K134">
        <f t="shared" si="24"/>
        <v>1.0747682086068242</v>
      </c>
      <c r="L134">
        <f t="shared" si="25"/>
        <v>1.0090563412961271</v>
      </c>
      <c r="N134" t="s">
        <v>12</v>
      </c>
      <c r="O134" t="s">
        <v>133</v>
      </c>
      <c r="P134" t="s">
        <v>51</v>
      </c>
      <c r="Q134" t="s">
        <v>148</v>
      </c>
      <c r="R134">
        <v>8.7589859570673702E-3</v>
      </c>
      <c r="S134">
        <v>7.9683915374008096E-3</v>
      </c>
      <c r="T134" s="1">
        <f t="shared" si="38"/>
        <v>1.0087974581182357</v>
      </c>
      <c r="U134" s="1">
        <f t="shared" si="39"/>
        <v>1.5879124215897322E-2</v>
      </c>
      <c r="V134">
        <f t="shared" si="40"/>
        <v>1.5618047413305587E-2</v>
      </c>
      <c r="W134">
        <f t="shared" si="41"/>
        <v>2.4377033370372957E-2</v>
      </c>
      <c r="X134">
        <f t="shared" si="42"/>
        <v>-6.859061456238217E-3</v>
      </c>
      <c r="Y134">
        <f t="shared" si="43"/>
        <v>1.0246765823341331</v>
      </c>
      <c r="Z134">
        <f t="shared" si="44"/>
        <v>0.99316440821516183</v>
      </c>
    </row>
    <row r="135" spans="1:26">
      <c r="A135" t="s">
        <v>133</v>
      </c>
      <c r="B135" t="s">
        <v>51</v>
      </c>
      <c r="C135" t="s">
        <v>25</v>
      </c>
      <c r="D135">
        <v>6.1412109972440503E-2</v>
      </c>
      <c r="E135">
        <v>5.5063002326071898E-2</v>
      </c>
      <c r="F135" s="1">
        <f t="shared" si="19"/>
        <v>1.0633370357003498</v>
      </c>
      <c r="G135" s="1">
        <f t="shared" si="20"/>
        <v>0.12118055415437978</v>
      </c>
      <c r="H135">
        <f t="shared" si="21"/>
        <v>0.10792348455910092</v>
      </c>
      <c r="I135">
        <f t="shared" si="22"/>
        <v>0.16933559453154143</v>
      </c>
      <c r="J135">
        <f t="shared" si="23"/>
        <v>-4.6511374586660416E-2</v>
      </c>
      <c r="K135">
        <f t="shared" si="24"/>
        <v>1.1845175898547295</v>
      </c>
      <c r="L135">
        <f t="shared" si="25"/>
        <v>0.95455370285440433</v>
      </c>
      <c r="N135" t="s">
        <v>14</v>
      </c>
      <c r="O135" t="s">
        <v>133</v>
      </c>
      <c r="P135" t="s">
        <v>51</v>
      </c>
      <c r="Q135" t="s">
        <v>149</v>
      </c>
      <c r="R135">
        <v>-1.43327931314232E-2</v>
      </c>
      <c r="S135">
        <v>4.9846900783764199E-2</v>
      </c>
      <c r="T135" s="1">
        <f t="shared" si="38"/>
        <v>0.98576943237293779</v>
      </c>
      <c r="U135" s="1">
        <f t="shared" si="39"/>
        <v>0.10117135411672318</v>
      </c>
      <c r="V135">
        <f t="shared" si="40"/>
        <v>9.7699925536177831E-2</v>
      </c>
      <c r="W135">
        <f t="shared" si="41"/>
        <v>8.3367132404754629E-2</v>
      </c>
      <c r="X135">
        <f t="shared" si="42"/>
        <v>-0.11203271866760103</v>
      </c>
      <c r="Y135">
        <f t="shared" si="43"/>
        <v>1.086940786489661</v>
      </c>
      <c r="Z135">
        <f t="shared" si="44"/>
        <v>0.89401500604201245</v>
      </c>
    </row>
    <row r="136" spans="1:26">
      <c r="A136" t="s">
        <v>133</v>
      </c>
      <c r="B136" t="s">
        <v>51</v>
      </c>
      <c r="C136" t="s">
        <v>27</v>
      </c>
      <c r="D136">
        <v>3.8320330883950197E-2</v>
      </c>
      <c r="E136">
        <v>1.31843570416451E-2</v>
      </c>
      <c r="F136" s="1">
        <f t="shared" si="19"/>
        <v>1.0390640238712832</v>
      </c>
      <c r="G136" s="1">
        <f t="shared" si="20"/>
        <v>2.7200744712413849E-2</v>
      </c>
      <c r="H136">
        <f t="shared" si="21"/>
        <v>2.5841339801624393E-2</v>
      </c>
      <c r="I136">
        <f t="shared" si="22"/>
        <v>6.4161670685574587E-2</v>
      </c>
      <c r="J136">
        <f t="shared" si="23"/>
        <v>1.2478991082325804E-2</v>
      </c>
      <c r="K136">
        <f t="shared" si="24"/>
        <v>1.066264768583697</v>
      </c>
      <c r="L136">
        <f t="shared" si="25"/>
        <v>1.0125571785867689</v>
      </c>
      <c r="N136" t="s">
        <v>17</v>
      </c>
      <c r="O136" t="s">
        <v>133</v>
      </c>
      <c r="P136" t="s">
        <v>51</v>
      </c>
      <c r="Q136" t="s">
        <v>150</v>
      </c>
      <c r="R136">
        <v>-2.6857609730543099E-2</v>
      </c>
      <c r="S136">
        <v>4.6645726276022897E-2</v>
      </c>
      <c r="T136" s="1">
        <f t="shared" si="38"/>
        <v>0.9734998485617089</v>
      </c>
      <c r="U136" s="1">
        <f t="shared" si="39"/>
        <v>9.3198277377280481E-2</v>
      </c>
      <c r="V136">
        <f t="shared" si="40"/>
        <v>9.1425623501004874E-2</v>
      </c>
      <c r="W136">
        <f t="shared" si="41"/>
        <v>6.4568013770461771E-2</v>
      </c>
      <c r="X136">
        <f t="shared" si="42"/>
        <v>-0.11828323323154798</v>
      </c>
      <c r="Y136">
        <f t="shared" si="43"/>
        <v>1.0666981259389894</v>
      </c>
      <c r="Z136">
        <f t="shared" si="44"/>
        <v>0.8884443800024775</v>
      </c>
    </row>
    <row r="137" spans="1:26">
      <c r="A137" t="s">
        <v>133</v>
      </c>
      <c r="B137" t="s">
        <v>51</v>
      </c>
      <c r="C137" t="s">
        <v>29</v>
      </c>
      <c r="D137">
        <v>2.57955142848325E-2</v>
      </c>
      <c r="E137">
        <v>9.3701569610396898E-2</v>
      </c>
      <c r="F137" s="1">
        <f t="shared" si="19"/>
        <v>1.0261310978670448</v>
      </c>
      <c r="G137" s="1">
        <f t="shared" si="20"/>
        <v>0.20686935407562901</v>
      </c>
      <c r="H137">
        <f t="shared" si="21"/>
        <v>0.18365507643637791</v>
      </c>
      <c r="I137">
        <f t="shared" si="22"/>
        <v>0.20945059072121042</v>
      </c>
      <c r="J137">
        <f t="shared" si="23"/>
        <v>-0.1578595621515454</v>
      </c>
      <c r="K137">
        <f t="shared" si="24"/>
        <v>1.2330004519426738</v>
      </c>
      <c r="L137">
        <f t="shared" si="25"/>
        <v>0.85396970321530863</v>
      </c>
      <c r="N137" t="s">
        <v>19</v>
      </c>
      <c r="O137" t="s">
        <v>133</v>
      </c>
      <c r="P137" t="s">
        <v>51</v>
      </c>
      <c r="Q137" t="s">
        <v>151</v>
      </c>
      <c r="R137">
        <v>0.17094137085706201</v>
      </c>
      <c r="S137">
        <v>2.7031761029445101E-2</v>
      </c>
      <c r="T137" s="1">
        <f t="shared" si="38"/>
        <v>1.1864211881251605</v>
      </c>
      <c r="U137" s="1">
        <f t="shared" si="39"/>
        <v>6.4554281243841327E-2</v>
      </c>
      <c r="V137">
        <f t="shared" si="40"/>
        <v>5.2982251617712396E-2</v>
      </c>
      <c r="W137">
        <f t="shared" si="41"/>
        <v>0.2239236224747744</v>
      </c>
      <c r="X137">
        <f t="shared" si="42"/>
        <v>0.11795911923934962</v>
      </c>
      <c r="Y137">
        <f t="shared" si="43"/>
        <v>1.2509754693690018</v>
      </c>
      <c r="Z137">
        <f t="shared" si="44"/>
        <v>1.1251981114724141</v>
      </c>
    </row>
    <row r="138" spans="1:26">
      <c r="A138" t="s">
        <v>133</v>
      </c>
      <c r="B138" t="s">
        <v>51</v>
      </c>
      <c r="C138" t="s">
        <v>31</v>
      </c>
      <c r="D138">
        <v>0.22359449487243499</v>
      </c>
      <c r="E138">
        <v>9.0063013558412494E-2</v>
      </c>
      <c r="F138" s="1">
        <f t="shared" si="19"/>
        <v>1.2505638065606957</v>
      </c>
      <c r="G138" s="1">
        <f t="shared" si="20"/>
        <v>0.24143693894019935</v>
      </c>
      <c r="H138">
        <f t="shared" si="21"/>
        <v>0.17652350657448848</v>
      </c>
      <c r="I138">
        <f t="shared" si="22"/>
        <v>0.40011800144692344</v>
      </c>
      <c r="J138">
        <f t="shared" si="23"/>
        <v>4.7070988297946509E-2</v>
      </c>
      <c r="K138">
        <f t="shared" si="24"/>
        <v>1.492000745500895</v>
      </c>
      <c r="L138">
        <f t="shared" si="25"/>
        <v>1.0481964161181037</v>
      </c>
      <c r="N138" t="s">
        <v>20</v>
      </c>
      <c r="O138" t="s">
        <v>133</v>
      </c>
      <c r="P138" t="s">
        <v>51</v>
      </c>
      <c r="Q138" t="s">
        <v>152</v>
      </c>
      <c r="R138">
        <v>-1.32223510582872E-2</v>
      </c>
      <c r="S138">
        <v>4.2831855464761003E-2</v>
      </c>
      <c r="T138" s="1">
        <f t="shared" si="38"/>
        <v>0.98686468021715534</v>
      </c>
      <c r="U138" s="1">
        <f t="shared" si="39"/>
        <v>8.6424663198148566E-2</v>
      </c>
      <c r="V138">
        <f t="shared" si="40"/>
        <v>8.3950436710931567E-2</v>
      </c>
      <c r="W138">
        <f t="shared" si="41"/>
        <v>7.0728085652644365E-2</v>
      </c>
      <c r="X138">
        <f t="shared" si="42"/>
        <v>-9.7172787769218769E-2</v>
      </c>
      <c r="Y138">
        <f t="shared" si="43"/>
        <v>1.0732893434153039</v>
      </c>
      <c r="Z138">
        <f t="shared" si="44"/>
        <v>0.9073992051025721</v>
      </c>
    </row>
    <row r="139" spans="1:26">
      <c r="A139" t="s">
        <v>133</v>
      </c>
      <c r="B139" t="s">
        <v>51</v>
      </c>
      <c r="C139" t="s">
        <v>33</v>
      </c>
      <c r="D139">
        <v>3.9430772957086198E-2</v>
      </c>
      <c r="E139">
        <v>2.01993940426104E-2</v>
      </c>
      <c r="F139" s="1">
        <f t="shared" si="19"/>
        <v>1.0402184851426268</v>
      </c>
      <c r="G139" s="1">
        <f t="shared" si="20"/>
        <v>4.2009196863763476E-2</v>
      </c>
      <c r="H139">
        <f t="shared" si="21"/>
        <v>3.9590812323516383E-2</v>
      </c>
      <c r="I139">
        <f t="shared" si="22"/>
        <v>7.9021585280602574E-2</v>
      </c>
      <c r="J139">
        <f t="shared" si="23"/>
        <v>-1.6003936643018551E-4</v>
      </c>
      <c r="K139">
        <f t="shared" si="24"/>
        <v>1.0822276820063903</v>
      </c>
      <c r="L139">
        <f t="shared" si="25"/>
        <v>0.99983997343918607</v>
      </c>
      <c r="N139" t="s">
        <v>21</v>
      </c>
      <c r="O139" t="s">
        <v>133</v>
      </c>
      <c r="P139" t="s">
        <v>51</v>
      </c>
      <c r="Q139" t="s">
        <v>153</v>
      </c>
      <c r="R139">
        <v>4.9836598043206896E-3</v>
      </c>
      <c r="S139">
        <v>1.1133388479239E-2</v>
      </c>
      <c r="T139" s="1">
        <f t="shared" si="38"/>
        <v>1.0049960988923194</v>
      </c>
      <c r="U139" s="1">
        <f t="shared" si="39"/>
        <v>2.2171490654817827E-2</v>
      </c>
      <c r="V139">
        <f t="shared" si="40"/>
        <v>2.1821441419308439E-2</v>
      </c>
      <c r="W139">
        <f t="shared" si="41"/>
        <v>2.6805101223629127E-2</v>
      </c>
      <c r="X139">
        <f t="shared" si="42"/>
        <v>-1.6837781614987751E-2</v>
      </c>
      <c r="Y139">
        <f t="shared" si="43"/>
        <v>1.0271675895471373</v>
      </c>
      <c r="Z139">
        <f t="shared" si="44"/>
        <v>0.98330318155198249</v>
      </c>
    </row>
    <row r="140" spans="1:26">
      <c r="A140" t="s">
        <v>133</v>
      </c>
      <c r="B140" t="s">
        <v>51</v>
      </c>
      <c r="C140" t="s">
        <v>35</v>
      </c>
      <c r="D140">
        <v>5.7636783819697501E-2</v>
      </c>
      <c r="E140">
        <v>5.1897945630243199E-2</v>
      </c>
      <c r="F140" s="1">
        <f t="shared" si="19"/>
        <v>1.0593301599708509</v>
      </c>
      <c r="G140" s="1">
        <f t="shared" si="20"/>
        <v>0.11342610139158871</v>
      </c>
      <c r="H140">
        <f t="shared" si="21"/>
        <v>0.10171997343527667</v>
      </c>
      <c r="I140">
        <f t="shared" si="22"/>
        <v>0.15935675725497417</v>
      </c>
      <c r="J140">
        <f t="shared" si="23"/>
        <v>-4.4083189615579166E-2</v>
      </c>
      <c r="K140">
        <f t="shared" si="24"/>
        <v>1.1727562613624396</v>
      </c>
      <c r="L140">
        <f t="shared" si="25"/>
        <v>0.95687435215241146</v>
      </c>
      <c r="N140" t="s">
        <v>22</v>
      </c>
      <c r="O140" t="s">
        <v>133</v>
      </c>
      <c r="P140" t="s">
        <v>51</v>
      </c>
      <c r="Q140" t="s">
        <v>154</v>
      </c>
      <c r="R140">
        <v>-4.3803335359850502E-2</v>
      </c>
      <c r="S140">
        <v>6.4763624860980307E-2</v>
      </c>
      <c r="T140" s="1">
        <f t="shared" si="38"/>
        <v>0.95714217498599086</v>
      </c>
      <c r="U140" s="1">
        <f t="shared" si="39"/>
        <v>0.12954455462000125</v>
      </c>
      <c r="V140">
        <f t="shared" si="40"/>
        <v>0.12693670472752139</v>
      </c>
      <c r="W140">
        <f t="shared" si="41"/>
        <v>8.3133369367670878E-2</v>
      </c>
      <c r="X140">
        <f t="shared" si="42"/>
        <v>-0.1707400400873719</v>
      </c>
      <c r="Y140">
        <f t="shared" si="43"/>
        <v>1.0866867296059921</v>
      </c>
      <c r="Z140">
        <f t="shared" si="44"/>
        <v>0.84304070177527402</v>
      </c>
    </row>
    <row r="141" spans="1:26">
      <c r="A141" t="s">
        <v>133</v>
      </c>
      <c r="B141" t="s">
        <v>51</v>
      </c>
      <c r="C141" t="s">
        <v>37</v>
      </c>
      <c r="D141">
        <v>8.8497886555236605E-3</v>
      </c>
      <c r="E141">
        <v>1.7323210360464701E-3</v>
      </c>
      <c r="F141" s="1">
        <f t="shared" si="19"/>
        <v>1.0088890638085877</v>
      </c>
      <c r="G141" s="1">
        <f t="shared" si="20"/>
        <v>3.431352730542736E-3</v>
      </c>
      <c r="H141">
        <f t="shared" si="21"/>
        <v>3.3953492306510813E-3</v>
      </c>
      <c r="I141">
        <f t="shared" si="22"/>
        <v>1.2245137886174741E-2</v>
      </c>
      <c r="J141">
        <f t="shared" si="23"/>
        <v>5.4544394248725791E-3</v>
      </c>
      <c r="K141">
        <f t="shared" si="24"/>
        <v>1.0123204165391304</v>
      </c>
      <c r="L141">
        <f t="shared" si="25"/>
        <v>1.005469341962268</v>
      </c>
      <c r="N141" t="s">
        <v>24</v>
      </c>
      <c r="O141" t="s">
        <v>134</v>
      </c>
      <c r="P141" t="s">
        <v>51</v>
      </c>
      <c r="Q141" t="s">
        <v>144</v>
      </c>
      <c r="R141">
        <v>0.17020641721972801</v>
      </c>
      <c r="S141">
        <v>4.6103852806513801E-2</v>
      </c>
      <c r="T141" s="1">
        <f t="shared" si="38"/>
        <v>1.1855495439058179</v>
      </c>
      <c r="U141" s="1">
        <f t="shared" si="39"/>
        <v>0.11211996304522165</v>
      </c>
      <c r="V141">
        <f t="shared" si="40"/>
        <v>9.0363551500767053E-2</v>
      </c>
      <c r="W141">
        <f t="shared" si="41"/>
        <v>0.26056996872049509</v>
      </c>
      <c r="X141">
        <f t="shared" si="42"/>
        <v>7.9842865718960959E-2</v>
      </c>
      <c r="Y141">
        <f t="shared" si="43"/>
        <v>1.2976695069510396</v>
      </c>
      <c r="Z141">
        <f t="shared" si="44"/>
        <v>1.0831168595135394</v>
      </c>
    </row>
    <row r="142" spans="1:26">
      <c r="A142" t="s">
        <v>16</v>
      </c>
      <c r="B142" t="s">
        <v>16</v>
      </c>
      <c r="C142" t="s">
        <v>16</v>
      </c>
      <c r="D142" t="s">
        <v>16</v>
      </c>
      <c r="E142" t="s">
        <v>16</v>
      </c>
      <c r="F142" s="1" t="e">
        <f t="shared" si="19"/>
        <v>#VALUE!</v>
      </c>
      <c r="G142" s="1" t="e">
        <f t="shared" si="20"/>
        <v>#VALUE!</v>
      </c>
      <c r="H142" t="e">
        <f t="shared" si="21"/>
        <v>#VALUE!</v>
      </c>
      <c r="I142" t="e">
        <f t="shared" si="22"/>
        <v>#VALUE!</v>
      </c>
      <c r="J142" t="e">
        <f t="shared" si="23"/>
        <v>#VALUE!</v>
      </c>
      <c r="K142" t="e">
        <f t="shared" si="24"/>
        <v>#VALUE!</v>
      </c>
      <c r="L142" t="e">
        <f t="shared" si="25"/>
        <v>#VALUE!</v>
      </c>
      <c r="N142" t="s">
        <v>26</v>
      </c>
      <c r="O142" t="s">
        <v>134</v>
      </c>
      <c r="P142" t="s">
        <v>51</v>
      </c>
      <c r="Q142" t="s">
        <v>143</v>
      </c>
      <c r="R142">
        <v>0.17729522015601901</v>
      </c>
      <c r="S142">
        <v>6.1279835325356503E-2</v>
      </c>
      <c r="T142" s="1">
        <f t="shared" si="38"/>
        <v>1.1939835291052234</v>
      </c>
      <c r="U142" s="1">
        <f t="shared" si="39"/>
        <v>0.15237518215127221</v>
      </c>
      <c r="V142">
        <f t="shared" si="40"/>
        <v>0.12010847723769874</v>
      </c>
      <c r="W142">
        <f t="shared" si="41"/>
        <v>0.29740369739371775</v>
      </c>
      <c r="X142">
        <f t="shared" si="42"/>
        <v>5.7186742918320266E-2</v>
      </c>
      <c r="Y142">
        <f t="shared" si="43"/>
        <v>1.3463587112564956</v>
      </c>
      <c r="Z142">
        <f t="shared" si="44"/>
        <v>1.0588535253313875</v>
      </c>
    </row>
    <row r="143" spans="1:26">
      <c r="A143" t="s">
        <v>134</v>
      </c>
      <c r="B143" t="s">
        <v>51</v>
      </c>
      <c r="C143" t="s">
        <v>10</v>
      </c>
      <c r="D143">
        <v>-5.5177072493259899E-2</v>
      </c>
      <c r="E143">
        <v>2.0900639187104698E-2</v>
      </c>
      <c r="F143" s="1">
        <f t="shared" si="19"/>
        <v>0.94631756630599018</v>
      </c>
      <c r="G143" s="1">
        <f t="shared" si="20"/>
        <v>3.957112520449646E-2</v>
      </c>
      <c r="H143">
        <f t="shared" si="21"/>
        <v>4.0965252806725208E-2</v>
      </c>
      <c r="I143">
        <f t="shared" si="22"/>
        <v>-1.4211819686534691E-2</v>
      </c>
      <c r="J143">
        <f t="shared" si="23"/>
        <v>-9.6142325299985107E-2</v>
      </c>
      <c r="K143">
        <f t="shared" si="24"/>
        <v>0.98588869151048664</v>
      </c>
      <c r="L143">
        <f t="shared" si="25"/>
        <v>0.9083347278558036</v>
      </c>
      <c r="N143" t="s">
        <v>28</v>
      </c>
      <c r="O143" t="s">
        <v>134</v>
      </c>
      <c r="P143" t="s">
        <v>51</v>
      </c>
      <c r="Q143" t="s">
        <v>146</v>
      </c>
      <c r="R143">
        <v>0.185411274522536</v>
      </c>
      <c r="S143">
        <v>7.0643794413683597E-2</v>
      </c>
      <c r="T143" s="1">
        <f t="shared" si="38"/>
        <v>1.2037133949913514</v>
      </c>
      <c r="U143" s="1">
        <f t="shared" si="39"/>
        <v>0.17875848131702909</v>
      </c>
      <c r="V143">
        <f t="shared" si="40"/>
        <v>0.13846183705081985</v>
      </c>
      <c r="W143">
        <f t="shared" si="41"/>
        <v>0.32387311157335585</v>
      </c>
      <c r="X143">
        <f t="shared" si="42"/>
        <v>4.6949437471716149E-2</v>
      </c>
      <c r="Y143">
        <f t="shared" si="43"/>
        <v>1.3824718763083805</v>
      </c>
      <c r="Z143">
        <f t="shared" si="44"/>
        <v>1.0480690147207024</v>
      </c>
    </row>
    <row r="144" spans="1:26">
      <c r="A144" t="s">
        <v>134</v>
      </c>
      <c r="B144" t="s">
        <v>51</v>
      </c>
      <c r="C144" t="s">
        <v>6</v>
      </c>
      <c r="D144">
        <v>-4.8088269556971298E-2</v>
      </c>
      <c r="E144">
        <v>5.7246571936229304E-3</v>
      </c>
      <c r="F144" s="1">
        <f t="shared" si="19"/>
        <v>0.95304965809345377</v>
      </c>
      <c r="G144" s="1">
        <f t="shared" si="20"/>
        <v>1.0753747324869445E-2</v>
      </c>
      <c r="H144">
        <f t="shared" si="21"/>
        <v>1.1220328099500944E-2</v>
      </c>
      <c r="I144">
        <f t="shared" si="22"/>
        <v>-3.6867941457470355E-2</v>
      </c>
      <c r="J144">
        <f t="shared" si="23"/>
        <v>-5.9308597656472242E-2</v>
      </c>
      <c r="K144">
        <f t="shared" si="24"/>
        <v>0.96380340541832321</v>
      </c>
      <c r="L144">
        <f t="shared" si="25"/>
        <v>0.94241589694094785</v>
      </c>
      <c r="N144" t="s">
        <v>30</v>
      </c>
      <c r="O144" t="s">
        <v>134</v>
      </c>
      <c r="P144" t="s">
        <v>51</v>
      </c>
      <c r="Q144" t="s">
        <v>147</v>
      </c>
      <c r="R144">
        <v>0.19139590435784001</v>
      </c>
      <c r="S144">
        <v>7.0559475734507396E-2</v>
      </c>
      <c r="T144" s="1">
        <f t="shared" si="38"/>
        <v>1.2109387731297523</v>
      </c>
      <c r="U144" s="1">
        <f t="shared" si="39"/>
        <v>0.17960166612609996</v>
      </c>
      <c r="V144">
        <f t="shared" si="40"/>
        <v>0.1382965724396345</v>
      </c>
      <c r="W144">
        <f t="shared" si="41"/>
        <v>0.32969247679747449</v>
      </c>
      <c r="X144">
        <f t="shared" si="42"/>
        <v>5.3099331918205511E-2</v>
      </c>
      <c r="Y144">
        <f t="shared" si="43"/>
        <v>1.3905404392558522</v>
      </c>
      <c r="Z144">
        <f t="shared" si="44"/>
        <v>1.0545343888407297</v>
      </c>
    </row>
    <row r="145" spans="1:26">
      <c r="A145" t="s">
        <v>16</v>
      </c>
      <c r="B145" t="s">
        <v>16</v>
      </c>
      <c r="C145" t="s">
        <v>16</v>
      </c>
      <c r="D145" t="s">
        <v>16</v>
      </c>
      <c r="E145" t="s">
        <v>16</v>
      </c>
      <c r="F145" s="1" t="e">
        <f t="shared" si="19"/>
        <v>#VALUE!</v>
      </c>
      <c r="G145" s="1" t="e">
        <f t="shared" si="20"/>
        <v>#VALUE!</v>
      </c>
      <c r="H145" t="e">
        <f t="shared" si="21"/>
        <v>#VALUE!</v>
      </c>
      <c r="I145" t="e">
        <f t="shared" si="22"/>
        <v>#VALUE!</v>
      </c>
      <c r="J145" t="e">
        <f t="shared" si="23"/>
        <v>#VALUE!</v>
      </c>
      <c r="K145" t="e">
        <f t="shared" si="24"/>
        <v>#VALUE!</v>
      </c>
      <c r="L145" t="e">
        <f t="shared" si="25"/>
        <v>#VALUE!</v>
      </c>
      <c r="N145" t="s">
        <v>32</v>
      </c>
      <c r="O145" t="s">
        <v>134</v>
      </c>
      <c r="P145" t="s">
        <v>51</v>
      </c>
      <c r="Q145" t="s">
        <v>148</v>
      </c>
      <c r="R145">
        <v>0.223640208747103</v>
      </c>
      <c r="S145">
        <v>5.8991596050369799E-2</v>
      </c>
      <c r="T145" s="1">
        <f t="shared" si="38"/>
        <v>1.250620975984521</v>
      </c>
      <c r="U145" s="1">
        <f t="shared" si="39"/>
        <v>0.15329258436519089</v>
      </c>
      <c r="V145">
        <f t="shared" si="40"/>
        <v>0.11562352825872481</v>
      </c>
      <c r="W145">
        <f t="shared" si="41"/>
        <v>0.33926373700582779</v>
      </c>
      <c r="X145">
        <f t="shared" si="42"/>
        <v>0.10801668048837819</v>
      </c>
      <c r="Y145">
        <f t="shared" si="43"/>
        <v>1.4039135603497119</v>
      </c>
      <c r="Z145">
        <f t="shared" si="44"/>
        <v>1.1140663284019237</v>
      </c>
    </row>
    <row r="146" spans="1:26">
      <c r="A146" t="s">
        <v>134</v>
      </c>
      <c r="B146" t="s">
        <v>51</v>
      </c>
      <c r="C146" t="s">
        <v>15</v>
      </c>
      <c r="D146">
        <v>-3.9972215190452E-2</v>
      </c>
      <c r="E146">
        <v>3.6393478077020101E-3</v>
      </c>
      <c r="F146" s="1">
        <f t="shared" si="19"/>
        <v>0.9608161348747718</v>
      </c>
      <c r="G146" s="1">
        <f t="shared" si="20"/>
        <v>6.8781204956288589E-3</v>
      </c>
      <c r="H146">
        <f t="shared" si="21"/>
        <v>7.1331217030959401E-3</v>
      </c>
      <c r="I146">
        <f t="shared" si="22"/>
        <v>-3.2839093487356058E-2</v>
      </c>
      <c r="J146">
        <f t="shared" si="23"/>
        <v>-4.7105336893547942E-2</v>
      </c>
      <c r="K146">
        <f t="shared" si="24"/>
        <v>0.96769425537040066</v>
      </c>
      <c r="L146">
        <f t="shared" si="25"/>
        <v>0.95398690228076055</v>
      </c>
      <c r="N146" t="s">
        <v>34</v>
      </c>
      <c r="O146" t="s">
        <v>134</v>
      </c>
      <c r="P146" t="s">
        <v>51</v>
      </c>
      <c r="Q146" t="s">
        <v>149</v>
      </c>
      <c r="R146">
        <v>0.18263523404395299</v>
      </c>
      <c r="S146">
        <v>3.6772027013062897E-2</v>
      </c>
      <c r="T146" s="1">
        <f t="shared" si="38"/>
        <v>1.2003764717422216</v>
      </c>
      <c r="U146" s="1">
        <f t="shared" si="39"/>
        <v>8.9708914398150874E-2</v>
      </c>
      <c r="V146">
        <f t="shared" si="40"/>
        <v>7.2073172945603281E-2</v>
      </c>
      <c r="W146">
        <f t="shared" si="41"/>
        <v>0.25470840698955627</v>
      </c>
      <c r="X146">
        <f t="shared" si="42"/>
        <v>0.11056206109834971</v>
      </c>
      <c r="Y146">
        <f t="shared" si="43"/>
        <v>1.2900853861403725</v>
      </c>
      <c r="Z146">
        <f t="shared" si="44"/>
        <v>1.116905663293454</v>
      </c>
    </row>
    <row r="147" spans="1:26">
      <c r="A147" t="s">
        <v>134</v>
      </c>
      <c r="B147" t="s">
        <v>51</v>
      </c>
      <c r="C147" t="s">
        <v>23</v>
      </c>
      <c r="D147">
        <v>-3.3987585355146302E-2</v>
      </c>
      <c r="E147">
        <v>3.55501899848654E-3</v>
      </c>
      <c r="F147" s="1">
        <f t="shared" si="19"/>
        <v>0.96658350435394835</v>
      </c>
      <c r="G147" s="1">
        <f t="shared" si="20"/>
        <v>6.7585153074229964E-3</v>
      </c>
      <c r="H147">
        <f t="shared" si="21"/>
        <v>6.9678372370336186E-3</v>
      </c>
      <c r="I147">
        <f t="shared" si="22"/>
        <v>-2.7019748118112683E-2</v>
      </c>
      <c r="J147">
        <f t="shared" si="23"/>
        <v>-4.0955422592179921E-2</v>
      </c>
      <c r="K147">
        <f t="shared" si="24"/>
        <v>0.97334201966137135</v>
      </c>
      <c r="L147">
        <f t="shared" si="25"/>
        <v>0.95987191759603629</v>
      </c>
      <c r="N147" t="s">
        <v>36</v>
      </c>
      <c r="O147" t="s">
        <v>134</v>
      </c>
      <c r="P147" t="s">
        <v>51</v>
      </c>
      <c r="Q147" t="s">
        <v>150</v>
      </c>
      <c r="R147">
        <v>0.19351835200385101</v>
      </c>
      <c r="S147">
        <v>4.8932658637030002E-2</v>
      </c>
      <c r="T147" s="1">
        <f t="shared" si="38"/>
        <v>1.2135116567177455</v>
      </c>
      <c r="U147" s="1">
        <f t="shared" si="39"/>
        <v>0.12214942680250807</v>
      </c>
      <c r="V147">
        <f t="shared" si="40"/>
        <v>9.5908010928578799E-2</v>
      </c>
      <c r="W147">
        <f t="shared" si="41"/>
        <v>0.28942636293242979</v>
      </c>
      <c r="X147">
        <f t="shared" si="42"/>
        <v>9.7610341075272208E-2</v>
      </c>
      <c r="Y147">
        <f t="shared" si="43"/>
        <v>1.3356610835202536</v>
      </c>
      <c r="Z147">
        <f t="shared" si="44"/>
        <v>1.1025330895384413</v>
      </c>
    </row>
    <row r="148" spans="1:26">
      <c r="A148" t="s">
        <v>134</v>
      </c>
      <c r="B148" t="s">
        <v>51</v>
      </c>
      <c r="C148" t="s">
        <v>25</v>
      </c>
      <c r="D148">
        <v>-1.7432809658848301E-3</v>
      </c>
      <c r="E148">
        <v>8.0128938291657396E-3</v>
      </c>
      <c r="F148" s="1">
        <f t="shared" si="19"/>
        <v>0.99825823766578281</v>
      </c>
      <c r="G148" s="1">
        <f t="shared" si="20"/>
        <v>1.5801677075326759E-2</v>
      </c>
      <c r="H148">
        <f t="shared" si="21"/>
        <v>1.5705271905164849E-2</v>
      </c>
      <c r="I148">
        <f t="shared" si="22"/>
        <v>1.3961990939280019E-2</v>
      </c>
      <c r="J148">
        <f t="shared" si="23"/>
        <v>-1.7448552871049679E-2</v>
      </c>
      <c r="K148">
        <f t="shared" si="24"/>
        <v>1.0140599147411096</v>
      </c>
      <c r="L148">
        <f t="shared" si="25"/>
        <v>0.9827027916018225</v>
      </c>
      <c r="N148" t="s">
        <v>38</v>
      </c>
      <c r="O148" t="s">
        <v>134</v>
      </c>
      <c r="P148" t="s">
        <v>51</v>
      </c>
      <c r="Q148" t="s">
        <v>151</v>
      </c>
      <c r="R148">
        <v>0.21342179290431201</v>
      </c>
      <c r="S148">
        <v>7.7898966540356704E-3</v>
      </c>
      <c r="T148" s="1">
        <f t="shared" si="38"/>
        <v>1.2379066813959674</v>
      </c>
      <c r="U148" s="1">
        <f t="shared" si="39"/>
        <v>1.9045629856482504E-2</v>
      </c>
      <c r="V148">
        <f t="shared" si="40"/>
        <v>1.5268197441909914E-2</v>
      </c>
      <c r="W148">
        <f t="shared" si="41"/>
        <v>0.22868999034622192</v>
      </c>
      <c r="X148">
        <f t="shared" si="42"/>
        <v>0.1981535954624021</v>
      </c>
      <c r="Y148">
        <f t="shared" si="43"/>
        <v>1.2569523112524499</v>
      </c>
      <c r="Z148">
        <f t="shared" si="44"/>
        <v>1.2191496352935247</v>
      </c>
    </row>
    <row r="149" spans="1:26">
      <c r="A149" t="s">
        <v>134</v>
      </c>
      <c r="B149" t="s">
        <v>51</v>
      </c>
      <c r="C149" t="s">
        <v>27</v>
      </c>
      <c r="D149">
        <v>-4.2748255669034001E-2</v>
      </c>
      <c r="E149">
        <v>3.02324484517245E-2</v>
      </c>
      <c r="F149" s="1">
        <f t="shared" si="19"/>
        <v>0.95815256918551195</v>
      </c>
      <c r="G149" s="1">
        <f t="shared" si="20"/>
        <v>5.8491773093816812E-2</v>
      </c>
      <c r="H149">
        <f t="shared" si="21"/>
        <v>5.9255598965380019E-2</v>
      </c>
      <c r="I149">
        <f t="shared" si="22"/>
        <v>1.6507343296346018E-2</v>
      </c>
      <c r="J149">
        <f t="shared" si="23"/>
        <v>-0.10200385463441403</v>
      </c>
      <c r="K149">
        <f t="shared" si="24"/>
        <v>1.0166443422793288</v>
      </c>
      <c r="L149">
        <f t="shared" si="25"/>
        <v>0.90302607082679875</v>
      </c>
      <c r="N149" t="s">
        <v>40</v>
      </c>
      <c r="O149" t="s">
        <v>134</v>
      </c>
      <c r="P149" t="s">
        <v>51</v>
      </c>
      <c r="Q149" t="s">
        <v>152</v>
      </c>
      <c r="R149">
        <v>0.18218512879512999</v>
      </c>
      <c r="S149">
        <v>5.6958301274344897E-2</v>
      </c>
      <c r="T149" s="1">
        <f t="shared" si="38"/>
        <v>1.199836297568462</v>
      </c>
      <c r="U149" s="1">
        <f t="shared" si="39"/>
        <v>0.14171066703469282</v>
      </c>
      <c r="V149">
        <f t="shared" si="40"/>
        <v>0.11163827049771599</v>
      </c>
      <c r="W149">
        <f t="shared" si="41"/>
        <v>0.29382339929284595</v>
      </c>
      <c r="X149">
        <f t="shared" si="42"/>
        <v>7.0546858297414E-2</v>
      </c>
      <c r="Y149">
        <f t="shared" si="43"/>
        <v>1.3415469646031548</v>
      </c>
      <c r="Z149">
        <f t="shared" si="44"/>
        <v>1.0730948516503462</v>
      </c>
    </row>
    <row r="150" spans="1:26">
      <c r="A150" t="s">
        <v>134</v>
      </c>
      <c r="B150" t="s">
        <v>51</v>
      </c>
      <c r="C150" t="s">
        <v>29</v>
      </c>
      <c r="D150">
        <v>-3.1865137709137202E-2</v>
      </c>
      <c r="E150">
        <v>1.80718119502024E-2</v>
      </c>
      <c r="F150" s="1">
        <f t="shared" si="19"/>
        <v>0.96863720590348856</v>
      </c>
      <c r="G150" s="1">
        <f t="shared" si="20"/>
        <v>3.4924736502782827E-2</v>
      </c>
      <c r="H150">
        <f t="shared" si="21"/>
        <v>3.5420751422396701E-2</v>
      </c>
      <c r="I150">
        <f t="shared" si="22"/>
        <v>3.5556137132594992E-3</v>
      </c>
      <c r="J150">
        <f t="shared" si="23"/>
        <v>-6.728588913153391E-2</v>
      </c>
      <c r="K150">
        <f t="shared" si="24"/>
        <v>1.0035619424062714</v>
      </c>
      <c r="L150">
        <f t="shared" si="25"/>
        <v>0.93492787740717553</v>
      </c>
      <c r="N150" t="s">
        <v>41</v>
      </c>
      <c r="O150" t="s">
        <v>134</v>
      </c>
      <c r="P150" t="s">
        <v>51</v>
      </c>
      <c r="Q150" t="s">
        <v>153</v>
      </c>
      <c r="R150">
        <v>0.201561807415089</v>
      </c>
      <c r="S150">
        <v>8.0657928201092202E-2</v>
      </c>
      <c r="T150" s="1">
        <f t="shared" si="38"/>
        <v>1.2233118444691908</v>
      </c>
      <c r="U150" s="1">
        <f t="shared" si="39"/>
        <v>0.20951792215235399</v>
      </c>
      <c r="V150">
        <f t="shared" si="40"/>
        <v>0.15808953927414071</v>
      </c>
      <c r="W150">
        <f t="shared" si="41"/>
        <v>0.35965134668922971</v>
      </c>
      <c r="X150">
        <f t="shared" si="42"/>
        <v>4.3472268140948289E-2</v>
      </c>
      <c r="Y150">
        <f t="shared" si="43"/>
        <v>1.4328297666215448</v>
      </c>
      <c r="Z150">
        <f t="shared" si="44"/>
        <v>1.0444310298962991</v>
      </c>
    </row>
    <row r="151" spans="1:26">
      <c r="A151" t="s">
        <v>134</v>
      </c>
      <c r="B151" t="s">
        <v>51</v>
      </c>
      <c r="C151" t="s">
        <v>31</v>
      </c>
      <c r="D151">
        <v>-1.19616968086742E-2</v>
      </c>
      <c r="E151">
        <v>5.9214600147413803E-2</v>
      </c>
      <c r="F151" s="1">
        <f t="shared" si="19"/>
        <v>0.98810955988661819</v>
      </c>
      <c r="G151" s="1">
        <f t="shared" si="20"/>
        <v>0.12160066155819182</v>
      </c>
      <c r="H151">
        <f t="shared" si="21"/>
        <v>0.11606061628893105</v>
      </c>
      <c r="I151">
        <f t="shared" si="22"/>
        <v>0.10409891948025685</v>
      </c>
      <c r="J151">
        <f t="shared" si="23"/>
        <v>-0.12802231309760526</v>
      </c>
      <c r="K151">
        <f t="shared" si="24"/>
        <v>1.10971022144481</v>
      </c>
      <c r="L151">
        <f t="shared" si="25"/>
        <v>0.87983374710934326</v>
      </c>
      <c r="N151" t="s">
        <v>42</v>
      </c>
      <c r="O151" t="s">
        <v>134</v>
      </c>
      <c r="P151" t="s">
        <v>51</v>
      </c>
      <c r="Q151" t="s">
        <v>154</v>
      </c>
      <c r="R151">
        <v>0.157752231259256</v>
      </c>
      <c r="S151">
        <v>5.8649809175472502E-2</v>
      </c>
      <c r="T151" s="1">
        <f t="shared" si="38"/>
        <v>1.170876052280001</v>
      </c>
      <c r="U151" s="1">
        <f t="shared" si="39"/>
        <v>0.14263777513826836</v>
      </c>
      <c r="V151">
        <f t="shared" si="40"/>
        <v>0.1149536259839261</v>
      </c>
      <c r="W151">
        <f t="shared" si="41"/>
        <v>0.27270585724318208</v>
      </c>
      <c r="X151">
        <f t="shared" si="42"/>
        <v>4.2798605275329901E-2</v>
      </c>
      <c r="Y151">
        <f t="shared" si="43"/>
        <v>1.3135138274182694</v>
      </c>
      <c r="Z151">
        <f t="shared" si="44"/>
        <v>1.0437276724352598</v>
      </c>
    </row>
    <row r="152" spans="1:26">
      <c r="A152" t="s">
        <v>134</v>
      </c>
      <c r="B152" t="s">
        <v>51</v>
      </c>
      <c r="C152" t="s">
        <v>33</v>
      </c>
      <c r="D152">
        <v>-4.3198360917856303E-2</v>
      </c>
      <c r="E152">
        <v>1.0046151892521501E-2</v>
      </c>
      <c r="F152" s="1">
        <f t="shared" si="19"/>
        <v>0.95772139672872147</v>
      </c>
      <c r="G152" s="1">
        <f t="shared" si="20"/>
        <v>1.9044858322234237E-2</v>
      </c>
      <c r="H152">
        <f t="shared" si="21"/>
        <v>1.9690457709342142E-2</v>
      </c>
      <c r="I152">
        <f t="shared" si="22"/>
        <v>-2.3507903208514161E-2</v>
      </c>
      <c r="J152">
        <f t="shared" si="23"/>
        <v>-6.2888818627198445E-2</v>
      </c>
      <c r="K152">
        <f t="shared" si="24"/>
        <v>0.97676625505095571</v>
      </c>
      <c r="L152">
        <f t="shared" si="25"/>
        <v>0.93904787251701605</v>
      </c>
    </row>
    <row r="153" spans="1:26">
      <c r="A153" t="s">
        <v>134</v>
      </c>
      <c r="B153" t="s">
        <v>51</v>
      </c>
      <c r="C153" t="s">
        <v>35</v>
      </c>
      <c r="D153">
        <v>-2.3821682297899799E-2</v>
      </c>
      <c r="E153">
        <v>1.36534319260027E-2</v>
      </c>
      <c r="F153" s="1">
        <f t="shared" si="19"/>
        <v>0.97645981430476658</v>
      </c>
      <c r="G153" s="1">
        <f t="shared" si="20"/>
        <v>2.6483553197275911E-2</v>
      </c>
      <c r="H153">
        <f t="shared" si="21"/>
        <v>2.6760726574965293E-2</v>
      </c>
      <c r="I153">
        <f t="shared" si="22"/>
        <v>2.9390442770654938E-3</v>
      </c>
      <c r="J153">
        <f t="shared" si="23"/>
        <v>-5.0582408872865095E-2</v>
      </c>
      <c r="K153">
        <f t="shared" si="24"/>
        <v>1.0029433675020425</v>
      </c>
      <c r="L153">
        <f t="shared" si="25"/>
        <v>0.95067558134099495</v>
      </c>
    </row>
    <row r="154" spans="1:26">
      <c r="A154" t="s">
        <v>134</v>
      </c>
      <c r="B154" t="s">
        <v>51</v>
      </c>
      <c r="C154" t="s">
        <v>37</v>
      </c>
      <c r="D154">
        <v>-6.76312584537309E-2</v>
      </c>
      <c r="E154">
        <v>8.3546462984428992E-3</v>
      </c>
      <c r="F154" s="1">
        <f t="shared" si="19"/>
        <v>0.93460503775251769</v>
      </c>
      <c r="G154" s="1">
        <f t="shared" si="20"/>
        <v>1.5430248447619532E-2</v>
      </c>
      <c r="H154">
        <f t="shared" si="21"/>
        <v>1.6375106744948083E-2</v>
      </c>
      <c r="I154">
        <f t="shared" si="22"/>
        <v>-5.1256151708782817E-2</v>
      </c>
      <c r="J154">
        <f t="shared" si="23"/>
        <v>-8.4006365198678989E-2</v>
      </c>
      <c r="K154">
        <f t="shared" si="24"/>
        <v>0.95003528620013722</v>
      </c>
      <c r="L154">
        <f t="shared" si="25"/>
        <v>0.91942540375113369</v>
      </c>
    </row>
    <row r="156" spans="1:26">
      <c r="B156" t="s">
        <v>0</v>
      </c>
      <c r="C156" t="s">
        <v>1</v>
      </c>
      <c r="D156" t="s">
        <v>2</v>
      </c>
      <c r="E156" t="s">
        <v>3</v>
      </c>
    </row>
    <row r="157" spans="1:26">
      <c r="A157" t="s">
        <v>4</v>
      </c>
      <c r="B157" t="s">
        <v>5</v>
      </c>
      <c r="C157" t="s">
        <v>143</v>
      </c>
      <c r="D157">
        <v>0.188649258857431</v>
      </c>
      <c r="E157">
        <v>2.3811459683046401E-2</v>
      </c>
      <c r="F157" s="1">
        <f t="shared" ref="F157" si="45">EXP(D157)</f>
        <v>1.207617317116477</v>
      </c>
      <c r="G157" s="1">
        <f t="shared" ref="G157" si="46">K157-F157</f>
        <v>5.7695932697631402E-2</v>
      </c>
      <c r="H157">
        <f t="shared" ref="H157" si="47">(1.96*E157)</f>
        <v>4.6670460978770943E-2</v>
      </c>
      <c r="I157">
        <f t="shared" ref="I157" si="48">D157+H157</f>
        <v>0.23531971983620195</v>
      </c>
      <c r="J157">
        <f t="shared" ref="J157" si="49">D157-H157</f>
        <v>0.14197879787866005</v>
      </c>
      <c r="K157">
        <f t="shared" ref="K157" si="50">EXP(I157)</f>
        <v>1.2653132498141084</v>
      </c>
      <c r="L157">
        <f t="shared" ref="L157" si="51">EXP(J157)</f>
        <v>1.1525522117261062</v>
      </c>
    </row>
    <row r="158" spans="1:26">
      <c r="A158" t="s">
        <v>7</v>
      </c>
      <c r="B158" t="s">
        <v>5</v>
      </c>
      <c r="C158" t="s">
        <v>8</v>
      </c>
      <c r="D158">
        <v>0.241175890798701</v>
      </c>
      <c r="E158">
        <v>2.6800164974843499E-2</v>
      </c>
      <c r="F158" s="1">
        <f t="shared" ref="F158:F185" si="52">EXP(D158)</f>
        <v>1.2727448797350036</v>
      </c>
      <c r="G158" s="1">
        <f t="shared" ref="G158:G185" si="53">K158-F158</f>
        <v>6.8642201928752478E-2</v>
      </c>
      <c r="H158">
        <f t="shared" ref="H158:H185" si="54">(1.96*E158)</f>
        <v>5.2528323350693254E-2</v>
      </c>
      <c r="I158">
        <f t="shared" ref="I158:I185" si="55">D158+H158</f>
        <v>0.29370421414939424</v>
      </c>
      <c r="J158">
        <f t="shared" ref="J158:J185" si="56">D158-H158</f>
        <v>0.18864756744800776</v>
      </c>
      <c r="K158">
        <f t="shared" ref="K158:K185" si="57">EXP(I158)</f>
        <v>1.3413870816637561</v>
      </c>
      <c r="L158">
        <f t="shared" ref="L158:L185" si="58">EXP(J158)</f>
        <v>1.2076152745428945</v>
      </c>
    </row>
    <row r="159" spans="1:26">
      <c r="A159" t="s">
        <v>9</v>
      </c>
      <c r="B159" t="s">
        <v>5</v>
      </c>
      <c r="C159" t="s">
        <v>144</v>
      </c>
      <c r="D159">
        <v>0.143281858426661</v>
      </c>
      <c r="E159">
        <v>2.0048997354807498E-2</v>
      </c>
      <c r="F159" s="1">
        <f t="shared" si="52"/>
        <v>1.1540550359655608</v>
      </c>
      <c r="G159" s="1">
        <f t="shared" si="53"/>
        <v>4.625260720058777E-2</v>
      </c>
      <c r="H159">
        <f t="shared" si="54"/>
        <v>3.9296034815422695E-2</v>
      </c>
      <c r="I159">
        <f t="shared" si="55"/>
        <v>0.18257789324208368</v>
      </c>
      <c r="J159">
        <f t="shared" si="56"/>
        <v>0.1039858236112383</v>
      </c>
      <c r="K159">
        <f t="shared" si="57"/>
        <v>1.2003076431661486</v>
      </c>
      <c r="L159">
        <f t="shared" si="58"/>
        <v>1.1095847248996611</v>
      </c>
    </row>
    <row r="160" spans="1:26">
      <c r="A160" t="s">
        <v>11</v>
      </c>
      <c r="B160" t="s">
        <v>5</v>
      </c>
      <c r="C160" t="s">
        <v>143</v>
      </c>
      <c r="D160">
        <v>0.188649258857431</v>
      </c>
      <c r="E160">
        <v>2.3811459683046401E-2</v>
      </c>
      <c r="F160" s="1">
        <f t="shared" si="52"/>
        <v>1.207617317116477</v>
      </c>
      <c r="G160" s="1">
        <f t="shared" si="53"/>
        <v>5.7695932697631402E-2</v>
      </c>
      <c r="H160">
        <f t="shared" si="54"/>
        <v>4.6670460978770943E-2</v>
      </c>
      <c r="I160">
        <f t="shared" si="55"/>
        <v>0.23531971983620195</v>
      </c>
      <c r="J160">
        <f t="shared" si="56"/>
        <v>0.14197879787866005</v>
      </c>
      <c r="K160">
        <f t="shared" si="57"/>
        <v>1.2653132498141084</v>
      </c>
      <c r="L160">
        <f t="shared" si="58"/>
        <v>1.1525522117261062</v>
      </c>
    </row>
    <row r="161" spans="1:12">
      <c r="A161" t="s">
        <v>12</v>
      </c>
      <c r="B161" t="s">
        <v>5</v>
      </c>
      <c r="C161" t="s">
        <v>145</v>
      </c>
      <c r="D161">
        <v>0.19789461655926699</v>
      </c>
      <c r="E161">
        <v>2.49200801855681E-2</v>
      </c>
      <c r="F161" s="1">
        <f t="shared" si="52"/>
        <v>1.2188339421389167</v>
      </c>
      <c r="G161" s="1">
        <f t="shared" si="53"/>
        <v>6.1009774015797102E-2</v>
      </c>
      <c r="H161">
        <f t="shared" si="54"/>
        <v>4.8843357163713477E-2</v>
      </c>
      <c r="I161">
        <f t="shared" si="55"/>
        <v>0.24673797372298045</v>
      </c>
      <c r="J161">
        <f t="shared" si="56"/>
        <v>0.14905125939555353</v>
      </c>
      <c r="K161">
        <f t="shared" si="57"/>
        <v>1.2798437161547138</v>
      </c>
      <c r="L161">
        <f t="shared" si="58"/>
        <v>1.1607324861298227</v>
      </c>
    </row>
    <row r="162" spans="1:12">
      <c r="A162" t="s">
        <v>14</v>
      </c>
      <c r="B162" t="s">
        <v>5</v>
      </c>
      <c r="C162" t="s">
        <v>146</v>
      </c>
      <c r="D162">
        <v>0.17563626881628799</v>
      </c>
      <c r="E162">
        <v>2.3166240723188E-2</v>
      </c>
      <c r="F162" s="1">
        <f t="shared" si="52"/>
        <v>1.1920044106145309</v>
      </c>
      <c r="G162" s="1">
        <f t="shared" si="53"/>
        <v>5.537153416186813E-2</v>
      </c>
      <c r="H162">
        <f t="shared" si="54"/>
        <v>4.5405831817448478E-2</v>
      </c>
      <c r="I162">
        <f t="shared" si="55"/>
        <v>0.22104210063373647</v>
      </c>
      <c r="J162">
        <f t="shared" si="56"/>
        <v>0.13023043699883952</v>
      </c>
      <c r="K162">
        <f t="shared" si="57"/>
        <v>1.247375944776399</v>
      </c>
      <c r="L162">
        <f t="shared" si="58"/>
        <v>1.1390908417583738</v>
      </c>
    </row>
    <row r="163" spans="1:12">
      <c r="A163" t="s">
        <v>17</v>
      </c>
      <c r="B163" t="s">
        <v>18</v>
      </c>
      <c r="C163" t="s">
        <v>8</v>
      </c>
      <c r="D163">
        <v>0.241305448491618</v>
      </c>
      <c r="E163">
        <v>5.7400542566938002E-2</v>
      </c>
      <c r="F163" s="1">
        <f t="shared" si="52"/>
        <v>1.2729097843073913</v>
      </c>
      <c r="G163" s="1">
        <f t="shared" si="53"/>
        <v>0.15157545362857672</v>
      </c>
      <c r="H163">
        <f t="shared" si="54"/>
        <v>0.11250506343119848</v>
      </c>
      <c r="I163">
        <f t="shared" si="55"/>
        <v>0.35381051192281648</v>
      </c>
      <c r="J163">
        <f t="shared" si="56"/>
        <v>0.12880038506041952</v>
      </c>
      <c r="K163">
        <f t="shared" si="57"/>
        <v>1.424485237935968</v>
      </c>
      <c r="L163">
        <f t="shared" si="58"/>
        <v>1.1374630468850977</v>
      </c>
    </row>
    <row r="164" spans="1:12">
      <c r="A164" t="s">
        <v>19</v>
      </c>
      <c r="B164" t="s">
        <v>18</v>
      </c>
      <c r="C164" t="s">
        <v>144</v>
      </c>
      <c r="D164">
        <v>0.175311260465392</v>
      </c>
      <c r="E164">
        <v>5.1592211219900402E-2</v>
      </c>
      <c r="F164" s="1">
        <f t="shared" si="52"/>
        <v>1.1916170621759246</v>
      </c>
      <c r="G164" s="1">
        <f t="shared" si="53"/>
        <v>0.1268002278085858</v>
      </c>
      <c r="H164">
        <f t="shared" si="54"/>
        <v>0.10112073399100478</v>
      </c>
      <c r="I164">
        <f t="shared" si="55"/>
        <v>0.27643199445639677</v>
      </c>
      <c r="J164">
        <f t="shared" si="56"/>
        <v>7.4190526474387217E-2</v>
      </c>
      <c r="K164">
        <f t="shared" si="57"/>
        <v>1.3184172899845104</v>
      </c>
      <c r="L164">
        <f t="shared" si="58"/>
        <v>1.0770119852459337</v>
      </c>
    </row>
    <row r="165" spans="1:12">
      <c r="A165" t="s">
        <v>20</v>
      </c>
      <c r="B165" t="s">
        <v>18</v>
      </c>
      <c r="C165" t="s">
        <v>143</v>
      </c>
      <c r="D165">
        <v>0.19554206035770899</v>
      </c>
      <c r="E165">
        <v>4.9418905977946501E-2</v>
      </c>
      <c r="F165" s="1">
        <f t="shared" si="52"/>
        <v>1.2159699369771286</v>
      </c>
      <c r="G165" s="1">
        <f t="shared" si="53"/>
        <v>0.12367300343242804</v>
      </c>
      <c r="H165">
        <f t="shared" si="54"/>
        <v>9.6861055716775141E-2</v>
      </c>
      <c r="I165">
        <f t="shared" si="55"/>
        <v>0.2924031160744841</v>
      </c>
      <c r="J165">
        <f t="shared" si="56"/>
        <v>9.868100464093385E-2</v>
      </c>
      <c r="K165">
        <f t="shared" si="57"/>
        <v>1.3396429404095567</v>
      </c>
      <c r="L165">
        <f t="shared" si="58"/>
        <v>1.1037141637010595</v>
      </c>
    </row>
    <row r="166" spans="1:12">
      <c r="A166" t="s">
        <v>21</v>
      </c>
      <c r="B166" t="s">
        <v>18</v>
      </c>
      <c r="C166" t="s">
        <v>146</v>
      </c>
      <c r="D166">
        <v>0.222855137847984</v>
      </c>
      <c r="E166">
        <v>5.24727109969544E-2</v>
      </c>
      <c r="F166" s="1">
        <f t="shared" si="52"/>
        <v>1.2496395351511747</v>
      </c>
      <c r="G166" s="1">
        <f t="shared" si="53"/>
        <v>0.13536255864176527</v>
      </c>
      <c r="H166">
        <f t="shared" si="54"/>
        <v>0.10284651355403063</v>
      </c>
      <c r="I166">
        <f t="shared" si="55"/>
        <v>0.32570165140201462</v>
      </c>
      <c r="J166">
        <f t="shared" si="56"/>
        <v>0.12000862429395337</v>
      </c>
      <c r="K166">
        <f t="shared" si="57"/>
        <v>1.3850020937929399</v>
      </c>
      <c r="L166">
        <f t="shared" si="58"/>
        <v>1.127506575485586</v>
      </c>
    </row>
    <row r="167" spans="1:12">
      <c r="A167" t="s">
        <v>22</v>
      </c>
      <c r="B167" t="s">
        <v>18</v>
      </c>
      <c r="C167" t="s">
        <v>147</v>
      </c>
      <c r="D167">
        <v>0.199984413893351</v>
      </c>
      <c r="E167">
        <v>4.8307595435976097E-2</v>
      </c>
      <c r="F167" s="1">
        <f t="shared" si="52"/>
        <v>1.2213837213948746</v>
      </c>
      <c r="G167" s="1">
        <f t="shared" si="53"/>
        <v>0.12129585475115356</v>
      </c>
      <c r="H167">
        <f t="shared" si="54"/>
        <v>9.4682887054513151E-2</v>
      </c>
      <c r="I167">
        <f t="shared" si="55"/>
        <v>0.29466730094786414</v>
      </c>
      <c r="J167">
        <f t="shared" si="56"/>
        <v>0.10530152683883785</v>
      </c>
      <c r="K167">
        <f t="shared" si="57"/>
        <v>1.3426795761460282</v>
      </c>
      <c r="L167">
        <f t="shared" si="58"/>
        <v>1.1110455699120196</v>
      </c>
    </row>
    <row r="168" spans="1:12">
      <c r="A168" t="s">
        <v>24</v>
      </c>
      <c r="B168" t="s">
        <v>18</v>
      </c>
      <c r="C168" t="s">
        <v>148</v>
      </c>
      <c r="D168">
        <v>0.25705574659775698</v>
      </c>
      <c r="E168">
        <v>5.1744499094924901E-2</v>
      </c>
      <c r="F168" s="1">
        <f t="shared" si="52"/>
        <v>1.2931172116351413</v>
      </c>
      <c r="G168" s="1">
        <f t="shared" si="53"/>
        <v>0.13802799107220465</v>
      </c>
      <c r="H168">
        <f t="shared" si="54"/>
        <v>0.10141921822605281</v>
      </c>
      <c r="I168">
        <f t="shared" si="55"/>
        <v>0.35847496482380981</v>
      </c>
      <c r="J168">
        <f t="shared" si="56"/>
        <v>0.15563652837170416</v>
      </c>
      <c r="K168">
        <f t="shared" si="57"/>
        <v>1.4311452027073459</v>
      </c>
      <c r="L168">
        <f t="shared" si="58"/>
        <v>1.168401445125048</v>
      </c>
    </row>
    <row r="169" spans="1:12">
      <c r="A169" t="s">
        <v>26</v>
      </c>
      <c r="B169" t="s">
        <v>18</v>
      </c>
      <c r="C169" t="s">
        <v>149</v>
      </c>
      <c r="D169">
        <v>0.21726130717460601</v>
      </c>
      <c r="E169">
        <v>5.1277997488046401E-2</v>
      </c>
      <c r="F169" s="1">
        <f t="shared" si="52"/>
        <v>1.2426687779831986</v>
      </c>
      <c r="G169" s="1">
        <f t="shared" si="53"/>
        <v>0.13138616724708196</v>
      </c>
      <c r="H169">
        <f t="shared" si="54"/>
        <v>0.10050487507657094</v>
      </c>
      <c r="I169">
        <f t="shared" si="55"/>
        <v>0.31776618225117692</v>
      </c>
      <c r="J169">
        <f t="shared" si="56"/>
        <v>0.11675643209803507</v>
      </c>
      <c r="K169">
        <f t="shared" si="57"/>
        <v>1.3740549452302806</v>
      </c>
      <c r="L169">
        <f t="shared" si="58"/>
        <v>1.123845663621156</v>
      </c>
    </row>
    <row r="170" spans="1:12">
      <c r="A170" t="s">
        <v>28</v>
      </c>
      <c r="B170" t="s">
        <v>18</v>
      </c>
      <c r="C170" t="s">
        <v>150</v>
      </c>
      <c r="D170">
        <v>0.218999163068581</v>
      </c>
      <c r="E170">
        <v>6.07989453998143E-2</v>
      </c>
      <c r="F170" s="1">
        <f t="shared" si="52"/>
        <v>1.2448302348495603</v>
      </c>
      <c r="G170" s="1">
        <f t="shared" si="53"/>
        <v>0.15754177552744375</v>
      </c>
      <c r="H170">
        <f t="shared" si="54"/>
        <v>0.11916593298363602</v>
      </c>
      <c r="I170">
        <f t="shared" si="55"/>
        <v>0.33816509605221701</v>
      </c>
      <c r="J170">
        <f t="shared" si="56"/>
        <v>9.9833230084944977E-2</v>
      </c>
      <c r="K170">
        <f t="shared" si="57"/>
        <v>1.4023720103770041</v>
      </c>
      <c r="L170">
        <f t="shared" si="58"/>
        <v>1.1049866241832844</v>
      </c>
    </row>
    <row r="171" spans="1:12">
      <c r="A171" t="s">
        <v>30</v>
      </c>
      <c r="B171" t="s">
        <v>18</v>
      </c>
      <c r="C171" t="s">
        <v>151</v>
      </c>
      <c r="D171">
        <v>0.219495528278918</v>
      </c>
      <c r="E171">
        <v>6.7909169735252406E-2</v>
      </c>
      <c r="F171" s="1">
        <f t="shared" si="52"/>
        <v>1.2454482786459453</v>
      </c>
      <c r="G171" s="1">
        <f t="shared" si="53"/>
        <v>0.17731009064709413</v>
      </c>
      <c r="H171">
        <f t="shared" si="54"/>
        <v>0.13310197268109472</v>
      </c>
      <c r="I171">
        <f t="shared" si="55"/>
        <v>0.35259750096001274</v>
      </c>
      <c r="J171">
        <f t="shared" si="56"/>
        <v>8.6393555597823274E-2</v>
      </c>
      <c r="K171">
        <f t="shared" si="57"/>
        <v>1.4227583692930394</v>
      </c>
      <c r="L171">
        <f t="shared" si="58"/>
        <v>1.0902353120951254</v>
      </c>
    </row>
    <row r="172" spans="1:12">
      <c r="A172" t="s">
        <v>32</v>
      </c>
      <c r="B172" t="s">
        <v>18</v>
      </c>
      <c r="C172" t="s">
        <v>152</v>
      </c>
      <c r="D172">
        <v>0.24510915859178301</v>
      </c>
      <c r="E172">
        <v>5.7297904786834698E-2</v>
      </c>
      <c r="F172" s="1">
        <f t="shared" si="52"/>
        <v>1.277760784160356</v>
      </c>
      <c r="G172" s="1">
        <f t="shared" si="53"/>
        <v>0.15186547370252335</v>
      </c>
      <c r="H172">
        <f t="shared" si="54"/>
        <v>0.11230389338219601</v>
      </c>
      <c r="I172">
        <f t="shared" si="55"/>
        <v>0.35741305197397899</v>
      </c>
      <c r="J172">
        <f t="shared" si="56"/>
        <v>0.13280526520958699</v>
      </c>
      <c r="K172">
        <f t="shared" si="57"/>
        <v>1.4296262578628793</v>
      </c>
      <c r="L172">
        <f t="shared" si="58"/>
        <v>1.14202758417346</v>
      </c>
    </row>
    <row r="173" spans="1:12">
      <c r="A173" t="s">
        <v>34</v>
      </c>
      <c r="B173" t="s">
        <v>18</v>
      </c>
      <c r="C173" t="s">
        <v>153</v>
      </c>
      <c r="D173">
        <v>0.22052386103891</v>
      </c>
      <c r="E173">
        <v>5.4105981072472803E-2</v>
      </c>
      <c r="F173" s="1">
        <f t="shared" si="52"/>
        <v>1.2467296726485488</v>
      </c>
      <c r="G173" s="1">
        <f t="shared" si="53"/>
        <v>0.13947780375704499</v>
      </c>
      <c r="H173">
        <f t="shared" si="54"/>
        <v>0.1060477229020467</v>
      </c>
      <c r="I173">
        <f t="shared" si="55"/>
        <v>0.3265715839409567</v>
      </c>
      <c r="J173">
        <f t="shared" si="56"/>
        <v>0.1144761381368633</v>
      </c>
      <c r="K173">
        <f t="shared" si="57"/>
        <v>1.3862074764055938</v>
      </c>
      <c r="L173">
        <f t="shared" si="58"/>
        <v>1.1212858847744169</v>
      </c>
    </row>
    <row r="174" spans="1:12">
      <c r="A174" t="s">
        <v>36</v>
      </c>
      <c r="B174" t="s">
        <v>18</v>
      </c>
      <c r="C174" t="s">
        <v>154</v>
      </c>
      <c r="D174">
        <v>0.216257843153464</v>
      </c>
      <c r="E174">
        <v>5.7940738451967698E-2</v>
      </c>
      <c r="F174" s="1">
        <f t="shared" si="52"/>
        <v>1.2414224300115526</v>
      </c>
      <c r="G174" s="1">
        <f t="shared" si="53"/>
        <v>0.14929769775869439</v>
      </c>
      <c r="H174">
        <f t="shared" si="54"/>
        <v>0.11356384736585669</v>
      </c>
      <c r="I174">
        <f t="shared" si="55"/>
        <v>0.3298216905193207</v>
      </c>
      <c r="J174">
        <f t="shared" si="56"/>
        <v>0.10269399578760731</v>
      </c>
      <c r="K174">
        <f t="shared" si="57"/>
        <v>1.390720127770247</v>
      </c>
      <c r="L174">
        <f t="shared" si="58"/>
        <v>1.1081522579289151</v>
      </c>
    </row>
    <row r="175" spans="1:12">
      <c r="A175" t="s">
        <v>38</v>
      </c>
      <c r="B175" t="s">
        <v>51</v>
      </c>
      <c r="C175" t="s">
        <v>144</v>
      </c>
      <c r="D175">
        <v>7.2998490163445895E-2</v>
      </c>
      <c r="E175">
        <v>6.5685278786904902E-2</v>
      </c>
      <c r="F175" s="1">
        <f t="shared" si="52"/>
        <v>1.0757289127386427</v>
      </c>
      <c r="G175" s="1">
        <f t="shared" si="53"/>
        <v>0.14780293866627447</v>
      </c>
      <c r="H175">
        <f t="shared" si="54"/>
        <v>0.12874314642233362</v>
      </c>
      <c r="I175">
        <f t="shared" si="55"/>
        <v>0.20174163658577951</v>
      </c>
      <c r="J175">
        <f t="shared" si="56"/>
        <v>-5.574465625888772E-2</v>
      </c>
      <c r="K175">
        <f t="shared" si="57"/>
        <v>1.2235318514049172</v>
      </c>
      <c r="L175">
        <f t="shared" si="58"/>
        <v>0.94578060421812371</v>
      </c>
    </row>
    <row r="176" spans="1:12">
      <c r="A176" t="s">
        <v>40</v>
      </c>
      <c r="B176" t="s">
        <v>51</v>
      </c>
      <c r="C176" t="s">
        <v>143</v>
      </c>
      <c r="D176">
        <v>0.10269754825138799</v>
      </c>
      <c r="E176">
        <v>5.1811772702434797E-2</v>
      </c>
      <c r="F176" s="1">
        <f t="shared" si="52"/>
        <v>1.1081561946066674</v>
      </c>
      <c r="G176" s="1">
        <f t="shared" si="53"/>
        <v>0.11844688237041057</v>
      </c>
      <c r="H176">
        <f t="shared" si="54"/>
        <v>0.1015510744967722</v>
      </c>
      <c r="I176">
        <f t="shared" si="55"/>
        <v>0.20424862274816019</v>
      </c>
      <c r="J176">
        <f t="shared" si="56"/>
        <v>1.1464737546157955E-3</v>
      </c>
      <c r="K176">
        <f t="shared" si="57"/>
        <v>1.2266030769770779</v>
      </c>
      <c r="L176">
        <f t="shared" si="58"/>
        <v>1.0011471312068774</v>
      </c>
    </row>
    <row r="177" spans="1:12">
      <c r="A177" t="s">
        <v>41</v>
      </c>
      <c r="B177" t="s">
        <v>51</v>
      </c>
      <c r="C177" t="s">
        <v>146</v>
      </c>
      <c r="D177">
        <v>8.6614946395219106E-2</v>
      </c>
      <c r="E177">
        <v>6.5689285277050299E-2</v>
      </c>
      <c r="F177" s="1">
        <f t="shared" si="52"/>
        <v>1.0904767068805252</v>
      </c>
      <c r="G177" s="1">
        <f t="shared" si="53"/>
        <v>0.14983899504364784</v>
      </c>
      <c r="H177">
        <f t="shared" si="54"/>
        <v>0.12875099914301857</v>
      </c>
      <c r="I177">
        <f t="shared" si="55"/>
        <v>0.21536594553823768</v>
      </c>
      <c r="J177">
        <f t="shared" si="56"/>
        <v>-4.2136052747799468E-2</v>
      </c>
      <c r="K177">
        <f t="shared" si="57"/>
        <v>1.2403157019241731</v>
      </c>
      <c r="L177">
        <f t="shared" si="58"/>
        <v>0.95873933257816102</v>
      </c>
    </row>
    <row r="178" spans="1:12">
      <c r="A178" t="s">
        <v>42</v>
      </c>
      <c r="B178" t="s">
        <v>51</v>
      </c>
      <c r="C178" t="s">
        <v>147</v>
      </c>
      <c r="D178">
        <v>8.9651539418641193E-2</v>
      </c>
      <c r="E178">
        <v>6.8173281669794E-2</v>
      </c>
      <c r="F178" s="1">
        <f t="shared" si="52"/>
        <v>1.0937930735204213</v>
      </c>
      <c r="G178" s="1">
        <f t="shared" si="53"/>
        <v>0.15636646188086489</v>
      </c>
      <c r="H178">
        <f t="shared" si="54"/>
        <v>0.13361963207279623</v>
      </c>
      <c r="I178">
        <f t="shared" si="55"/>
        <v>0.22327117149143744</v>
      </c>
      <c r="J178">
        <f t="shared" si="56"/>
        <v>-4.3968092654155036E-2</v>
      </c>
      <c r="K178">
        <f t="shared" si="57"/>
        <v>1.2501595354012862</v>
      </c>
      <c r="L178">
        <f t="shared" si="58"/>
        <v>0.95698449182105794</v>
      </c>
    </row>
    <row r="179" spans="1:12">
      <c r="A179" t="s">
        <v>43</v>
      </c>
      <c r="B179" t="s">
        <v>51</v>
      </c>
      <c r="C179" t="s">
        <v>148</v>
      </c>
      <c r="D179">
        <v>0.116199597352084</v>
      </c>
      <c r="E179">
        <v>6.6621391494793306E-2</v>
      </c>
      <c r="F179" s="1">
        <f t="shared" si="52"/>
        <v>1.1232200415067963</v>
      </c>
      <c r="G179" s="1">
        <f t="shared" si="53"/>
        <v>0.15667429469516048</v>
      </c>
      <c r="H179">
        <f t="shared" si="54"/>
        <v>0.13057792732979487</v>
      </c>
      <c r="I179">
        <f t="shared" si="55"/>
        <v>0.24677752468187886</v>
      </c>
      <c r="J179">
        <f t="shared" si="56"/>
        <v>-1.4378329977710866E-2</v>
      </c>
      <c r="K179">
        <f t="shared" si="57"/>
        <v>1.2798943362019568</v>
      </c>
      <c r="L179">
        <f t="shared" si="58"/>
        <v>0.98572454456385317</v>
      </c>
    </row>
    <row r="180" spans="1:12">
      <c r="A180" t="s">
        <v>44</v>
      </c>
      <c r="B180" t="s">
        <v>51</v>
      </c>
      <c r="C180" t="s">
        <v>149</v>
      </c>
      <c r="D180">
        <v>8.4151220456263401E-2</v>
      </c>
      <c r="E180">
        <v>6.22295331661403E-2</v>
      </c>
      <c r="F180" s="1">
        <f t="shared" si="52"/>
        <v>1.0877933779827658</v>
      </c>
      <c r="G180" s="1">
        <f t="shared" si="53"/>
        <v>0.14110864374801357</v>
      </c>
      <c r="H180">
        <f t="shared" si="54"/>
        <v>0.12196988500563498</v>
      </c>
      <c r="I180">
        <f t="shared" si="55"/>
        <v>0.20612110546189838</v>
      </c>
      <c r="J180">
        <f t="shared" si="56"/>
        <v>-3.7818664549371578E-2</v>
      </c>
      <c r="K180">
        <f t="shared" si="57"/>
        <v>1.2289020217307793</v>
      </c>
      <c r="L180">
        <f t="shared" si="58"/>
        <v>0.96288753070534472</v>
      </c>
    </row>
    <row r="181" spans="1:12">
      <c r="A181" t="s">
        <v>45</v>
      </c>
      <c r="B181" t="s">
        <v>51</v>
      </c>
      <c r="C181" t="s">
        <v>150</v>
      </c>
      <c r="D181">
        <v>8.3330371136652204E-2</v>
      </c>
      <c r="E181">
        <v>6.9345761289174399E-2</v>
      </c>
      <c r="F181" s="1">
        <f t="shared" si="52"/>
        <v>1.0869008299024292</v>
      </c>
      <c r="G181" s="1">
        <f t="shared" si="53"/>
        <v>0.1582392819977736</v>
      </c>
      <c r="H181">
        <f t="shared" si="54"/>
        <v>0.13591769212678181</v>
      </c>
      <c r="I181">
        <f t="shared" si="55"/>
        <v>0.21924806326343402</v>
      </c>
      <c r="J181">
        <f t="shared" si="56"/>
        <v>-5.258732099012961E-2</v>
      </c>
      <c r="K181">
        <f t="shared" si="57"/>
        <v>1.2451401119002028</v>
      </c>
      <c r="L181">
        <f t="shared" si="58"/>
        <v>0.94877146977437854</v>
      </c>
    </row>
    <row r="182" spans="1:12">
      <c r="A182" t="s">
        <v>46</v>
      </c>
      <c r="B182" t="s">
        <v>51</v>
      </c>
      <c r="C182" t="s">
        <v>151</v>
      </c>
      <c r="D182">
        <v>0.19218158188068599</v>
      </c>
      <c r="E182">
        <v>1.68012524767433E-2</v>
      </c>
      <c r="F182" s="1">
        <f t="shared" si="52"/>
        <v>1.2118905543529397</v>
      </c>
      <c r="G182" s="1">
        <f t="shared" si="53"/>
        <v>4.0572475847356904E-2</v>
      </c>
      <c r="H182">
        <f t="shared" si="54"/>
        <v>3.2930454854416868E-2</v>
      </c>
      <c r="I182">
        <f t="shared" si="55"/>
        <v>0.22511203673510286</v>
      </c>
      <c r="J182">
        <f t="shared" si="56"/>
        <v>0.15925112702626912</v>
      </c>
      <c r="K182">
        <f t="shared" si="57"/>
        <v>1.2524630302002966</v>
      </c>
      <c r="L182">
        <f t="shared" si="58"/>
        <v>1.1726323893927639</v>
      </c>
    </row>
    <row r="183" spans="1:12">
      <c r="A183" t="s">
        <v>47</v>
      </c>
      <c r="B183" t="s">
        <v>51</v>
      </c>
      <c r="C183" t="s">
        <v>152</v>
      </c>
      <c r="D183">
        <v>8.4481388868420396E-2</v>
      </c>
      <c r="E183">
        <v>6.3470309428440105E-2</v>
      </c>
      <c r="F183" s="1">
        <f t="shared" si="52"/>
        <v>1.0881525922924751</v>
      </c>
      <c r="G183" s="1">
        <f t="shared" si="53"/>
        <v>0.14414845933581577</v>
      </c>
      <c r="H183">
        <f t="shared" si="54"/>
        <v>0.12440180647974261</v>
      </c>
      <c r="I183">
        <f t="shared" si="55"/>
        <v>0.20888319534816302</v>
      </c>
      <c r="J183">
        <f t="shared" si="56"/>
        <v>-3.9920417611322215E-2</v>
      </c>
      <c r="K183">
        <f t="shared" si="57"/>
        <v>1.2323010516282908</v>
      </c>
      <c r="L183">
        <f t="shared" si="58"/>
        <v>0.96086590411349915</v>
      </c>
    </row>
    <row r="184" spans="1:12">
      <c r="A184" t="s">
        <v>48</v>
      </c>
      <c r="B184" t="s">
        <v>51</v>
      </c>
      <c r="C184" t="s">
        <v>153</v>
      </c>
      <c r="D184">
        <v>0.103272733609707</v>
      </c>
      <c r="E184">
        <v>6.5766143406758806E-2</v>
      </c>
      <c r="F184" s="1">
        <f t="shared" si="52"/>
        <v>1.1087937731698849</v>
      </c>
      <c r="G184" s="1">
        <f t="shared" si="53"/>
        <v>0.15254588219062359</v>
      </c>
      <c r="H184">
        <f t="shared" si="54"/>
        <v>0.12890164107724725</v>
      </c>
      <c r="I184">
        <f t="shared" si="55"/>
        <v>0.23217437468695423</v>
      </c>
      <c r="J184">
        <f t="shared" si="56"/>
        <v>-2.5628907467540249E-2</v>
      </c>
      <c r="K184">
        <f t="shared" si="57"/>
        <v>1.2613396553605085</v>
      </c>
      <c r="L184">
        <f t="shared" si="58"/>
        <v>0.97469672518059669</v>
      </c>
    </row>
    <row r="185" spans="1:12">
      <c r="A185" t="s">
        <v>49</v>
      </c>
      <c r="B185" t="s">
        <v>51</v>
      </c>
      <c r="C185" t="s">
        <v>154</v>
      </c>
      <c r="D185">
        <v>5.6974447949700802E-2</v>
      </c>
      <c r="E185">
        <v>6.8247687075055796E-2</v>
      </c>
      <c r="F185" s="1">
        <f t="shared" si="52"/>
        <v>1.0586287599145825</v>
      </c>
      <c r="G185" s="1">
        <f t="shared" si="53"/>
        <v>0.15151591029314315</v>
      </c>
      <c r="H185">
        <f t="shared" si="54"/>
        <v>0.13376546666710937</v>
      </c>
      <c r="I185">
        <f t="shared" si="55"/>
        <v>0.19073991461681017</v>
      </c>
      <c r="J185">
        <f t="shared" si="56"/>
        <v>-7.6791018717408566E-2</v>
      </c>
      <c r="K185">
        <f t="shared" si="57"/>
        <v>1.2101446702077256</v>
      </c>
      <c r="L185">
        <f t="shared" si="58"/>
        <v>0.92608336747532438</v>
      </c>
    </row>
    <row r="186" spans="1:12">
      <c r="A186" t="s">
        <v>50</v>
      </c>
      <c r="B186" t="s">
        <v>39</v>
      </c>
      <c r="C186" t="s">
        <v>144</v>
      </c>
      <c r="D186">
        <v>0.104978999303919</v>
      </c>
      <c r="E186">
        <v>1.4302806035705501E-2</v>
      </c>
      <c r="F186" s="1">
        <f t="shared" ref="F186:F200" si="59">EXP(D186)</f>
        <v>1.1106872849046694</v>
      </c>
      <c r="G186" s="1">
        <f t="shared" ref="G186:G200" si="60">K186-F186</f>
        <v>3.1576990651129622E-2</v>
      </c>
      <c r="H186">
        <f t="shared" ref="H186:H200" si="61">(1.96*E186)</f>
        <v>2.803349982998278E-2</v>
      </c>
      <c r="I186">
        <f t="shared" ref="I186:I200" si="62">D186+H186</f>
        <v>0.13301249913390178</v>
      </c>
      <c r="J186">
        <f t="shared" ref="J186:J200" si="63">D186-H186</f>
        <v>7.6945499473936224E-2</v>
      </c>
      <c r="K186">
        <f t="shared" ref="K186:K200" si="64">EXP(I186)</f>
        <v>1.142264275555799</v>
      </c>
      <c r="L186">
        <f t="shared" ref="L186:L200" si="65">EXP(J186)</f>
        <v>1.0799832151352653</v>
      </c>
    </row>
    <row r="187" spans="1:12">
      <c r="A187" t="s">
        <v>52</v>
      </c>
      <c r="B187" t="s">
        <v>39</v>
      </c>
      <c r="C187" t="s">
        <v>143</v>
      </c>
      <c r="D187">
        <v>0.106637428515334</v>
      </c>
      <c r="E187">
        <v>1.9581638895755E-2</v>
      </c>
      <c r="F187" s="1">
        <f t="shared" si="59"/>
        <v>1.1125308093976043</v>
      </c>
      <c r="G187" s="1">
        <f t="shared" si="60"/>
        <v>4.3528923244547491E-2</v>
      </c>
      <c r="H187">
        <f t="shared" si="61"/>
        <v>3.83800122356798E-2</v>
      </c>
      <c r="I187">
        <f t="shared" si="62"/>
        <v>0.1450174407510138</v>
      </c>
      <c r="J187">
        <f t="shared" si="63"/>
        <v>6.8257416279654204E-2</v>
      </c>
      <c r="K187">
        <f t="shared" si="64"/>
        <v>1.1560597326421518</v>
      </c>
      <c r="L187">
        <f t="shared" si="65"/>
        <v>1.0706408734002808</v>
      </c>
    </row>
    <row r="188" spans="1:12">
      <c r="A188" t="s">
        <v>53</v>
      </c>
      <c r="B188" t="s">
        <v>39</v>
      </c>
      <c r="C188" t="s">
        <v>146</v>
      </c>
      <c r="D188">
        <v>8.7873882496147193E-2</v>
      </c>
      <c r="E188">
        <v>1.81807714665327E-2</v>
      </c>
      <c r="F188" s="1">
        <f t="shared" si="59"/>
        <v>1.0918504118960219</v>
      </c>
      <c r="G188" s="1">
        <f t="shared" si="60"/>
        <v>3.9608864430933366E-2</v>
      </c>
      <c r="H188">
        <f t="shared" si="61"/>
        <v>3.5634312074404088E-2</v>
      </c>
      <c r="I188">
        <f t="shared" si="62"/>
        <v>0.12350819457055129</v>
      </c>
      <c r="J188">
        <f t="shared" si="63"/>
        <v>5.2239570421743105E-2</v>
      </c>
      <c r="K188">
        <f t="shared" si="64"/>
        <v>1.1314592763269553</v>
      </c>
      <c r="L188">
        <f t="shared" si="65"/>
        <v>1.0536281304153836</v>
      </c>
    </row>
    <row r="189" spans="1:12">
      <c r="A189" t="s">
        <v>54</v>
      </c>
      <c r="B189" t="s">
        <v>39</v>
      </c>
      <c r="C189" t="s">
        <v>147</v>
      </c>
      <c r="D189">
        <v>0.14107936373372401</v>
      </c>
      <c r="E189">
        <v>2.1505403329E-2</v>
      </c>
      <c r="F189" s="1">
        <f t="shared" si="59"/>
        <v>1.151516032970189</v>
      </c>
      <c r="G189" s="1">
        <f t="shared" si="60"/>
        <v>4.9574539248867788E-2</v>
      </c>
      <c r="H189">
        <f t="shared" si="61"/>
        <v>4.215059052484E-2</v>
      </c>
      <c r="I189">
        <f t="shared" si="62"/>
        <v>0.183229954258564</v>
      </c>
      <c r="J189">
        <f t="shared" si="63"/>
        <v>9.8928773208884019E-2</v>
      </c>
      <c r="K189">
        <f t="shared" si="64"/>
        <v>1.2010905722190568</v>
      </c>
      <c r="L189">
        <f t="shared" si="65"/>
        <v>1.1039876632597239</v>
      </c>
    </row>
    <row r="190" spans="1:12">
      <c r="A190" t="s">
        <v>55</v>
      </c>
      <c r="B190" t="s">
        <v>39</v>
      </c>
      <c r="C190" t="s">
        <v>148</v>
      </c>
      <c r="D190">
        <v>0.161379595789712</v>
      </c>
      <c r="E190">
        <v>2.3819886660282001E-2</v>
      </c>
      <c r="F190" s="1">
        <f t="shared" si="59"/>
        <v>1.1751309589249002</v>
      </c>
      <c r="G190" s="1">
        <f t="shared" si="60"/>
        <v>5.6164179699498495E-2</v>
      </c>
      <c r="H190">
        <f t="shared" si="61"/>
        <v>4.6686977854152718E-2</v>
      </c>
      <c r="I190">
        <f t="shared" si="62"/>
        <v>0.20806657364386472</v>
      </c>
      <c r="J190">
        <f t="shared" si="63"/>
        <v>0.11469261793555929</v>
      </c>
      <c r="K190">
        <f t="shared" si="64"/>
        <v>1.2312951386243987</v>
      </c>
      <c r="L190">
        <f t="shared" si="65"/>
        <v>1.1215286467926218</v>
      </c>
    </row>
    <row r="191" spans="1:12">
      <c r="A191" t="s">
        <v>56</v>
      </c>
      <c r="B191" t="s">
        <v>39</v>
      </c>
      <c r="C191" t="s">
        <v>149</v>
      </c>
      <c r="D191">
        <v>8.7678351429995402E-2</v>
      </c>
      <c r="E191">
        <v>2.1083357450516999E-2</v>
      </c>
      <c r="F191" s="1">
        <f t="shared" si="59"/>
        <v>1.091636942091575</v>
      </c>
      <c r="G191" s="1">
        <f t="shared" si="60"/>
        <v>4.6055152592711757E-2</v>
      </c>
      <c r="H191">
        <f t="shared" si="61"/>
        <v>4.132338060301332E-2</v>
      </c>
      <c r="I191">
        <f t="shared" si="62"/>
        <v>0.12900173203300871</v>
      </c>
      <c r="J191">
        <f t="shared" si="63"/>
        <v>4.6354970826982082E-2</v>
      </c>
      <c r="K191">
        <f t="shared" si="64"/>
        <v>1.1376920946842868</v>
      </c>
      <c r="L191">
        <f t="shared" si="65"/>
        <v>1.0474461578022454</v>
      </c>
    </row>
    <row r="192" spans="1:12">
      <c r="A192" t="s">
        <v>57</v>
      </c>
      <c r="B192" t="s">
        <v>39</v>
      </c>
      <c r="C192" t="s">
        <v>150</v>
      </c>
      <c r="D192">
        <v>0.19863453005628001</v>
      </c>
      <c r="E192">
        <v>2.4236651170775499E-2</v>
      </c>
      <c r="F192" s="1">
        <f t="shared" si="59"/>
        <v>1.2197361075443436</v>
      </c>
      <c r="G192" s="1">
        <f t="shared" si="60"/>
        <v>5.9340434907669826E-2</v>
      </c>
      <c r="H192">
        <f t="shared" si="61"/>
        <v>4.7503836294719978E-2</v>
      </c>
      <c r="I192">
        <f t="shared" si="62"/>
        <v>0.246138366351</v>
      </c>
      <c r="J192">
        <f t="shared" si="63"/>
        <v>0.15113069376156002</v>
      </c>
      <c r="K192">
        <f t="shared" si="64"/>
        <v>1.2790765424520134</v>
      </c>
      <c r="L192">
        <f t="shared" si="65"/>
        <v>1.1631486644226705</v>
      </c>
    </row>
    <row r="193" spans="1:12">
      <c r="A193" t="s">
        <v>58</v>
      </c>
      <c r="B193" t="s">
        <v>39</v>
      </c>
      <c r="C193" t="s">
        <v>151</v>
      </c>
      <c r="D193">
        <v>0.226077663084016</v>
      </c>
      <c r="E193">
        <v>2.2770877726075601E-2</v>
      </c>
      <c r="F193" s="1">
        <f t="shared" si="59"/>
        <v>1.2536730256110027</v>
      </c>
      <c r="G193" s="1">
        <f t="shared" si="60"/>
        <v>5.7219973160180349E-2</v>
      </c>
      <c r="H193">
        <f t="shared" si="61"/>
        <v>4.4630920343108178E-2</v>
      </c>
      <c r="I193">
        <f t="shared" si="62"/>
        <v>0.27070858342712417</v>
      </c>
      <c r="J193">
        <f t="shared" si="63"/>
        <v>0.18144674274090783</v>
      </c>
      <c r="K193">
        <f t="shared" si="64"/>
        <v>1.310892998771183</v>
      </c>
      <c r="L193">
        <f t="shared" si="65"/>
        <v>1.1989506821822506</v>
      </c>
    </row>
    <row r="194" spans="1:12">
      <c r="A194" t="s">
        <v>59</v>
      </c>
      <c r="B194" t="s">
        <v>39</v>
      </c>
      <c r="C194" t="s">
        <v>152</v>
      </c>
      <c r="D194">
        <v>0.14855025119387699</v>
      </c>
      <c r="E194">
        <v>2.4088198322064699E-2</v>
      </c>
      <c r="F194" s="1">
        <f t="shared" si="59"/>
        <v>1.1601510952872709</v>
      </c>
      <c r="G194" s="1">
        <f t="shared" si="60"/>
        <v>5.6087673166583363E-2</v>
      </c>
      <c r="H194">
        <f t="shared" si="61"/>
        <v>4.721286871124681E-2</v>
      </c>
      <c r="I194">
        <f t="shared" si="62"/>
        <v>0.19576311990512379</v>
      </c>
      <c r="J194">
        <f t="shared" si="63"/>
        <v>0.10133738248263019</v>
      </c>
      <c r="K194">
        <f t="shared" si="64"/>
        <v>1.2162387684538543</v>
      </c>
      <c r="L194">
        <f t="shared" si="65"/>
        <v>1.106649943092421</v>
      </c>
    </row>
    <row r="195" spans="1:12">
      <c r="A195" t="s">
        <v>60</v>
      </c>
      <c r="B195" t="s">
        <v>39</v>
      </c>
      <c r="C195" t="s">
        <v>153</v>
      </c>
      <c r="D195">
        <v>8.2525994349262305E-2</v>
      </c>
      <c r="E195">
        <v>5.2644425062469302E-2</v>
      </c>
      <c r="F195" s="1">
        <f t="shared" si="59"/>
        <v>1.0860269036347836</v>
      </c>
      <c r="G195" s="1">
        <f t="shared" si="60"/>
        <v>0.11804500209674895</v>
      </c>
      <c r="H195">
        <f t="shared" si="61"/>
        <v>0.10318307312243984</v>
      </c>
      <c r="I195">
        <f t="shared" si="62"/>
        <v>0.18570906747170213</v>
      </c>
      <c r="J195">
        <f t="shared" si="63"/>
        <v>-2.0657078773177531E-2</v>
      </c>
      <c r="K195">
        <f t="shared" si="64"/>
        <v>1.2040719057315326</v>
      </c>
      <c r="L195">
        <f t="shared" si="65"/>
        <v>0.97955481712031078</v>
      </c>
    </row>
    <row r="196" spans="1:12">
      <c r="A196" t="s">
        <v>61</v>
      </c>
      <c r="B196" t="s">
        <v>39</v>
      </c>
      <c r="C196" t="s">
        <v>154</v>
      </c>
      <c r="D196">
        <v>7.1622682711750499E-2</v>
      </c>
      <c r="E196">
        <v>4.7302494528886803E-2</v>
      </c>
      <c r="F196" s="1">
        <f t="shared" si="59"/>
        <v>1.0742499345124148</v>
      </c>
      <c r="G196" s="1">
        <f t="shared" si="60"/>
        <v>0.10435982264667687</v>
      </c>
      <c r="H196">
        <f t="shared" si="61"/>
        <v>9.2712889276618138E-2</v>
      </c>
      <c r="I196">
        <f t="shared" si="62"/>
        <v>0.16433557198836862</v>
      </c>
      <c r="J196">
        <f t="shared" si="63"/>
        <v>-2.1090206564867639E-2</v>
      </c>
      <c r="K196">
        <f t="shared" si="64"/>
        <v>1.1786097571590917</v>
      </c>
      <c r="L196">
        <f t="shared" si="65"/>
        <v>0.97913063657435495</v>
      </c>
    </row>
    <row r="197" spans="1:12">
      <c r="B197" t="s">
        <v>94</v>
      </c>
      <c r="C197" t="s">
        <v>177</v>
      </c>
      <c r="D197">
        <v>0.16508</v>
      </c>
      <c r="E197">
        <v>2.3290000000000002E-2</v>
      </c>
      <c r="F197" s="1">
        <f t="shared" si="59"/>
        <v>1.179487473935046</v>
      </c>
      <c r="G197" s="1">
        <f t="shared" si="60"/>
        <v>5.5089524474208451E-2</v>
      </c>
      <c r="H197">
        <f t="shared" si="61"/>
        <v>4.5648400000000006E-2</v>
      </c>
      <c r="I197">
        <f t="shared" si="62"/>
        <v>0.21072840000000001</v>
      </c>
      <c r="J197">
        <f t="shared" si="63"/>
        <v>0.1194316</v>
      </c>
      <c r="K197">
        <f t="shared" si="64"/>
        <v>1.2345769984092545</v>
      </c>
      <c r="L197">
        <f t="shared" si="65"/>
        <v>1.1268561644694639</v>
      </c>
    </row>
    <row r="198" spans="1:12">
      <c r="B198" t="s">
        <v>51</v>
      </c>
      <c r="C198" t="s">
        <v>8</v>
      </c>
      <c r="D198">
        <v>8.6370000000000002E-2</v>
      </c>
      <c r="E198">
        <v>8.8609999999999994E-2</v>
      </c>
      <c r="F198" s="1">
        <f t="shared" si="59"/>
        <v>1.0902096312530458</v>
      </c>
      <c r="G198" s="1">
        <f t="shared" si="60"/>
        <v>0.20677959677309077</v>
      </c>
      <c r="H198">
        <f t="shared" si="61"/>
        <v>0.17367559999999999</v>
      </c>
      <c r="I198">
        <f t="shared" si="62"/>
        <v>0.26004559999999999</v>
      </c>
      <c r="J198">
        <f t="shared" si="63"/>
        <v>-8.7305599999999983E-2</v>
      </c>
      <c r="K198">
        <f t="shared" si="64"/>
        <v>1.2969892280261366</v>
      </c>
      <c r="L198">
        <f t="shared" si="65"/>
        <v>0.91639700191322704</v>
      </c>
    </row>
    <row r="199" spans="1:12">
      <c r="A199" t="s">
        <v>183</v>
      </c>
      <c r="B199" t="s">
        <v>51</v>
      </c>
      <c r="C199" t="s">
        <v>8</v>
      </c>
      <c r="D199">
        <v>0.22538</v>
      </c>
      <c r="E199">
        <v>6.7000000000000004E-2</v>
      </c>
      <c r="F199" s="1">
        <f t="shared" si="59"/>
        <v>1.2527986892531713</v>
      </c>
      <c r="G199" s="1">
        <f t="shared" si="60"/>
        <v>0.17580853413993358</v>
      </c>
      <c r="H199">
        <f t="shared" si="61"/>
        <v>0.13131999999999999</v>
      </c>
      <c r="I199">
        <f t="shared" si="62"/>
        <v>0.35670000000000002</v>
      </c>
      <c r="J199">
        <f t="shared" si="63"/>
        <v>9.4060000000000005E-2</v>
      </c>
      <c r="K199">
        <f t="shared" si="64"/>
        <v>1.4286072233931049</v>
      </c>
      <c r="L199">
        <f t="shared" si="65"/>
        <v>1.0986256614793759</v>
      </c>
    </row>
    <row r="200" spans="1:12">
      <c r="A200" t="s">
        <v>184</v>
      </c>
      <c r="B200" t="s">
        <v>51</v>
      </c>
      <c r="C200" t="s">
        <v>8</v>
      </c>
      <c r="D200">
        <v>-5.2600000000000001E-2</v>
      </c>
      <c r="E200">
        <v>6.3030000000000003E-2</v>
      </c>
      <c r="F200" s="1">
        <f t="shared" si="59"/>
        <v>0.94875944036780913</v>
      </c>
      <c r="G200" s="1">
        <f t="shared" si="60"/>
        <v>0.12475608434000118</v>
      </c>
      <c r="H200">
        <f t="shared" si="61"/>
        <v>0.1235388</v>
      </c>
      <c r="I200">
        <f t="shared" si="62"/>
        <v>7.0938799999999996E-2</v>
      </c>
      <c r="J200">
        <f t="shared" si="63"/>
        <v>-0.17613880000000001</v>
      </c>
      <c r="K200">
        <f t="shared" si="64"/>
        <v>1.0735155247078103</v>
      </c>
      <c r="L200">
        <f t="shared" si="65"/>
        <v>0.83850159123878532</v>
      </c>
    </row>
    <row r="202" spans="1:12">
      <c r="F202" s="1">
        <f>1-F200</f>
        <v>5.1240559632190874E-2</v>
      </c>
    </row>
    <row r="205" spans="1:12">
      <c r="A205" s="2" t="s">
        <v>178</v>
      </c>
    </row>
    <row r="206" spans="1:12">
      <c r="A206" s="2" t="s">
        <v>179</v>
      </c>
    </row>
    <row r="207" spans="1:12">
      <c r="A207" s="6" t="s">
        <v>180</v>
      </c>
    </row>
    <row r="208" spans="1:12">
      <c r="A208" s="2" t="s">
        <v>181</v>
      </c>
    </row>
    <row r="209" spans="1:1">
      <c r="A209" s="2" t="s">
        <v>182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2"/>
  <sheetViews>
    <sheetView topLeftCell="A139" workbookViewId="0">
      <selection activeCell="B141" sqref="B141:D162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86</v>
      </c>
      <c r="F1" t="s">
        <v>92</v>
      </c>
    </row>
    <row r="2" spans="1:8">
      <c r="A2" t="s">
        <v>75</v>
      </c>
      <c r="B2" t="s">
        <v>10</v>
      </c>
      <c r="C2">
        <v>-5.3822222813384703E-2</v>
      </c>
      <c r="D2">
        <v>3.03777978132393E-2</v>
      </c>
      <c r="E2">
        <v>0.94760055328875548</v>
      </c>
      <c r="F2">
        <v>5.8134088073372725E-2</v>
      </c>
      <c r="G2">
        <f>(E2-1)*100</f>
        <v>-5.2399446711244524</v>
      </c>
      <c r="H2">
        <f>F2*100</f>
        <v>5.8134088073372725</v>
      </c>
    </row>
    <row r="3" spans="1:8">
      <c r="A3" t="s">
        <v>75</v>
      </c>
      <c r="B3" t="s">
        <v>6</v>
      </c>
      <c r="C3">
        <v>-5.94155160115113E-2</v>
      </c>
      <c r="D3">
        <v>2.8663832323270098E-2</v>
      </c>
      <c r="E3">
        <v>0.94231514076992229</v>
      </c>
      <c r="F3">
        <v>5.445567962409259E-2</v>
      </c>
      <c r="G3">
        <f t="shared" ref="G3:G63" si="0">(E3-1)*100</f>
        <v>-5.7684859230077716</v>
      </c>
      <c r="H3">
        <f t="shared" ref="H3:H63" si="1">F3*100</f>
        <v>5.4455679624092586</v>
      </c>
    </row>
    <row r="4" spans="1:8">
      <c r="A4" t="s">
        <v>75</v>
      </c>
      <c r="B4" t="s">
        <v>15</v>
      </c>
      <c r="C4">
        <v>-4.7396259438915803E-2</v>
      </c>
      <c r="D4">
        <v>4.6779485741282802E-2</v>
      </c>
      <c r="E4">
        <v>0.95370940634976986</v>
      </c>
      <c r="F4">
        <v>9.1577639387678711E-2</v>
      </c>
      <c r="G4">
        <f t="shared" si="0"/>
        <v>-4.6290593650230143</v>
      </c>
      <c r="H4">
        <f t="shared" si="1"/>
        <v>9.1577639387678715</v>
      </c>
    </row>
    <row r="5" spans="1:8">
      <c r="A5" t="s">
        <v>75</v>
      </c>
      <c r="B5" t="s">
        <v>23</v>
      </c>
      <c r="C5">
        <v>-7.3138746563579493E-2</v>
      </c>
      <c r="D5">
        <v>1.05418566692995E-2</v>
      </c>
      <c r="E5">
        <v>0.92947186005240323</v>
      </c>
      <c r="F5">
        <v>1.9404562457895125E-2</v>
      </c>
      <c r="G5">
        <f t="shared" si="0"/>
        <v>-7.0528139947596769</v>
      </c>
      <c r="H5">
        <f t="shared" si="1"/>
        <v>1.9404562457895125</v>
      </c>
    </row>
    <row r="6" spans="1:8">
      <c r="A6" t="s">
        <v>75</v>
      </c>
      <c r="B6" t="s">
        <v>25</v>
      </c>
      <c r="C6">
        <v>-2.7105710628899899E-2</v>
      </c>
      <c r="D6">
        <v>2.4016197902089502E-3</v>
      </c>
      <c r="E6">
        <v>0.97325835233368485</v>
      </c>
      <c r="F6">
        <v>4.5920966006668396E-3</v>
      </c>
      <c r="G6">
        <f t="shared" si="0"/>
        <v>-2.6741647666315149</v>
      </c>
      <c r="H6">
        <f t="shared" si="1"/>
        <v>0.45920966006668396</v>
      </c>
    </row>
    <row r="7" spans="1:8">
      <c r="A7" t="s">
        <v>75</v>
      </c>
      <c r="B7" t="s">
        <v>27</v>
      </c>
      <c r="C7">
        <v>2.11924174096705E-2</v>
      </c>
      <c r="D7">
        <v>2.23424861493541E-2</v>
      </c>
      <c r="E7">
        <v>1.0214185714457131</v>
      </c>
      <c r="F7">
        <v>4.5723047996754529E-2</v>
      </c>
      <c r="G7">
        <f t="shared" si="0"/>
        <v>2.141857144571313</v>
      </c>
      <c r="H7">
        <f t="shared" si="1"/>
        <v>4.5723047996754529</v>
      </c>
    </row>
    <row r="8" spans="1:8">
      <c r="A8" t="s">
        <v>75</v>
      </c>
      <c r="B8" t="s">
        <v>29</v>
      </c>
      <c r="C8">
        <v>4.75028588246394E-2</v>
      </c>
      <c r="D8">
        <v>2.9551822949288299E-2</v>
      </c>
      <c r="E8">
        <v>1.0486491990211682</v>
      </c>
      <c r="F8">
        <v>6.2532932301163635E-2</v>
      </c>
      <c r="G8">
        <f t="shared" si="0"/>
        <v>4.8649199021168155</v>
      </c>
      <c r="H8">
        <f t="shared" si="1"/>
        <v>6.2532932301163635</v>
      </c>
    </row>
    <row r="9" spans="1:8">
      <c r="A9" t="s">
        <v>75</v>
      </c>
      <c r="B9" t="s">
        <v>31</v>
      </c>
      <c r="C9">
        <v>-2.7691966111332199E-2</v>
      </c>
      <c r="D9">
        <v>8.0477054514353399E-2</v>
      </c>
      <c r="E9">
        <v>0.97268794150838023</v>
      </c>
      <c r="F9">
        <v>0.16618948166135517</v>
      </c>
      <c r="G9">
        <f t="shared" si="0"/>
        <v>-2.7312058491619773</v>
      </c>
      <c r="H9">
        <f t="shared" si="1"/>
        <v>16.618948166135517</v>
      </c>
    </row>
    <row r="10" spans="1:8">
      <c r="A10" t="s">
        <v>75</v>
      </c>
      <c r="B10" t="s">
        <v>33</v>
      </c>
      <c r="C10">
        <v>-5.88537672254335E-2</v>
      </c>
      <c r="D10">
        <v>2.32291094209582E-2</v>
      </c>
      <c r="E10">
        <v>0.94284463386347983</v>
      </c>
      <c r="F10">
        <v>4.3919034375264676E-2</v>
      </c>
      <c r="G10">
        <f t="shared" si="0"/>
        <v>-5.7155366136520165</v>
      </c>
      <c r="H10">
        <f t="shared" si="1"/>
        <v>4.3919034375264676</v>
      </c>
    </row>
    <row r="11" spans="1:8">
      <c r="A11" t="s">
        <v>75</v>
      </c>
      <c r="B11" t="s">
        <v>35</v>
      </c>
      <c r="C11">
        <v>-4.2857119711824203E-2</v>
      </c>
      <c r="D11">
        <v>3.4493501872794902E-2</v>
      </c>
      <c r="E11">
        <v>0.95804826650072961</v>
      </c>
      <c r="F11">
        <v>6.7010704848299629E-2</v>
      </c>
      <c r="G11">
        <f t="shared" si="0"/>
        <v>-4.1951733499270389</v>
      </c>
      <c r="H11">
        <f t="shared" si="1"/>
        <v>6.7010704848299625</v>
      </c>
    </row>
    <row r="12" spans="1:8">
      <c r="A12" t="s">
        <v>75</v>
      </c>
      <c r="B12" t="s">
        <v>37</v>
      </c>
      <c r="C12">
        <v>-0.103665326050131</v>
      </c>
      <c r="D12">
        <v>5.6367300570244902E-2</v>
      </c>
      <c r="E12">
        <v>0.90152696452846004</v>
      </c>
      <c r="F12">
        <v>0.10531089064347698</v>
      </c>
      <c r="G12">
        <f t="shared" si="0"/>
        <v>-9.8473035471539951</v>
      </c>
      <c r="H12">
        <f t="shared" si="1"/>
        <v>10.531089064347698</v>
      </c>
    </row>
    <row r="13" spans="1:8">
      <c r="A13" t="s">
        <v>18</v>
      </c>
      <c r="B13" t="s">
        <v>8</v>
      </c>
      <c r="C13">
        <v>0.241305448491618</v>
      </c>
      <c r="D13">
        <v>5.7400542566938002E-2</v>
      </c>
      <c r="E13">
        <v>1.2729097843073913</v>
      </c>
      <c r="F13">
        <v>0.15157545362857672</v>
      </c>
      <c r="G13">
        <f t="shared" si="0"/>
        <v>27.290978430739131</v>
      </c>
      <c r="H13">
        <f t="shared" si="1"/>
        <v>15.157545362857672</v>
      </c>
    </row>
    <row r="14" spans="1:8">
      <c r="A14" t="s">
        <v>18</v>
      </c>
      <c r="B14" t="s">
        <v>10</v>
      </c>
      <c r="C14">
        <v>-7.0930171287130805E-2</v>
      </c>
      <c r="D14">
        <v>1.6178250857897501E-2</v>
      </c>
      <c r="E14">
        <v>0.93152693718358592</v>
      </c>
      <c r="F14">
        <v>3.0011441227600022E-2</v>
      </c>
      <c r="G14">
        <f t="shared" si="0"/>
        <v>-6.8473062816414076</v>
      </c>
      <c r="H14">
        <f t="shared" si="1"/>
        <v>3.0011441227600022</v>
      </c>
    </row>
    <row r="15" spans="1:8">
      <c r="A15" t="s">
        <v>18</v>
      </c>
      <c r="B15" t="s">
        <v>6</v>
      </c>
      <c r="C15">
        <v>-4.1441579474194197E-2</v>
      </c>
      <c r="D15">
        <v>1.40803695789907E-2</v>
      </c>
      <c r="E15">
        <v>0.95940538267121567</v>
      </c>
      <c r="F15">
        <v>2.6845950466179103E-2</v>
      </c>
      <c r="G15">
        <f t="shared" si="0"/>
        <v>-4.0594617328784333</v>
      </c>
      <c r="H15">
        <f t="shared" si="1"/>
        <v>2.6845950466179103</v>
      </c>
    </row>
    <row r="16" spans="1:8">
      <c r="A16" t="s">
        <v>18</v>
      </c>
      <c r="B16" t="s">
        <v>15</v>
      </c>
      <c r="C16">
        <v>-2.1080467588372599E-2</v>
      </c>
      <c r="D16">
        <v>1.0227330540264199E-2</v>
      </c>
      <c r="E16">
        <v>0.97914017235104434</v>
      </c>
      <c r="F16">
        <v>1.9825463243541064E-2</v>
      </c>
      <c r="G16">
        <f t="shared" si="0"/>
        <v>-2.0859827648955664</v>
      </c>
      <c r="H16">
        <f t="shared" si="1"/>
        <v>1.9825463243541064</v>
      </c>
    </row>
    <row r="17" spans="1:8">
      <c r="A17" t="s">
        <v>18</v>
      </c>
      <c r="B17" t="s">
        <v>23</v>
      </c>
      <c r="C17">
        <v>-3.7632516386643999E-2</v>
      </c>
      <c r="D17">
        <v>1.6546078296171898E-2</v>
      </c>
      <c r="E17">
        <v>0.96306678713370863</v>
      </c>
      <c r="F17">
        <v>3.1744517963808838E-2</v>
      </c>
      <c r="G17">
        <f t="shared" si="0"/>
        <v>-3.6933212866291365</v>
      </c>
      <c r="H17">
        <f t="shared" si="1"/>
        <v>3.1744517963808838</v>
      </c>
    </row>
    <row r="18" spans="1:8">
      <c r="A18" t="s">
        <v>18</v>
      </c>
      <c r="B18" t="s">
        <v>25</v>
      </c>
      <c r="C18">
        <v>2.1681831485065799E-2</v>
      </c>
      <c r="D18">
        <v>8.1572851602065306E-3</v>
      </c>
      <c r="E18">
        <v>1.02191859041963</v>
      </c>
      <c r="F18">
        <v>1.6470032341845187E-2</v>
      </c>
      <c r="G18">
        <f t="shared" si="0"/>
        <v>2.1918590419629957</v>
      </c>
      <c r="H18">
        <f t="shared" si="1"/>
        <v>1.6470032341845187</v>
      </c>
    </row>
    <row r="19" spans="1:8">
      <c r="A19" t="s">
        <v>18</v>
      </c>
      <c r="B19" t="s">
        <v>27</v>
      </c>
      <c r="C19">
        <v>-2.17664072251295E-2</v>
      </c>
      <c r="D19">
        <v>7.3937790691717001E-3</v>
      </c>
      <c r="E19">
        <v>0.97846877159340895</v>
      </c>
      <c r="F19">
        <v>1.4283024016209289E-2</v>
      </c>
      <c r="G19">
        <f t="shared" si="0"/>
        <v>-2.1531228406591052</v>
      </c>
      <c r="H19">
        <f t="shared" si="1"/>
        <v>1.4283024016209289</v>
      </c>
    </row>
    <row r="20" spans="1:8">
      <c r="A20" t="s">
        <v>18</v>
      </c>
      <c r="B20" t="s">
        <v>29</v>
      </c>
      <c r="C20">
        <v>-1.9610008943050799E-2</v>
      </c>
      <c r="D20">
        <v>1.0307685971524601E-2</v>
      </c>
      <c r="E20">
        <v>0.98058101657375984</v>
      </c>
      <c r="F20">
        <v>2.0012214879596479E-2</v>
      </c>
      <c r="G20">
        <f t="shared" si="0"/>
        <v>-1.9418983426240155</v>
      </c>
      <c r="H20">
        <f t="shared" si="1"/>
        <v>2.0012214879596479</v>
      </c>
    </row>
    <row r="21" spans="1:8">
      <c r="A21" t="s">
        <v>18</v>
      </c>
      <c r="B21" t="s">
        <v>31</v>
      </c>
      <c r="C21">
        <v>-5.2669910820895803E-3</v>
      </c>
      <c r="D21">
        <v>1.9450920447051299E-2</v>
      </c>
      <c r="E21">
        <v>0.99474685519536721</v>
      </c>
      <c r="F21">
        <v>3.8655703633498795E-2</v>
      </c>
      <c r="G21">
        <f t="shared" si="0"/>
        <v>-0.52531448046327922</v>
      </c>
      <c r="H21">
        <f t="shared" si="1"/>
        <v>3.8655703633498795</v>
      </c>
    </row>
    <row r="22" spans="1:8">
      <c r="A22" t="s">
        <v>18</v>
      </c>
      <c r="B22" t="s">
        <v>33</v>
      </c>
      <c r="C22">
        <v>3.8205720733581702E-4</v>
      </c>
      <c r="D22">
        <v>7.0482428816251302E-3</v>
      </c>
      <c r="E22">
        <v>1.0003821302004863</v>
      </c>
      <c r="F22">
        <v>1.3915733539405339E-2</v>
      </c>
      <c r="G22">
        <f t="shared" si="0"/>
        <v>3.8213020048627477E-2</v>
      </c>
      <c r="H22">
        <f t="shared" si="1"/>
        <v>1.3915733539405339</v>
      </c>
    </row>
    <row r="23" spans="1:8">
      <c r="A23" t="s">
        <v>18</v>
      </c>
      <c r="B23" t="s">
        <v>35</v>
      </c>
      <c r="C23">
        <v>-2.5467107447457199E-2</v>
      </c>
      <c r="D23">
        <v>8.9720387636476901E-3</v>
      </c>
      <c r="E23">
        <v>0.97485444388940679</v>
      </c>
      <c r="F23">
        <v>1.7294625454653545E-2</v>
      </c>
      <c r="G23">
        <f t="shared" si="0"/>
        <v>-2.5145556110593215</v>
      </c>
      <c r="H23">
        <f t="shared" si="1"/>
        <v>1.7294625454653545</v>
      </c>
    </row>
    <row r="24" spans="1:8">
      <c r="A24" t="s">
        <v>18</v>
      </c>
      <c r="B24" t="s">
        <v>37</v>
      </c>
      <c r="C24">
        <v>-2.7723380697513199E-2</v>
      </c>
      <c r="D24">
        <v>1.23661284057367E-2</v>
      </c>
      <c r="E24">
        <v>0.97265738539917079</v>
      </c>
      <c r="F24">
        <v>2.3862913818523013E-2</v>
      </c>
      <c r="G24">
        <f t="shared" si="0"/>
        <v>-2.7342614600829207</v>
      </c>
      <c r="H24">
        <f t="shared" si="1"/>
        <v>2.3862913818523013</v>
      </c>
    </row>
    <row r="25" spans="1:8">
      <c r="A25" t="s">
        <v>39</v>
      </c>
      <c r="B25" t="s">
        <v>10</v>
      </c>
      <c r="C25">
        <v>-3.40242426943521E-2</v>
      </c>
      <c r="D25">
        <v>8.7465603272041097E-3</v>
      </c>
      <c r="E25">
        <v>0.96654807262397902</v>
      </c>
      <c r="F25">
        <v>1.6712628357549608E-2</v>
      </c>
      <c r="G25">
        <f t="shared" si="0"/>
        <v>-3.3451927376020985</v>
      </c>
      <c r="H25">
        <f t="shared" si="1"/>
        <v>1.6712628357549608</v>
      </c>
    </row>
    <row r="26" spans="1:8">
      <c r="A26" t="s">
        <v>39</v>
      </c>
      <c r="B26" t="s">
        <v>6</v>
      </c>
      <c r="C26">
        <v>-5.3800905835731203E-2</v>
      </c>
      <c r="D26">
        <v>1.2671703042827699E-2</v>
      </c>
      <c r="E26">
        <v>0.9476207534838772</v>
      </c>
      <c r="F26">
        <v>2.3830325235421945E-2</v>
      </c>
      <c r="G26">
        <f t="shared" si="0"/>
        <v>-5.2379246516122802</v>
      </c>
      <c r="H26">
        <f t="shared" si="1"/>
        <v>2.3830325235421945</v>
      </c>
    </row>
    <row r="27" spans="1:8">
      <c r="A27" t="s">
        <v>39</v>
      </c>
      <c r="B27" t="s">
        <v>15</v>
      </c>
      <c r="C27">
        <v>-8.16401583858722E-2</v>
      </c>
      <c r="D27">
        <v>5.7065234092692303E-3</v>
      </c>
      <c r="E27">
        <v>0.92160353033807618</v>
      </c>
      <c r="F27">
        <v>1.0365799717501178E-2</v>
      </c>
      <c r="G27">
        <f t="shared" si="0"/>
        <v>-7.8396469661923813</v>
      </c>
      <c r="H27">
        <f t="shared" si="1"/>
        <v>1.0365799717501178</v>
      </c>
    </row>
    <row r="28" spans="1:8">
      <c r="A28" t="s">
        <v>39</v>
      </c>
      <c r="B28" t="s">
        <v>23</v>
      </c>
      <c r="C28">
        <v>-1.0016811458816499E-2</v>
      </c>
      <c r="D28">
        <v>7.1235985603396099E-3</v>
      </c>
      <c r="E28">
        <v>0.99003318970706744</v>
      </c>
      <c r="F28">
        <v>1.3920045513793444E-2</v>
      </c>
      <c r="G28">
        <f t="shared" si="0"/>
        <v>-0.99668102929325597</v>
      </c>
      <c r="H28">
        <f t="shared" si="1"/>
        <v>1.3920045513793444</v>
      </c>
    </row>
    <row r="29" spans="1:8">
      <c r="A29" t="s">
        <v>39</v>
      </c>
      <c r="B29" t="s">
        <v>25</v>
      </c>
      <c r="C29">
        <v>1.08851187218448E-2</v>
      </c>
      <c r="D29">
        <v>7.1494170929020003E-3</v>
      </c>
      <c r="E29">
        <v>1.0109445771682193</v>
      </c>
      <c r="F29">
        <v>1.426594217194932E-2</v>
      </c>
      <c r="G29">
        <f t="shared" si="0"/>
        <v>1.0944577168219283</v>
      </c>
      <c r="H29">
        <f t="shared" si="1"/>
        <v>1.426594217194932</v>
      </c>
    </row>
    <row r="30" spans="1:8">
      <c r="A30" t="s">
        <v>39</v>
      </c>
      <c r="B30" t="s">
        <v>27</v>
      </c>
      <c r="C30">
        <v>-8.1484120792802206E-2</v>
      </c>
      <c r="D30">
        <v>5.6446453952919704E-3</v>
      </c>
      <c r="E30">
        <v>0.92174734635477573</v>
      </c>
      <c r="F30">
        <v>1.0254376428793344E-2</v>
      </c>
      <c r="G30">
        <f t="shared" si="0"/>
        <v>-7.8252653645224264</v>
      </c>
      <c r="H30">
        <f t="shared" si="1"/>
        <v>1.0254376428793344</v>
      </c>
    </row>
    <row r="31" spans="1:8">
      <c r="A31" t="s">
        <v>39</v>
      </c>
      <c r="B31" t="s">
        <v>29</v>
      </c>
      <c r="C31">
        <v>4.9927174561509302E-2</v>
      </c>
      <c r="D31">
        <v>1.5851662730806699E-2</v>
      </c>
      <c r="E31">
        <v>1.0511945398851217</v>
      </c>
      <c r="F31">
        <v>3.3172489294794882E-2</v>
      </c>
      <c r="G31">
        <f t="shared" si="0"/>
        <v>5.1194539885121682</v>
      </c>
      <c r="H31">
        <f t="shared" si="1"/>
        <v>3.3172489294794882</v>
      </c>
    </row>
    <row r="32" spans="1:8">
      <c r="A32" t="s">
        <v>39</v>
      </c>
      <c r="B32" t="s">
        <v>31</v>
      </c>
      <c r="C32">
        <v>2.0025837964580798E-2</v>
      </c>
      <c r="D32">
        <v>1.42330355163467E-2</v>
      </c>
      <c r="E32">
        <v>1.020227700293391</v>
      </c>
      <c r="F32">
        <v>2.886173933170455E-2</v>
      </c>
      <c r="G32">
        <f t="shared" si="0"/>
        <v>2.0227700293391049</v>
      </c>
      <c r="H32">
        <f t="shared" si="1"/>
        <v>2.886173933170455</v>
      </c>
    </row>
    <row r="33" spans="1:8">
      <c r="A33" t="s">
        <v>39</v>
      </c>
      <c r="B33" t="s">
        <v>33</v>
      </c>
      <c r="C33">
        <v>-8.5667861232660604E-3</v>
      </c>
      <c r="D33">
        <v>7.3278570074279603E-3</v>
      </c>
      <c r="E33">
        <v>0.99146980422718867</v>
      </c>
      <c r="F33">
        <v>1.4342837607185577E-2</v>
      </c>
      <c r="G33">
        <f t="shared" si="0"/>
        <v>-0.85301957728113331</v>
      </c>
      <c r="H33">
        <f t="shared" si="1"/>
        <v>1.4342837607185577</v>
      </c>
    </row>
    <row r="34" spans="1:8">
      <c r="A34" t="s">
        <v>39</v>
      </c>
      <c r="B34" t="s">
        <v>35</v>
      </c>
      <c r="C34">
        <v>-7.84742457128631E-2</v>
      </c>
      <c r="D34">
        <v>2.5450852000417402E-2</v>
      </c>
      <c r="E34">
        <v>0.92452587012966925</v>
      </c>
      <c r="F34">
        <v>4.7288397182994935E-2</v>
      </c>
      <c r="G34">
        <f t="shared" si="0"/>
        <v>-7.5474129870330753</v>
      </c>
      <c r="H34">
        <f t="shared" si="1"/>
        <v>4.7288397182994935</v>
      </c>
    </row>
    <row r="35" spans="1:8">
      <c r="A35" t="s">
        <v>39</v>
      </c>
      <c r="B35" t="s">
        <v>37</v>
      </c>
      <c r="C35">
        <v>-0.111525959939257</v>
      </c>
      <c r="D35">
        <v>1.9129849980343901E-2</v>
      </c>
      <c r="E35">
        <v>0.89446817076248564</v>
      </c>
      <c r="F35">
        <v>3.417431311936292E-2</v>
      </c>
      <c r="G35">
        <f t="shared" si="0"/>
        <v>-10.553182923751436</v>
      </c>
      <c r="H35">
        <f t="shared" si="1"/>
        <v>3.417431311936292</v>
      </c>
    </row>
    <row r="36" spans="1:8">
      <c r="A36" t="s">
        <v>51</v>
      </c>
      <c r="B36" t="s">
        <v>10</v>
      </c>
      <c r="C36">
        <v>-1.33666926853646E-2</v>
      </c>
      <c r="D36">
        <v>2.5748751910925499E-2</v>
      </c>
      <c r="E36">
        <v>0.98672224484343163</v>
      </c>
      <c r="F36">
        <v>5.1075444091191802E-2</v>
      </c>
      <c r="G36">
        <f t="shared" si="0"/>
        <v>-1.3277755156568372</v>
      </c>
      <c r="H36">
        <f t="shared" si="1"/>
        <v>5.1075444091191802</v>
      </c>
    </row>
    <row r="37" spans="1:8">
      <c r="A37" t="s">
        <v>51</v>
      </c>
      <c r="B37" t="s">
        <v>6</v>
      </c>
      <c r="C37">
        <v>1.6332365402584901E-2</v>
      </c>
      <c r="D37">
        <v>3.8989389066238798E-2</v>
      </c>
      <c r="E37">
        <v>1.0164664675561386</v>
      </c>
      <c r="F37">
        <v>8.0722656931877967E-2</v>
      </c>
      <c r="G37">
        <f t="shared" si="0"/>
        <v>1.6466467556138564</v>
      </c>
      <c r="H37">
        <f t="shared" si="1"/>
        <v>8.0722656931877967</v>
      </c>
    </row>
    <row r="38" spans="1:8">
      <c r="A38" t="s">
        <v>51</v>
      </c>
      <c r="B38" t="s">
        <v>15</v>
      </c>
      <c r="C38">
        <v>2.4976354641181902E-4</v>
      </c>
      <c r="D38">
        <v>2.55598723128974E-2</v>
      </c>
      <c r="E38">
        <v>1.0002497947399234</v>
      </c>
      <c r="F38">
        <v>5.1386275134117199E-2</v>
      </c>
      <c r="G38">
        <f t="shared" si="0"/>
        <v>2.497947399233702E-2</v>
      </c>
      <c r="H38">
        <f t="shared" si="1"/>
        <v>5.1386275134117199</v>
      </c>
    </row>
    <row r="39" spans="1:8">
      <c r="A39" t="s">
        <v>51</v>
      </c>
      <c r="B39" t="s">
        <v>23</v>
      </c>
      <c r="C39">
        <v>3.2863565698346702E-3</v>
      </c>
      <c r="D39">
        <v>2.25475611464954E-2</v>
      </c>
      <c r="E39">
        <v>1.0032917625599682</v>
      </c>
      <c r="F39">
        <v>4.5333021667260276E-2</v>
      </c>
      <c r="G39">
        <f t="shared" si="0"/>
        <v>0.32917625599682143</v>
      </c>
      <c r="H39">
        <f t="shared" si="1"/>
        <v>4.5333021667260276</v>
      </c>
    </row>
    <row r="40" spans="1:8">
      <c r="A40" t="s">
        <v>51</v>
      </c>
      <c r="B40" t="s">
        <v>25</v>
      </c>
      <c r="C40">
        <v>2.98344145032781E-2</v>
      </c>
      <c r="D40">
        <v>2.9127395056951801E-2</v>
      </c>
      <c r="E40">
        <v>1.0302839197536713</v>
      </c>
      <c r="F40">
        <v>6.0529973664180003E-2</v>
      </c>
      <c r="G40">
        <f t="shared" si="0"/>
        <v>3.0283919753671285</v>
      </c>
      <c r="H40">
        <f t="shared" si="1"/>
        <v>6.0529973664180003</v>
      </c>
    </row>
    <row r="41" spans="1:8">
      <c r="A41" t="s">
        <v>51</v>
      </c>
      <c r="B41" t="s">
        <v>27</v>
      </c>
      <c r="C41">
        <v>-2.2139623925437101E-3</v>
      </c>
      <c r="D41">
        <v>2.69996413785424E-2</v>
      </c>
      <c r="E41">
        <v>0.99778848661452413</v>
      </c>
      <c r="F41">
        <v>5.422436931839103E-2</v>
      </c>
      <c r="G41">
        <f t="shared" si="0"/>
        <v>-0.22115133854758717</v>
      </c>
      <c r="H41">
        <f t="shared" si="1"/>
        <v>5.422436931839103</v>
      </c>
    </row>
    <row r="42" spans="1:8">
      <c r="A42" t="s">
        <v>51</v>
      </c>
      <c r="B42" t="s">
        <v>29</v>
      </c>
      <c r="C42">
        <v>-3.03481171215259E-3</v>
      </c>
      <c r="D42">
        <v>4.8335605007997301E-2</v>
      </c>
      <c r="E42">
        <v>0.99696978867396624</v>
      </c>
      <c r="F42">
        <v>9.9069433020972375E-2</v>
      </c>
      <c r="G42">
        <f t="shared" si="0"/>
        <v>-0.30302113260337604</v>
      </c>
      <c r="H42">
        <f t="shared" si="1"/>
        <v>9.9069433020972379</v>
      </c>
    </row>
    <row r="43" spans="1:8">
      <c r="A43" t="s">
        <v>51</v>
      </c>
      <c r="B43" t="s">
        <v>31</v>
      </c>
      <c r="C43">
        <v>0.105816399031879</v>
      </c>
      <c r="D43">
        <v>8.0994950492252193E-2</v>
      </c>
      <c r="E43">
        <v>1.1116177636718565</v>
      </c>
      <c r="F43">
        <v>0.19124829983408187</v>
      </c>
      <c r="G43">
        <f t="shared" si="0"/>
        <v>11.161776367185649</v>
      </c>
      <c r="H43">
        <f t="shared" si="1"/>
        <v>19.124829983408187</v>
      </c>
    </row>
    <row r="44" spans="1:8">
      <c r="A44" t="s">
        <v>51</v>
      </c>
      <c r="B44" t="s">
        <v>33</v>
      </c>
      <c r="C44">
        <v>-1.88379398038574E-3</v>
      </c>
      <c r="D44">
        <v>2.5569271144700999E-2</v>
      </c>
      <c r="E44">
        <v>0.99811797924585544</v>
      </c>
      <c r="F44">
        <v>5.1296088257709149E-2</v>
      </c>
      <c r="G44">
        <f t="shared" si="0"/>
        <v>-0.18820207541445644</v>
      </c>
      <c r="H44">
        <f t="shared" si="1"/>
        <v>5.1296088257709149</v>
      </c>
    </row>
    <row r="45" spans="1:8">
      <c r="A45" t="s">
        <v>51</v>
      </c>
      <c r="B45" t="s">
        <v>35</v>
      </c>
      <c r="C45">
        <v>1.69075507608989E-2</v>
      </c>
      <c r="D45">
        <v>3.2139155484107097E-2</v>
      </c>
      <c r="E45">
        <v>1.0170512923607029</v>
      </c>
      <c r="F45">
        <v>6.6127772113668826E-2</v>
      </c>
      <c r="G45">
        <f t="shared" si="0"/>
        <v>1.7051292360702908</v>
      </c>
      <c r="H45">
        <f t="shared" si="1"/>
        <v>6.6127772113668826</v>
      </c>
    </row>
    <row r="46" spans="1:8">
      <c r="A46" t="s">
        <v>51</v>
      </c>
      <c r="B46" t="s">
        <v>37</v>
      </c>
      <c r="C46">
        <v>-2.9390734899104501E-2</v>
      </c>
      <c r="D46">
        <v>2.23512724906881E-2</v>
      </c>
      <c r="E46">
        <v>0.97103697229761843</v>
      </c>
      <c r="F46">
        <v>4.3485224088142926E-2</v>
      </c>
      <c r="G46">
        <f t="shared" si="0"/>
        <v>-2.8963027702381572</v>
      </c>
      <c r="H46">
        <f t="shared" si="1"/>
        <v>4.3485224088142926</v>
      </c>
    </row>
    <row r="47" spans="1:8">
      <c r="A47" t="s">
        <v>63</v>
      </c>
      <c r="B47" t="s">
        <v>10</v>
      </c>
      <c r="C47">
        <v>-5.2566117972067901E-2</v>
      </c>
      <c r="D47">
        <v>6.6644566731810396E-3</v>
      </c>
      <c r="E47">
        <v>0.94879158680625875</v>
      </c>
      <c r="F47">
        <v>1.2474730810190127E-2</v>
      </c>
      <c r="G47">
        <f t="shared" si="0"/>
        <v>-5.1208413193741258</v>
      </c>
      <c r="H47">
        <f t="shared" si="1"/>
        <v>1.2474730810190127</v>
      </c>
    </row>
    <row r="48" spans="1:8">
      <c r="A48" t="s">
        <v>63</v>
      </c>
      <c r="B48" t="s">
        <v>6</v>
      </c>
      <c r="C48">
        <v>-4.2334272454063501E-2</v>
      </c>
      <c r="D48">
        <v>8.8078953101589398E-3</v>
      </c>
      <c r="E48">
        <v>0.95854931038296765</v>
      </c>
      <c r="F48">
        <v>1.66915544435432E-2</v>
      </c>
      <c r="G48">
        <f t="shared" si="0"/>
        <v>-4.1450689617032355</v>
      </c>
      <c r="H48">
        <f t="shared" si="1"/>
        <v>1.66915544435432</v>
      </c>
    </row>
    <row r="49" spans="1:8">
      <c r="A49" t="s">
        <v>63</v>
      </c>
      <c r="B49" t="s">
        <v>15</v>
      </c>
      <c r="C49">
        <v>4.5725535277028901E-3</v>
      </c>
      <c r="D49">
        <v>4.1282151028953096E-3</v>
      </c>
      <c r="E49">
        <v>1.0045830236028284</v>
      </c>
      <c r="F49">
        <v>8.1613577048387231E-3</v>
      </c>
      <c r="G49">
        <f t="shared" si="0"/>
        <v>0.45830236028283622</v>
      </c>
      <c r="H49">
        <f t="shared" si="1"/>
        <v>0.81613577048387231</v>
      </c>
    </row>
    <row r="50" spans="1:8">
      <c r="A50" t="s">
        <v>63</v>
      </c>
      <c r="B50" t="s">
        <v>23</v>
      </c>
      <c r="C50">
        <v>-6.9787317140288796E-3</v>
      </c>
      <c r="D50">
        <v>7.8896145704669407E-3</v>
      </c>
      <c r="E50">
        <v>0.99304556308565761</v>
      </c>
      <c r="F50">
        <v>1.5475448657854107E-2</v>
      </c>
      <c r="G50">
        <f t="shared" si="0"/>
        <v>-0.69544369143423879</v>
      </c>
      <c r="H50">
        <f t="shared" si="1"/>
        <v>1.5475448657854107</v>
      </c>
    </row>
    <row r="51" spans="1:8">
      <c r="A51" t="s">
        <v>63</v>
      </c>
      <c r="B51" t="s">
        <v>25</v>
      </c>
      <c r="C51">
        <v>7.9837811232152901E-4</v>
      </c>
      <c r="D51">
        <v>4.5035560742314002E-3</v>
      </c>
      <c r="E51">
        <v>1.000798696900959</v>
      </c>
      <c r="F51">
        <v>8.8731237645480743E-3</v>
      </c>
      <c r="G51">
        <f t="shared" si="0"/>
        <v>7.9869690095901724E-2</v>
      </c>
      <c r="H51">
        <f t="shared" si="1"/>
        <v>0.88731237645480743</v>
      </c>
    </row>
    <row r="52" spans="1:8">
      <c r="A52" t="s">
        <v>63</v>
      </c>
      <c r="B52" t="s">
        <v>27</v>
      </c>
      <c r="C52">
        <v>-2.9334604930331801E-2</v>
      </c>
      <c r="D52">
        <v>3.4610576860270499E-3</v>
      </c>
      <c r="E52">
        <v>0.97109147810224083</v>
      </c>
      <c r="F52">
        <v>6.6099616645250991E-3</v>
      </c>
      <c r="G52">
        <f t="shared" si="0"/>
        <v>-2.8908521897759165</v>
      </c>
      <c r="H52">
        <f t="shared" si="1"/>
        <v>0.66099616645250991</v>
      </c>
    </row>
    <row r="53" spans="1:8">
      <c r="A53" t="s">
        <v>63</v>
      </c>
      <c r="B53" t="s">
        <v>29</v>
      </c>
      <c r="C53">
        <v>-6.5646785113422104E-2</v>
      </c>
      <c r="D53">
        <v>1.50507342765685E-2</v>
      </c>
      <c r="E53">
        <v>0.93646157805174501</v>
      </c>
      <c r="F53">
        <v>2.803659007997239E-2</v>
      </c>
      <c r="G53">
        <f t="shared" si="0"/>
        <v>-6.3538421948254982</v>
      </c>
      <c r="H53">
        <f t="shared" si="1"/>
        <v>2.803659007997239</v>
      </c>
    </row>
    <row r="54" spans="1:8">
      <c r="A54" t="s">
        <v>63</v>
      </c>
      <c r="B54" t="s">
        <v>31</v>
      </c>
      <c r="C54">
        <v>-5.9422195878471501E-2</v>
      </c>
      <c r="D54">
        <v>8.25534146465947E-3</v>
      </c>
      <c r="E54">
        <v>0.94230884625117062</v>
      </c>
      <c r="F54">
        <v>1.5371019128990637E-2</v>
      </c>
      <c r="G54">
        <f t="shared" si="0"/>
        <v>-5.7691153748829382</v>
      </c>
      <c r="H54">
        <f t="shared" si="1"/>
        <v>1.5371019128990637</v>
      </c>
    </row>
    <row r="55" spans="1:8">
      <c r="A55" t="s">
        <v>63</v>
      </c>
      <c r="B55" t="s">
        <v>33</v>
      </c>
      <c r="C55">
        <v>-3.6109901165472101E-2</v>
      </c>
      <c r="D55">
        <v>3.92792630897094E-3</v>
      </c>
      <c r="E55">
        <v>0.96453428421598564</v>
      </c>
      <c r="F55">
        <v>7.4543521224395004E-3</v>
      </c>
      <c r="G55">
        <f t="shared" si="0"/>
        <v>-3.5465715784014362</v>
      </c>
      <c r="H55">
        <f t="shared" si="1"/>
        <v>0.74543521224395004</v>
      </c>
    </row>
    <row r="56" spans="1:8">
      <c r="A56" t="s">
        <v>63</v>
      </c>
      <c r="B56" t="s">
        <v>35</v>
      </c>
      <c r="C56">
        <v>-1.41891061065645E-2</v>
      </c>
      <c r="D56">
        <v>1.11913745056986E-2</v>
      </c>
      <c r="E56">
        <v>0.98591108482643819</v>
      </c>
      <c r="F56">
        <v>2.1864980873168904E-2</v>
      </c>
      <c r="G56">
        <f t="shared" si="0"/>
        <v>-1.4088915173561811</v>
      </c>
      <c r="H56">
        <f t="shared" si="1"/>
        <v>2.1864980873168904</v>
      </c>
    </row>
    <row r="57" spans="1:8">
      <c r="A57" t="s">
        <v>63</v>
      </c>
      <c r="B57" t="s">
        <v>37</v>
      </c>
      <c r="C57">
        <v>-5.9148997377993701E-2</v>
      </c>
      <c r="D57">
        <v>1.24148366340322E-2</v>
      </c>
      <c r="E57">
        <v>0.94256631878390695</v>
      </c>
      <c r="F57">
        <v>2.3216864821416938E-2</v>
      </c>
      <c r="G57">
        <f t="shared" si="0"/>
        <v>-5.7433681216093042</v>
      </c>
      <c r="H57">
        <f t="shared" si="1"/>
        <v>2.3216864821416938</v>
      </c>
    </row>
    <row r="58" spans="1:8">
      <c r="A58" t="s">
        <v>5</v>
      </c>
      <c r="B58" t="s">
        <v>6</v>
      </c>
      <c r="C58">
        <v>-5.2526631941276498E-2</v>
      </c>
      <c r="D58">
        <v>7.4507093179761704E-3</v>
      </c>
      <c r="E58">
        <v>0.94882905155973229</v>
      </c>
      <c r="F58">
        <v>1.3957788397483961E-2</v>
      </c>
      <c r="G58">
        <f t="shared" si="0"/>
        <v>-5.1170948440267701</v>
      </c>
      <c r="H58">
        <f t="shared" si="1"/>
        <v>1.3957788397483961</v>
      </c>
    </row>
    <row r="59" spans="1:8">
      <c r="A59" t="s">
        <v>5</v>
      </c>
      <c r="B59" t="s">
        <v>8</v>
      </c>
      <c r="C59">
        <v>0.241175890798701</v>
      </c>
      <c r="D59">
        <v>2.6800164974843499E-2</v>
      </c>
      <c r="E59">
        <v>1.2727448797350036</v>
      </c>
      <c r="F59">
        <v>6.8642201928752478E-2</v>
      </c>
      <c r="G59">
        <f t="shared" si="0"/>
        <v>27.27448797350036</v>
      </c>
      <c r="H59">
        <f t="shared" si="1"/>
        <v>6.8642201928752478</v>
      </c>
    </row>
    <row r="60" spans="1:8">
      <c r="A60" t="s">
        <v>5</v>
      </c>
      <c r="B60" t="s">
        <v>10</v>
      </c>
      <c r="C60">
        <v>-9.7894032372042097E-2</v>
      </c>
      <c r="D60">
        <v>1.9088241506194901E-2</v>
      </c>
      <c r="E60">
        <v>0.90674498427826511</v>
      </c>
      <c r="F60">
        <v>3.4566595109306597E-2</v>
      </c>
      <c r="G60">
        <f t="shared" si="0"/>
        <v>-9.32550157217349</v>
      </c>
      <c r="H60">
        <f t="shared" si="1"/>
        <v>3.4566595109306597</v>
      </c>
    </row>
    <row r="61" spans="1:8">
      <c r="A61" t="s">
        <v>5</v>
      </c>
      <c r="B61" t="s">
        <v>6</v>
      </c>
      <c r="C61">
        <v>-5.2526631941276498E-2</v>
      </c>
      <c r="D61">
        <v>7.4507093179761704E-3</v>
      </c>
      <c r="E61">
        <v>0.94882905155973229</v>
      </c>
      <c r="F61">
        <v>1.3957788397483961E-2</v>
      </c>
      <c r="G61">
        <f t="shared" si="0"/>
        <v>-5.1170948440267701</v>
      </c>
      <c r="H61">
        <f t="shared" si="1"/>
        <v>1.3957788397483961</v>
      </c>
    </row>
    <row r="62" spans="1:8">
      <c r="A62" t="s">
        <v>5</v>
      </c>
      <c r="B62" t="s">
        <v>13</v>
      </c>
      <c r="C62">
        <v>-4.3281274239431199E-2</v>
      </c>
      <c r="D62">
        <v>1.77665155091409E-2</v>
      </c>
      <c r="E62">
        <v>0.95764199215846912</v>
      </c>
      <c r="F62">
        <v>3.3934779863347919E-2</v>
      </c>
      <c r="G62">
        <f t="shared" si="0"/>
        <v>-4.2358007841530876</v>
      </c>
      <c r="H62">
        <f t="shared" si="1"/>
        <v>3.3934779863347919</v>
      </c>
    </row>
    <row r="63" spans="1:8">
      <c r="A63" t="s">
        <v>5</v>
      </c>
      <c r="B63" t="s">
        <v>15</v>
      </c>
      <c r="C63">
        <v>-6.5539621982414295E-2</v>
      </c>
      <c r="D63">
        <v>6.1499599125875298E-3</v>
      </c>
      <c r="E63">
        <v>0.93656193758384232</v>
      </c>
      <c r="F63">
        <v>1.1357558046932725E-2</v>
      </c>
      <c r="G63">
        <f t="shared" si="0"/>
        <v>-6.3438062416157681</v>
      </c>
      <c r="H63">
        <f t="shared" si="1"/>
        <v>1.1357558046932725</v>
      </c>
    </row>
    <row r="73" spans="1:9">
      <c r="A73" t="s">
        <v>132</v>
      </c>
      <c r="B73" t="s">
        <v>0</v>
      </c>
      <c r="C73" t="s">
        <v>1</v>
      </c>
      <c r="D73" t="s">
        <v>2</v>
      </c>
      <c r="E73" t="s">
        <v>3</v>
      </c>
      <c r="F73" s="1" t="s">
        <v>137</v>
      </c>
      <c r="G73" s="1" t="s">
        <v>92</v>
      </c>
      <c r="H73" t="s">
        <v>136</v>
      </c>
      <c r="I73" t="s">
        <v>135</v>
      </c>
    </row>
    <row r="74" spans="1:9">
      <c r="A74" t="s">
        <v>133</v>
      </c>
      <c r="B74" t="s">
        <v>51</v>
      </c>
      <c r="C74" t="s">
        <v>10</v>
      </c>
      <c r="D74">
        <v>2.84436871225324E-2</v>
      </c>
      <c r="E74">
        <v>6.7036996098585504E-3</v>
      </c>
      <c r="F74" s="1">
        <v>1.0288520715825369</v>
      </c>
      <c r="G74" s="1">
        <v>1.3607546572475204E-2</v>
      </c>
      <c r="H74">
        <f t="shared" ref="H74:H95" si="2">(F74-1)*100</f>
        <v>2.8852071582536887</v>
      </c>
      <c r="I74">
        <f t="shared" ref="I74:I95" si="3">G74*100</f>
        <v>1.3607546572475204</v>
      </c>
    </row>
    <row r="75" spans="1:9">
      <c r="A75" t="s">
        <v>133</v>
      </c>
      <c r="B75" t="s">
        <v>51</v>
      </c>
      <c r="C75" t="s">
        <v>6</v>
      </c>
      <c r="D75">
        <v>8.0753000362139296E-2</v>
      </c>
      <c r="E75">
        <v>2.80754218123852E-2</v>
      </c>
      <c r="F75" s="1">
        <v>1.0841030904233735</v>
      </c>
      <c r="G75" s="1">
        <v>6.1327728280315075E-2</v>
      </c>
      <c r="H75">
        <f t="shared" si="2"/>
        <v>8.4103090423373494</v>
      </c>
      <c r="I75">
        <f t="shared" si="3"/>
        <v>6.1327728280315075</v>
      </c>
    </row>
    <row r="76" spans="1:9">
      <c r="A76" t="s">
        <v>133</v>
      </c>
      <c r="B76" t="s">
        <v>51</v>
      </c>
      <c r="C76" t="s">
        <v>15</v>
      </c>
      <c r="D76">
        <v>4.0471742283275401E-2</v>
      </c>
      <c r="E76">
        <v>2.59033345136075E-2</v>
      </c>
      <c r="F76" s="1">
        <v>1.0413018844730983</v>
      </c>
      <c r="G76" s="1">
        <v>5.4232512440667513E-2</v>
      </c>
      <c r="H76">
        <f t="shared" si="2"/>
        <v>4.1301884473098349</v>
      </c>
      <c r="I76">
        <f t="shared" si="3"/>
        <v>5.4232512440667513</v>
      </c>
    </row>
    <row r="77" spans="1:9">
      <c r="A77" t="s">
        <v>133</v>
      </c>
      <c r="B77" t="s">
        <v>51</v>
      </c>
      <c r="C77" t="s">
        <v>23</v>
      </c>
      <c r="D77">
        <v>4.0560298494816099E-2</v>
      </c>
      <c r="E77">
        <v>1.60942448647288E-2</v>
      </c>
      <c r="F77" s="1">
        <v>1.0413941023062281</v>
      </c>
      <c r="G77" s="1">
        <v>3.3374106300596118E-2</v>
      </c>
      <c r="H77">
        <f t="shared" si="2"/>
        <v>4.1394102306228087</v>
      </c>
      <c r="I77">
        <f t="shared" si="3"/>
        <v>3.3374106300596118</v>
      </c>
    </row>
    <row r="78" spans="1:9">
      <c r="A78" t="s">
        <v>133</v>
      </c>
      <c r="B78" t="s">
        <v>51</v>
      </c>
      <c r="C78" t="s">
        <v>25</v>
      </c>
      <c r="D78">
        <v>6.1412109972440503E-2</v>
      </c>
      <c r="E78">
        <v>5.5063002326071898E-2</v>
      </c>
      <c r="F78" s="1">
        <v>1.0633370357003498</v>
      </c>
      <c r="G78" s="1">
        <v>0.12118055415437978</v>
      </c>
      <c r="H78">
        <f t="shared" si="2"/>
        <v>6.3337035700349764</v>
      </c>
      <c r="I78">
        <f t="shared" si="3"/>
        <v>12.118055415437979</v>
      </c>
    </row>
    <row r="79" spans="1:9">
      <c r="A79" t="s">
        <v>133</v>
      </c>
      <c r="B79" t="s">
        <v>51</v>
      </c>
      <c r="C79" t="s">
        <v>27</v>
      </c>
      <c r="D79">
        <v>3.8320330883950197E-2</v>
      </c>
      <c r="E79">
        <v>1.31843570416451E-2</v>
      </c>
      <c r="F79" s="1">
        <v>1.0390640238712832</v>
      </c>
      <c r="G79" s="1">
        <v>2.7200744712413849E-2</v>
      </c>
      <c r="H79">
        <f t="shared" si="2"/>
        <v>3.906402387128316</v>
      </c>
      <c r="I79">
        <f t="shared" si="3"/>
        <v>2.7200744712413849</v>
      </c>
    </row>
    <row r="80" spans="1:9">
      <c r="A80" t="s">
        <v>133</v>
      </c>
      <c r="B80" t="s">
        <v>51</v>
      </c>
      <c r="C80" t="s">
        <v>29</v>
      </c>
      <c r="D80">
        <v>2.57955142848325E-2</v>
      </c>
      <c r="E80">
        <v>9.3701569610396898E-2</v>
      </c>
      <c r="F80" s="1">
        <v>1.0261310978670448</v>
      </c>
      <c r="G80" s="1">
        <v>0.20686935407562901</v>
      </c>
      <c r="H80">
        <f t="shared" si="2"/>
        <v>2.6131097867044817</v>
      </c>
      <c r="I80">
        <f t="shared" si="3"/>
        <v>20.686935407562899</v>
      </c>
    </row>
    <row r="81" spans="1:9">
      <c r="A81" t="s">
        <v>133</v>
      </c>
      <c r="B81" t="s">
        <v>51</v>
      </c>
      <c r="C81" t="s">
        <v>31</v>
      </c>
      <c r="D81">
        <v>0.22359449487243499</v>
      </c>
      <c r="E81">
        <v>9.0063013558412494E-2</v>
      </c>
      <c r="F81" s="1">
        <v>1.2505638065606957</v>
      </c>
      <c r="G81" s="1">
        <v>0.24143693894019935</v>
      </c>
      <c r="H81">
        <f t="shared" si="2"/>
        <v>25.056380656069564</v>
      </c>
      <c r="I81">
        <f t="shared" si="3"/>
        <v>24.143693894019936</v>
      </c>
    </row>
    <row r="82" spans="1:9">
      <c r="A82" t="s">
        <v>133</v>
      </c>
      <c r="B82" t="s">
        <v>51</v>
      </c>
      <c r="C82" t="s">
        <v>33</v>
      </c>
      <c r="D82">
        <v>3.9430772957086198E-2</v>
      </c>
      <c r="E82">
        <v>2.01993940426104E-2</v>
      </c>
      <c r="F82" s="1">
        <v>1.0402184851426268</v>
      </c>
      <c r="G82" s="1">
        <v>4.2009196863763476E-2</v>
      </c>
      <c r="H82">
        <f t="shared" si="2"/>
        <v>4.0218485142626825</v>
      </c>
      <c r="I82">
        <f t="shared" si="3"/>
        <v>4.2009196863763476</v>
      </c>
    </row>
    <row r="83" spans="1:9">
      <c r="A83" t="s">
        <v>133</v>
      </c>
      <c r="B83" t="s">
        <v>51</v>
      </c>
      <c r="C83" t="s">
        <v>35</v>
      </c>
      <c r="D83">
        <v>5.7636783819697501E-2</v>
      </c>
      <c r="E83">
        <v>5.1897945630243199E-2</v>
      </c>
      <c r="F83" s="1">
        <v>1.0593301599708509</v>
      </c>
      <c r="G83" s="1">
        <v>0.11342610139158871</v>
      </c>
      <c r="H83">
        <f t="shared" si="2"/>
        <v>5.9330159970850893</v>
      </c>
      <c r="I83">
        <f t="shared" si="3"/>
        <v>11.342610139158872</v>
      </c>
    </row>
    <row r="84" spans="1:9">
      <c r="A84" t="s">
        <v>133</v>
      </c>
      <c r="B84" t="s">
        <v>51</v>
      </c>
      <c r="C84" t="s">
        <v>37</v>
      </c>
      <c r="D84">
        <v>8.8497886555236605E-3</v>
      </c>
      <c r="E84">
        <v>1.7323210360464701E-3</v>
      </c>
      <c r="F84" s="1">
        <v>1.0088890638085877</v>
      </c>
      <c r="G84" s="1">
        <v>3.431352730542736E-3</v>
      </c>
      <c r="H84">
        <f t="shared" si="2"/>
        <v>0.88890638085876716</v>
      </c>
      <c r="I84">
        <f t="shared" si="3"/>
        <v>0.3431352730542736</v>
      </c>
    </row>
    <row r="85" spans="1:9">
      <c r="A85" t="s">
        <v>134</v>
      </c>
      <c r="B85" t="s">
        <v>51</v>
      </c>
      <c r="C85" t="s">
        <v>10</v>
      </c>
      <c r="D85">
        <v>-5.5177072493259899E-2</v>
      </c>
      <c r="E85">
        <v>2.0900639187104698E-2</v>
      </c>
      <c r="F85" s="1">
        <v>0.94631756630599018</v>
      </c>
      <c r="G85" s="1">
        <v>3.957112520449646E-2</v>
      </c>
      <c r="H85">
        <f t="shared" si="2"/>
        <v>-5.3682433694009823</v>
      </c>
      <c r="I85">
        <f t="shared" si="3"/>
        <v>3.957112520449646</v>
      </c>
    </row>
    <row r="86" spans="1:9">
      <c r="A86" t="s">
        <v>134</v>
      </c>
      <c r="B86" t="s">
        <v>51</v>
      </c>
      <c r="C86" t="s">
        <v>6</v>
      </c>
      <c r="D86">
        <v>-4.8088269556971298E-2</v>
      </c>
      <c r="E86">
        <v>5.7246571936229304E-3</v>
      </c>
      <c r="F86" s="1">
        <v>0.95304965809345377</v>
      </c>
      <c r="G86" s="1">
        <v>1.0753747324869445E-2</v>
      </c>
      <c r="H86">
        <f t="shared" si="2"/>
        <v>-4.6950341906546234</v>
      </c>
      <c r="I86">
        <f t="shared" si="3"/>
        <v>1.0753747324869445</v>
      </c>
    </row>
    <row r="87" spans="1:9">
      <c r="A87" t="s">
        <v>134</v>
      </c>
      <c r="B87" t="s">
        <v>51</v>
      </c>
      <c r="C87" t="s">
        <v>15</v>
      </c>
      <c r="D87">
        <v>-3.9972215190452E-2</v>
      </c>
      <c r="E87">
        <v>3.6393478077020101E-3</v>
      </c>
      <c r="F87" s="1">
        <v>0.9608161348747718</v>
      </c>
      <c r="G87" s="1">
        <v>6.8781204956288589E-3</v>
      </c>
      <c r="H87">
        <f t="shared" si="2"/>
        <v>-3.9183865125228201</v>
      </c>
      <c r="I87">
        <f t="shared" si="3"/>
        <v>0.68781204956288589</v>
      </c>
    </row>
    <row r="88" spans="1:9">
      <c r="A88" t="s">
        <v>134</v>
      </c>
      <c r="B88" t="s">
        <v>51</v>
      </c>
      <c r="C88" t="s">
        <v>23</v>
      </c>
      <c r="D88">
        <v>-3.3987585355146302E-2</v>
      </c>
      <c r="E88">
        <v>3.55501899848654E-3</v>
      </c>
      <c r="F88" s="1">
        <v>0.96658350435394835</v>
      </c>
      <c r="G88" s="1">
        <v>6.7585153074229964E-3</v>
      </c>
      <c r="H88">
        <f t="shared" si="2"/>
        <v>-3.3416495646051647</v>
      </c>
      <c r="I88">
        <f t="shared" si="3"/>
        <v>0.67585153074229964</v>
      </c>
    </row>
    <row r="89" spans="1:9">
      <c r="A89" t="s">
        <v>134</v>
      </c>
      <c r="B89" t="s">
        <v>51</v>
      </c>
      <c r="C89" t="s">
        <v>25</v>
      </c>
      <c r="D89">
        <v>-1.7432809658848301E-3</v>
      </c>
      <c r="E89">
        <v>8.0128938291657396E-3</v>
      </c>
      <c r="F89" s="1">
        <v>0.99825823766578281</v>
      </c>
      <c r="G89" s="1">
        <v>1.5801677075326759E-2</v>
      </c>
      <c r="H89">
        <f t="shared" si="2"/>
        <v>-0.17417623342171895</v>
      </c>
      <c r="I89">
        <f t="shared" si="3"/>
        <v>1.5801677075326759</v>
      </c>
    </row>
    <row r="90" spans="1:9">
      <c r="A90" t="s">
        <v>134</v>
      </c>
      <c r="B90" t="s">
        <v>51</v>
      </c>
      <c r="C90" t="s">
        <v>27</v>
      </c>
      <c r="D90">
        <v>-4.2748255669034001E-2</v>
      </c>
      <c r="E90">
        <v>3.02324484517245E-2</v>
      </c>
      <c r="F90" s="1">
        <v>0.95815256918551195</v>
      </c>
      <c r="G90" s="1">
        <v>5.8491773093816812E-2</v>
      </c>
      <c r="H90">
        <f t="shared" si="2"/>
        <v>-4.1847430814488051</v>
      </c>
      <c r="I90">
        <f t="shared" si="3"/>
        <v>5.8491773093816812</v>
      </c>
    </row>
    <row r="91" spans="1:9">
      <c r="A91" t="s">
        <v>134</v>
      </c>
      <c r="B91" t="s">
        <v>51</v>
      </c>
      <c r="C91" t="s">
        <v>29</v>
      </c>
      <c r="D91">
        <v>-3.1865137709137202E-2</v>
      </c>
      <c r="E91">
        <v>1.80718119502024E-2</v>
      </c>
      <c r="F91" s="1">
        <v>0.96863720590348856</v>
      </c>
      <c r="G91" s="1">
        <v>3.4924736502782827E-2</v>
      </c>
      <c r="H91">
        <f t="shared" si="2"/>
        <v>-3.1362794096511437</v>
      </c>
      <c r="I91">
        <f t="shared" si="3"/>
        <v>3.4924736502782827</v>
      </c>
    </row>
    <row r="92" spans="1:9">
      <c r="A92" t="s">
        <v>134</v>
      </c>
      <c r="B92" t="s">
        <v>51</v>
      </c>
      <c r="C92" t="s">
        <v>31</v>
      </c>
      <c r="D92">
        <v>-1.19616968086742E-2</v>
      </c>
      <c r="E92">
        <v>5.9214600147413803E-2</v>
      </c>
      <c r="F92" s="1">
        <v>0.98810955988661819</v>
      </c>
      <c r="G92" s="1">
        <v>0.12160066155819182</v>
      </c>
      <c r="H92">
        <f t="shared" si="2"/>
        <v>-1.1890440113381806</v>
      </c>
      <c r="I92">
        <f t="shared" si="3"/>
        <v>12.160066155819182</v>
      </c>
    </row>
    <row r="93" spans="1:9">
      <c r="A93" t="s">
        <v>134</v>
      </c>
      <c r="B93" t="s">
        <v>51</v>
      </c>
      <c r="C93" t="s">
        <v>33</v>
      </c>
      <c r="D93">
        <v>-4.3198360917856303E-2</v>
      </c>
      <c r="E93">
        <v>1.0046151892521501E-2</v>
      </c>
      <c r="F93" s="1">
        <v>0.95772139672872147</v>
      </c>
      <c r="G93" s="1">
        <v>1.9044858322234237E-2</v>
      </c>
      <c r="H93">
        <f t="shared" si="2"/>
        <v>-4.2278603271278525</v>
      </c>
      <c r="I93">
        <f t="shared" si="3"/>
        <v>1.9044858322234237</v>
      </c>
    </row>
    <row r="94" spans="1:9">
      <c r="A94" t="s">
        <v>134</v>
      </c>
      <c r="B94" t="s">
        <v>51</v>
      </c>
      <c r="C94" t="s">
        <v>35</v>
      </c>
      <c r="D94">
        <v>-2.3821682297899799E-2</v>
      </c>
      <c r="E94">
        <v>1.36534319260027E-2</v>
      </c>
      <c r="F94" s="1">
        <v>0.97645981430476658</v>
      </c>
      <c r="G94" s="1">
        <v>2.6483553197275911E-2</v>
      </c>
      <c r="H94">
        <f t="shared" si="2"/>
        <v>-2.3540185695233418</v>
      </c>
      <c r="I94">
        <f t="shared" si="3"/>
        <v>2.6483553197275911</v>
      </c>
    </row>
    <row r="95" spans="1:9">
      <c r="A95" t="s">
        <v>134</v>
      </c>
      <c r="B95" t="s">
        <v>51</v>
      </c>
      <c r="C95" t="s">
        <v>37</v>
      </c>
      <c r="D95">
        <v>-6.76312584537309E-2</v>
      </c>
      <c r="E95">
        <v>8.3546462984428992E-3</v>
      </c>
      <c r="F95" s="1">
        <v>0.93460503775251769</v>
      </c>
      <c r="G95" s="1">
        <v>1.5430248447619532E-2</v>
      </c>
      <c r="H95">
        <f t="shared" si="2"/>
        <v>-6.5394962247482313</v>
      </c>
      <c r="I95">
        <f t="shared" si="3"/>
        <v>1.5430248447619532</v>
      </c>
    </row>
    <row r="98" spans="1:8">
      <c r="A98" t="s">
        <v>5</v>
      </c>
      <c r="B98" t="s">
        <v>143</v>
      </c>
      <c r="C98">
        <v>0.188649258857431</v>
      </c>
      <c r="D98">
        <v>2.3811459683046401E-2</v>
      </c>
      <c r="E98" s="1">
        <v>1.207617317116477</v>
      </c>
      <c r="F98" s="1">
        <v>5.7695932697631402E-2</v>
      </c>
      <c r="G98">
        <f>(E98-1)*100</f>
        <v>20.761731711647702</v>
      </c>
      <c r="H98">
        <f>F98*100</f>
        <v>5.7695932697631402</v>
      </c>
    </row>
    <row r="99" spans="1:8">
      <c r="A99" t="s">
        <v>5</v>
      </c>
      <c r="B99" t="s">
        <v>8</v>
      </c>
      <c r="C99">
        <v>0.241175890798701</v>
      </c>
      <c r="D99">
        <v>2.6800164974843499E-2</v>
      </c>
      <c r="E99" s="1">
        <v>1.2727448797350036</v>
      </c>
      <c r="F99" s="1">
        <v>6.8642201928752478E-2</v>
      </c>
      <c r="G99">
        <f t="shared" ref="G99:G159" si="4">(E99-1)*100</f>
        <v>27.27448797350036</v>
      </c>
      <c r="H99">
        <f t="shared" ref="H99:H159" si="5">F99*100</f>
        <v>6.8642201928752478</v>
      </c>
    </row>
    <row r="100" spans="1:8">
      <c r="A100" t="s">
        <v>5</v>
      </c>
      <c r="B100" t="s">
        <v>144</v>
      </c>
      <c r="C100">
        <v>0.143281858426661</v>
      </c>
      <c r="D100">
        <v>2.0048997354807498E-2</v>
      </c>
      <c r="E100" s="1">
        <v>1.1540550359655608</v>
      </c>
      <c r="F100" s="1">
        <v>4.625260720058777E-2</v>
      </c>
      <c r="G100">
        <f t="shared" si="4"/>
        <v>15.40550359655608</v>
      </c>
      <c r="H100">
        <f t="shared" si="5"/>
        <v>4.625260720058777</v>
      </c>
    </row>
    <row r="101" spans="1:8">
      <c r="A101" t="s">
        <v>5</v>
      </c>
      <c r="B101" t="s">
        <v>143</v>
      </c>
      <c r="C101">
        <v>0.188649258857431</v>
      </c>
      <c r="D101">
        <v>2.3811459683046401E-2</v>
      </c>
      <c r="E101" s="1">
        <v>1.207617317116477</v>
      </c>
      <c r="F101" s="1">
        <v>5.7695932697631402E-2</v>
      </c>
      <c r="G101">
        <f t="shared" si="4"/>
        <v>20.761731711647702</v>
      </c>
      <c r="H101">
        <f t="shared" si="5"/>
        <v>5.7695932697631402</v>
      </c>
    </row>
    <row r="102" spans="1:8">
      <c r="A102" t="s">
        <v>5</v>
      </c>
      <c r="B102" t="s">
        <v>145</v>
      </c>
      <c r="C102">
        <v>0.19789461655926699</v>
      </c>
      <c r="D102">
        <v>2.49200801855681E-2</v>
      </c>
      <c r="E102" s="1">
        <v>1.2188339421389167</v>
      </c>
      <c r="F102" s="1">
        <v>6.1009774015797102E-2</v>
      </c>
      <c r="G102">
        <f t="shared" si="4"/>
        <v>21.88339421389167</v>
      </c>
      <c r="H102">
        <f t="shared" si="5"/>
        <v>6.1009774015797102</v>
      </c>
    </row>
    <row r="103" spans="1:8">
      <c r="A103" t="s">
        <v>5</v>
      </c>
      <c r="B103" t="s">
        <v>146</v>
      </c>
      <c r="C103">
        <v>0.17563626881628799</v>
      </c>
      <c r="D103">
        <v>2.3166240723188E-2</v>
      </c>
      <c r="E103" s="1">
        <v>1.1920044106145309</v>
      </c>
      <c r="F103" s="1">
        <v>5.537153416186813E-2</v>
      </c>
      <c r="G103">
        <f t="shared" si="4"/>
        <v>19.200441061453088</v>
      </c>
      <c r="H103">
        <f t="shared" si="5"/>
        <v>5.537153416186813</v>
      </c>
    </row>
    <row r="104" spans="1:8">
      <c r="A104" t="s">
        <v>18</v>
      </c>
      <c r="B104" t="s">
        <v>8</v>
      </c>
      <c r="C104">
        <v>0.241305448491618</v>
      </c>
      <c r="D104">
        <v>5.7400542566938002E-2</v>
      </c>
      <c r="E104" s="1">
        <v>1.2729097843073913</v>
      </c>
      <c r="F104" s="1">
        <v>0.15157545362857672</v>
      </c>
      <c r="G104">
        <f t="shared" si="4"/>
        <v>27.290978430739131</v>
      </c>
      <c r="H104">
        <f t="shared" si="5"/>
        <v>15.157545362857672</v>
      </c>
    </row>
    <row r="105" spans="1:8">
      <c r="A105" t="s">
        <v>18</v>
      </c>
      <c r="B105" t="s">
        <v>144</v>
      </c>
      <c r="C105">
        <v>0.175311260465392</v>
      </c>
      <c r="D105">
        <v>5.1592211219900402E-2</v>
      </c>
      <c r="E105" s="1">
        <v>1.1916170621759246</v>
      </c>
      <c r="F105" s="1">
        <v>0.1268002278085858</v>
      </c>
      <c r="G105">
        <f t="shared" si="4"/>
        <v>19.161706217592457</v>
      </c>
      <c r="H105">
        <f t="shared" si="5"/>
        <v>12.680022780858579</v>
      </c>
    </row>
    <row r="106" spans="1:8">
      <c r="A106" t="s">
        <v>18</v>
      </c>
      <c r="B106" t="s">
        <v>143</v>
      </c>
      <c r="C106">
        <v>0.19554206035770899</v>
      </c>
      <c r="D106">
        <v>4.9418905977946501E-2</v>
      </c>
      <c r="E106" s="1">
        <v>1.2159699369771286</v>
      </c>
      <c r="F106" s="1">
        <v>0.12367300343242804</v>
      </c>
      <c r="G106">
        <f t="shared" si="4"/>
        <v>21.596993697712861</v>
      </c>
      <c r="H106">
        <f t="shared" si="5"/>
        <v>12.367300343242803</v>
      </c>
    </row>
    <row r="107" spans="1:8">
      <c r="A107" t="s">
        <v>18</v>
      </c>
      <c r="B107" t="s">
        <v>146</v>
      </c>
      <c r="C107">
        <v>0.222855137847984</v>
      </c>
      <c r="D107">
        <v>5.24727109969544E-2</v>
      </c>
      <c r="E107" s="1">
        <v>1.2496395351511747</v>
      </c>
      <c r="F107" s="1">
        <v>0.13536255864176527</v>
      </c>
      <c r="G107">
        <f t="shared" si="4"/>
        <v>24.963953515117467</v>
      </c>
      <c r="H107">
        <f t="shared" si="5"/>
        <v>13.536255864176528</v>
      </c>
    </row>
    <row r="108" spans="1:8">
      <c r="A108" t="s">
        <v>18</v>
      </c>
      <c r="B108" t="s">
        <v>147</v>
      </c>
      <c r="C108">
        <v>0.199984413893351</v>
      </c>
      <c r="D108">
        <v>4.8307595435976097E-2</v>
      </c>
      <c r="E108" s="1">
        <v>1.2213837213948746</v>
      </c>
      <c r="F108" s="1">
        <v>0.12129585475115356</v>
      </c>
      <c r="G108">
        <f t="shared" si="4"/>
        <v>22.138372139487462</v>
      </c>
      <c r="H108">
        <f t="shared" si="5"/>
        <v>12.129585475115356</v>
      </c>
    </row>
    <row r="109" spans="1:8">
      <c r="A109" t="s">
        <v>18</v>
      </c>
      <c r="B109" t="s">
        <v>148</v>
      </c>
      <c r="C109">
        <v>0.25705574659775698</v>
      </c>
      <c r="D109">
        <v>5.1744499094924901E-2</v>
      </c>
      <c r="E109" s="1">
        <v>1.2931172116351413</v>
      </c>
      <c r="F109" s="1">
        <v>0.13802799107220465</v>
      </c>
      <c r="G109">
        <f t="shared" si="4"/>
        <v>29.311721163514125</v>
      </c>
      <c r="H109">
        <f t="shared" si="5"/>
        <v>13.802799107220466</v>
      </c>
    </row>
    <row r="110" spans="1:8">
      <c r="A110" t="s">
        <v>18</v>
      </c>
      <c r="B110" t="s">
        <v>149</v>
      </c>
      <c r="C110">
        <v>0.21726130717460601</v>
      </c>
      <c r="D110">
        <v>5.1277997488046401E-2</v>
      </c>
      <c r="E110" s="1">
        <v>1.2426687779831986</v>
      </c>
      <c r="F110" s="1">
        <v>0.13138616724708196</v>
      </c>
      <c r="G110">
        <f t="shared" si="4"/>
        <v>24.266877798319864</v>
      </c>
      <c r="H110">
        <f t="shared" si="5"/>
        <v>13.138616724708196</v>
      </c>
    </row>
    <row r="111" spans="1:8">
      <c r="A111" t="s">
        <v>18</v>
      </c>
      <c r="B111" t="s">
        <v>150</v>
      </c>
      <c r="C111">
        <v>0.218999163068581</v>
      </c>
      <c r="D111">
        <v>6.07989453998143E-2</v>
      </c>
      <c r="E111" s="1">
        <v>1.2448302348495603</v>
      </c>
      <c r="F111" s="1">
        <v>0.15754177552744375</v>
      </c>
      <c r="G111">
        <f t="shared" si="4"/>
        <v>24.483023484956036</v>
      </c>
      <c r="H111">
        <f t="shared" si="5"/>
        <v>15.754177552744375</v>
      </c>
    </row>
    <row r="112" spans="1:8">
      <c r="A112" t="s">
        <v>18</v>
      </c>
      <c r="B112" t="s">
        <v>151</v>
      </c>
      <c r="C112">
        <v>0.219495528278918</v>
      </c>
      <c r="D112">
        <v>6.7909169735252406E-2</v>
      </c>
      <c r="E112" s="1">
        <v>1.2454482786459453</v>
      </c>
      <c r="F112" s="1">
        <v>0.17731009064709413</v>
      </c>
      <c r="G112">
        <f t="shared" si="4"/>
        <v>24.544827864594531</v>
      </c>
      <c r="H112">
        <f t="shared" si="5"/>
        <v>17.731009064709411</v>
      </c>
    </row>
    <row r="113" spans="1:8">
      <c r="A113" t="s">
        <v>18</v>
      </c>
      <c r="B113" t="s">
        <v>152</v>
      </c>
      <c r="C113">
        <v>0.24510915859178301</v>
      </c>
      <c r="D113">
        <v>5.7297904786834698E-2</v>
      </c>
      <c r="E113" s="1">
        <v>1.277760784160356</v>
      </c>
      <c r="F113" s="1">
        <v>0.15186547370252335</v>
      </c>
      <c r="G113">
        <f t="shared" si="4"/>
        <v>27.776078416035599</v>
      </c>
      <c r="H113">
        <f t="shared" si="5"/>
        <v>15.186547370252335</v>
      </c>
    </row>
    <row r="114" spans="1:8">
      <c r="A114" t="s">
        <v>18</v>
      </c>
      <c r="B114" t="s">
        <v>153</v>
      </c>
      <c r="C114">
        <v>0.22052386103891</v>
      </c>
      <c r="D114">
        <v>5.4105981072472803E-2</v>
      </c>
      <c r="E114" s="1">
        <v>1.2467296726485488</v>
      </c>
      <c r="F114" s="1">
        <v>0.13947780375704499</v>
      </c>
      <c r="G114">
        <f t="shared" si="4"/>
        <v>24.672967264854883</v>
      </c>
      <c r="H114">
        <f t="shared" si="5"/>
        <v>13.9477803757045</v>
      </c>
    </row>
    <row r="115" spans="1:8">
      <c r="A115" t="s">
        <v>18</v>
      </c>
      <c r="B115" t="s">
        <v>154</v>
      </c>
      <c r="C115">
        <v>0.216257843153464</v>
      </c>
      <c r="D115">
        <v>5.7940738451967698E-2</v>
      </c>
      <c r="E115" s="1">
        <v>1.2414224300115526</v>
      </c>
      <c r="F115" s="1">
        <v>0.14929769775869439</v>
      </c>
      <c r="G115">
        <f t="shared" si="4"/>
        <v>24.142243001155261</v>
      </c>
      <c r="H115">
        <f t="shared" si="5"/>
        <v>14.929769775869438</v>
      </c>
    </row>
    <row r="116" spans="1:8">
      <c r="A116" t="s">
        <v>51</v>
      </c>
      <c r="B116" t="s">
        <v>144</v>
      </c>
      <c r="C116">
        <v>7.2998490163445895E-2</v>
      </c>
      <c r="D116">
        <v>6.5685278786904902E-2</v>
      </c>
      <c r="E116" s="1">
        <v>1.0757289127386427</v>
      </c>
      <c r="F116" s="1">
        <v>0.14780293866627447</v>
      </c>
      <c r="G116">
        <f t="shared" si="4"/>
        <v>7.5728912738642684</v>
      </c>
      <c r="H116">
        <f t="shared" si="5"/>
        <v>14.780293866627447</v>
      </c>
    </row>
    <row r="117" spans="1:8">
      <c r="A117" t="s">
        <v>51</v>
      </c>
      <c r="B117" t="s">
        <v>143</v>
      </c>
      <c r="C117">
        <v>0.10269754825138799</v>
      </c>
      <c r="D117">
        <v>5.1811772702434797E-2</v>
      </c>
      <c r="E117" s="1">
        <v>1.1081561946066674</v>
      </c>
      <c r="F117" s="1">
        <v>0.11844688237041057</v>
      </c>
      <c r="G117">
        <f t="shared" si="4"/>
        <v>10.815619460666737</v>
      </c>
      <c r="H117">
        <f t="shared" si="5"/>
        <v>11.844688237041057</v>
      </c>
    </row>
    <row r="118" spans="1:8">
      <c r="A118" t="s">
        <v>51</v>
      </c>
      <c r="B118" t="s">
        <v>146</v>
      </c>
      <c r="C118">
        <v>8.6614946395219106E-2</v>
      </c>
      <c r="D118">
        <v>6.5689285277050299E-2</v>
      </c>
      <c r="E118" s="1">
        <v>1.0904767068805252</v>
      </c>
      <c r="F118" s="1">
        <v>0.14983899504364784</v>
      </c>
      <c r="G118">
        <f t="shared" si="4"/>
        <v>9.0476706880525235</v>
      </c>
      <c r="H118">
        <f t="shared" si="5"/>
        <v>14.983899504364784</v>
      </c>
    </row>
    <row r="119" spans="1:8">
      <c r="A119" t="s">
        <v>51</v>
      </c>
      <c r="B119" t="s">
        <v>147</v>
      </c>
      <c r="C119">
        <v>8.9651539418641193E-2</v>
      </c>
      <c r="D119">
        <v>6.8173281669794E-2</v>
      </c>
      <c r="E119" s="1">
        <v>1.0937930735204213</v>
      </c>
      <c r="F119" s="1">
        <v>0.15636646188086489</v>
      </c>
      <c r="G119">
        <f t="shared" si="4"/>
        <v>9.3793073520421331</v>
      </c>
      <c r="H119">
        <f t="shared" si="5"/>
        <v>15.636646188086489</v>
      </c>
    </row>
    <row r="120" spans="1:8">
      <c r="A120" t="s">
        <v>51</v>
      </c>
      <c r="B120" t="s">
        <v>148</v>
      </c>
      <c r="C120">
        <v>0.116199597352084</v>
      </c>
      <c r="D120">
        <v>6.6621391494793306E-2</v>
      </c>
      <c r="E120" s="1">
        <v>1.1232200415067963</v>
      </c>
      <c r="F120" s="1">
        <v>0.15667429469516048</v>
      </c>
      <c r="G120">
        <f t="shared" si="4"/>
        <v>12.322004150679632</v>
      </c>
      <c r="H120">
        <f t="shared" si="5"/>
        <v>15.667429469516048</v>
      </c>
    </row>
    <row r="121" spans="1:8">
      <c r="A121" t="s">
        <v>51</v>
      </c>
      <c r="B121" t="s">
        <v>149</v>
      </c>
      <c r="C121">
        <v>8.4151220456263401E-2</v>
      </c>
      <c r="D121">
        <v>6.22295331661403E-2</v>
      </c>
      <c r="E121" s="1">
        <v>1.0877933779827658</v>
      </c>
      <c r="F121" s="1">
        <v>0.14110864374801357</v>
      </c>
      <c r="G121">
        <f t="shared" si="4"/>
        <v>8.7793377982765755</v>
      </c>
      <c r="H121">
        <f t="shared" si="5"/>
        <v>14.110864374801357</v>
      </c>
    </row>
    <row r="122" spans="1:8">
      <c r="A122" t="s">
        <v>51</v>
      </c>
      <c r="B122" t="s">
        <v>150</v>
      </c>
      <c r="C122">
        <v>8.3330371136652204E-2</v>
      </c>
      <c r="D122">
        <v>6.9345761289174399E-2</v>
      </c>
      <c r="E122" s="1">
        <v>1.0869008299024292</v>
      </c>
      <c r="F122" s="1">
        <v>0.1582392819977736</v>
      </c>
      <c r="G122">
        <f t="shared" si="4"/>
        <v>8.6900829902429209</v>
      </c>
      <c r="H122">
        <f t="shared" si="5"/>
        <v>15.82392819977736</v>
      </c>
    </row>
    <row r="123" spans="1:8">
      <c r="A123" t="s">
        <v>51</v>
      </c>
      <c r="B123" t="s">
        <v>151</v>
      </c>
      <c r="C123">
        <v>0.19218158188068599</v>
      </c>
      <c r="D123">
        <v>1.68012524767433E-2</v>
      </c>
      <c r="E123" s="1">
        <v>1.2118905543529397</v>
      </c>
      <c r="F123" s="1">
        <v>4.0572475847356904E-2</v>
      </c>
      <c r="G123">
        <f t="shared" si="4"/>
        <v>21.18905543529397</v>
      </c>
      <c r="H123">
        <f t="shared" si="5"/>
        <v>4.0572475847356904</v>
      </c>
    </row>
    <row r="124" spans="1:8">
      <c r="A124" t="s">
        <v>51</v>
      </c>
      <c r="B124" t="s">
        <v>152</v>
      </c>
      <c r="C124">
        <v>8.4481388868420396E-2</v>
      </c>
      <c r="D124">
        <v>6.3470309428440105E-2</v>
      </c>
      <c r="E124" s="1">
        <v>1.0881525922924751</v>
      </c>
      <c r="F124" s="1">
        <v>0.14414845933581577</v>
      </c>
      <c r="G124">
        <f t="shared" si="4"/>
        <v>8.8152592292475074</v>
      </c>
      <c r="H124">
        <f t="shared" si="5"/>
        <v>14.414845933581578</v>
      </c>
    </row>
    <row r="125" spans="1:8">
      <c r="A125" t="s">
        <v>51</v>
      </c>
      <c r="B125" t="s">
        <v>153</v>
      </c>
      <c r="C125">
        <v>0.103272733609707</v>
      </c>
      <c r="D125">
        <v>6.5766143406758806E-2</v>
      </c>
      <c r="E125" s="1">
        <v>1.1087937731698849</v>
      </c>
      <c r="F125" s="1">
        <v>0.15254588219062359</v>
      </c>
      <c r="G125">
        <f t="shared" si="4"/>
        <v>10.879377316988492</v>
      </c>
      <c r="H125">
        <f t="shared" si="5"/>
        <v>15.254588219062359</v>
      </c>
    </row>
    <row r="126" spans="1:8">
      <c r="A126" t="s">
        <v>51</v>
      </c>
      <c r="B126" t="s">
        <v>154</v>
      </c>
      <c r="C126">
        <v>5.6974447949700802E-2</v>
      </c>
      <c r="D126">
        <v>6.8247687075055796E-2</v>
      </c>
      <c r="E126" s="1">
        <v>1.0586287599145825</v>
      </c>
      <c r="F126" s="1">
        <v>0.15151591029314315</v>
      </c>
      <c r="G126">
        <f t="shared" si="4"/>
        <v>5.8628759914582496</v>
      </c>
      <c r="H126">
        <f>F126*100</f>
        <v>15.151591029314314</v>
      </c>
    </row>
    <row r="127" spans="1:8">
      <c r="E127" s="1"/>
      <c r="F127" s="1"/>
    </row>
    <row r="128" spans="1:8">
      <c r="A128" t="s">
        <v>39</v>
      </c>
      <c r="B128" t="s">
        <v>144</v>
      </c>
      <c r="C128">
        <v>0.104978999303919</v>
      </c>
      <c r="D128">
        <v>1.4302806035705501E-2</v>
      </c>
      <c r="E128" s="1">
        <v>1.1106872849046694</v>
      </c>
      <c r="F128" s="1">
        <v>3.1576990651129622E-2</v>
      </c>
      <c r="G128" s="1">
        <f t="shared" ref="G127:G138" si="6">(E128-1)*100</f>
        <v>11.068728490466938</v>
      </c>
      <c r="H128">
        <f t="shared" si="5"/>
        <v>3.1576990651129622</v>
      </c>
    </row>
    <row r="129" spans="1:10">
      <c r="A129" t="s">
        <v>39</v>
      </c>
      <c r="B129" t="s">
        <v>143</v>
      </c>
      <c r="C129">
        <v>0.106637428515334</v>
      </c>
      <c r="D129">
        <v>1.9581638895755E-2</v>
      </c>
      <c r="E129" s="1">
        <v>1.1125308093976043</v>
      </c>
      <c r="F129" s="1">
        <v>4.3528923244547491E-2</v>
      </c>
      <c r="G129" s="1">
        <f t="shared" si="6"/>
        <v>11.25308093976043</v>
      </c>
      <c r="H129">
        <f t="shared" si="5"/>
        <v>4.3528923244547491</v>
      </c>
    </row>
    <row r="130" spans="1:10">
      <c r="A130" t="s">
        <v>39</v>
      </c>
      <c r="B130" t="s">
        <v>146</v>
      </c>
      <c r="C130">
        <v>8.7873882496147193E-2</v>
      </c>
      <c r="D130">
        <v>1.81807714665327E-2</v>
      </c>
      <c r="E130" s="1">
        <v>1.0918504118960219</v>
      </c>
      <c r="F130" s="1">
        <v>3.9608864430933366E-2</v>
      </c>
      <c r="G130" s="1">
        <f t="shared" si="6"/>
        <v>9.1850411896021953</v>
      </c>
      <c r="H130">
        <f t="shared" si="5"/>
        <v>3.9608864430933366</v>
      </c>
    </row>
    <row r="131" spans="1:10">
      <c r="A131" t="s">
        <v>39</v>
      </c>
      <c r="B131" t="s">
        <v>147</v>
      </c>
      <c r="C131">
        <v>0.14107936373372401</v>
      </c>
      <c r="D131">
        <v>2.1505403329E-2</v>
      </c>
      <c r="E131" s="1">
        <v>1.151516032970189</v>
      </c>
      <c r="F131" s="1">
        <v>4.9574539248867788E-2</v>
      </c>
      <c r="G131" s="1">
        <f t="shared" si="6"/>
        <v>15.151603297018902</v>
      </c>
      <c r="H131">
        <f t="shared" si="5"/>
        <v>4.9574539248867788</v>
      </c>
    </row>
    <row r="132" spans="1:10">
      <c r="A132" t="s">
        <v>39</v>
      </c>
      <c r="B132" t="s">
        <v>148</v>
      </c>
      <c r="C132">
        <v>0.161379595789712</v>
      </c>
      <c r="D132">
        <v>2.3819886660282001E-2</v>
      </c>
      <c r="E132" s="1">
        <v>1.1751309589249002</v>
      </c>
      <c r="F132" s="1">
        <v>5.6164179699498495E-2</v>
      </c>
      <c r="G132" s="1">
        <f t="shared" si="6"/>
        <v>17.513095892490014</v>
      </c>
      <c r="H132">
        <f t="shared" si="5"/>
        <v>5.6164179699498495</v>
      </c>
    </row>
    <row r="133" spans="1:10">
      <c r="A133" t="s">
        <v>39</v>
      </c>
      <c r="B133" t="s">
        <v>149</v>
      </c>
      <c r="C133">
        <v>8.7678351429995402E-2</v>
      </c>
      <c r="D133">
        <v>2.1083357450516999E-2</v>
      </c>
      <c r="E133" s="1">
        <v>1.091636942091575</v>
      </c>
      <c r="F133" s="1">
        <v>4.6055152592711757E-2</v>
      </c>
      <c r="G133" s="1">
        <f t="shared" si="6"/>
        <v>9.1636942091575015</v>
      </c>
      <c r="H133">
        <f t="shared" si="5"/>
        <v>4.6055152592711757</v>
      </c>
    </row>
    <row r="134" spans="1:10">
      <c r="A134" t="s">
        <v>39</v>
      </c>
      <c r="B134" t="s">
        <v>150</v>
      </c>
      <c r="C134">
        <v>0.19863453005628001</v>
      </c>
      <c r="D134">
        <v>2.4236651170775499E-2</v>
      </c>
      <c r="E134" s="1">
        <v>1.2197361075443436</v>
      </c>
      <c r="F134" s="1">
        <v>5.9340434907669826E-2</v>
      </c>
      <c r="G134" s="1">
        <f t="shared" si="6"/>
        <v>21.973610754434358</v>
      </c>
      <c r="H134">
        <f t="shared" si="5"/>
        <v>5.9340434907669826</v>
      </c>
    </row>
    <row r="135" spans="1:10">
      <c r="A135" t="s">
        <v>39</v>
      </c>
      <c r="B135" t="s">
        <v>151</v>
      </c>
      <c r="C135">
        <v>0.226077663084016</v>
      </c>
      <c r="D135">
        <v>2.2770877726075601E-2</v>
      </c>
      <c r="E135" s="1">
        <v>1.2536730256110027</v>
      </c>
      <c r="F135" s="1">
        <v>5.7219973160180349E-2</v>
      </c>
      <c r="G135" s="1">
        <f t="shared" si="6"/>
        <v>25.367302561100267</v>
      </c>
      <c r="H135">
        <f t="shared" si="5"/>
        <v>5.7219973160180349</v>
      </c>
    </row>
    <row r="136" spans="1:10">
      <c r="A136" t="s">
        <v>39</v>
      </c>
      <c r="B136" t="s">
        <v>152</v>
      </c>
      <c r="C136">
        <v>0.14855025119387699</v>
      </c>
      <c r="D136">
        <v>2.4088198322064699E-2</v>
      </c>
      <c r="E136" s="1">
        <v>1.1601510952872709</v>
      </c>
      <c r="F136" s="1">
        <v>5.6087673166583363E-2</v>
      </c>
      <c r="G136" s="1">
        <f t="shared" si="6"/>
        <v>16.015109528727088</v>
      </c>
      <c r="H136">
        <f t="shared" si="5"/>
        <v>5.6087673166583363</v>
      </c>
    </row>
    <row r="137" spans="1:10">
      <c r="A137" t="s">
        <v>39</v>
      </c>
      <c r="B137" t="s">
        <v>153</v>
      </c>
      <c r="C137">
        <v>8.2525994349262305E-2</v>
      </c>
      <c r="D137">
        <v>5.2644425062469302E-2</v>
      </c>
      <c r="E137" s="1">
        <v>1.0860269036347836</v>
      </c>
      <c r="F137" s="1">
        <v>0.11804500209674895</v>
      </c>
      <c r="G137" s="1">
        <f t="shared" si="6"/>
        <v>8.6026903634783594</v>
      </c>
      <c r="H137">
        <f t="shared" si="5"/>
        <v>11.804500209674895</v>
      </c>
    </row>
    <row r="138" spans="1:10">
      <c r="A138" t="s">
        <v>39</v>
      </c>
      <c r="B138" t="s">
        <v>154</v>
      </c>
      <c r="C138">
        <v>7.1622682711750499E-2</v>
      </c>
      <c r="D138">
        <v>4.7302494528886803E-2</v>
      </c>
      <c r="E138">
        <v>1.0742499345124148</v>
      </c>
      <c r="F138">
        <v>0.10435982264667687</v>
      </c>
      <c r="G138" s="1">
        <f t="shared" si="6"/>
        <v>7.4249934512414795</v>
      </c>
      <c r="H138">
        <f t="shared" si="5"/>
        <v>10.435982264667686</v>
      </c>
    </row>
    <row r="140" spans="1:10">
      <c r="B140" t="s">
        <v>132</v>
      </c>
      <c r="C140" t="s">
        <v>0</v>
      </c>
      <c r="D140" t="s">
        <v>1</v>
      </c>
      <c r="E140" t="s">
        <v>2</v>
      </c>
      <c r="F140" t="s">
        <v>3</v>
      </c>
    </row>
    <row r="141" spans="1:10">
      <c r="A141" t="s">
        <v>4</v>
      </c>
      <c r="B141" t="s">
        <v>133</v>
      </c>
      <c r="C141" t="s">
        <v>51</v>
      </c>
      <c r="D141" t="s">
        <v>144</v>
      </c>
      <c r="E141">
        <v>-2.4209436892843599E-2</v>
      </c>
      <c r="F141">
        <v>6.9734935036856405E-2</v>
      </c>
      <c r="G141" s="1">
        <v>0.97608126092264169</v>
      </c>
      <c r="H141" s="1">
        <v>0.14295858340382162</v>
      </c>
      <c r="I141">
        <f>(G141-1)*100</f>
        <v>-2.3918739077358309</v>
      </c>
      <c r="J141">
        <f>H141*100</f>
        <v>14.295858340382161</v>
      </c>
    </row>
    <row r="142" spans="1:10">
      <c r="A142" t="s">
        <v>7</v>
      </c>
      <c r="B142" t="s">
        <v>133</v>
      </c>
      <c r="C142" t="s">
        <v>51</v>
      </c>
      <c r="D142" t="s">
        <v>143</v>
      </c>
      <c r="E142">
        <v>2.8099876346765099E-2</v>
      </c>
      <c r="F142">
        <v>3.4955828984586303E-2</v>
      </c>
      <c r="G142" s="1">
        <v>1.0284984019548546</v>
      </c>
      <c r="H142" s="1">
        <v>7.293596590731366E-2</v>
      </c>
      <c r="I142">
        <f t="shared" ref="I142:I162" si="7">(G142-1)*100</f>
        <v>2.8498401954854646</v>
      </c>
      <c r="J142">
        <f t="shared" ref="J142:J162" si="8">H142*100</f>
        <v>7.293596590731366</v>
      </c>
    </row>
    <row r="143" spans="1:10">
      <c r="A143" t="s">
        <v>9</v>
      </c>
      <c r="B143" t="s">
        <v>133</v>
      </c>
      <c r="C143" t="s">
        <v>51</v>
      </c>
      <c r="D143" t="s">
        <v>146</v>
      </c>
      <c r="E143">
        <v>-1.21813817320966E-2</v>
      </c>
      <c r="F143">
        <v>3.7127954276501701E-2</v>
      </c>
      <c r="G143" s="1">
        <v>0.98789251095568331</v>
      </c>
      <c r="H143" s="1">
        <v>7.4570075713541684E-2</v>
      </c>
      <c r="I143">
        <f t="shared" si="7"/>
        <v>-1.2107489044316688</v>
      </c>
      <c r="J143">
        <f t="shared" si="8"/>
        <v>7.4570075713541684</v>
      </c>
    </row>
    <row r="144" spans="1:10">
      <c r="A144" t="s">
        <v>11</v>
      </c>
      <c r="B144" t="s">
        <v>133</v>
      </c>
      <c r="C144" t="s">
        <v>51</v>
      </c>
      <c r="D144" t="s">
        <v>147</v>
      </c>
      <c r="E144">
        <v>-1.20928255205578E-2</v>
      </c>
      <c r="F144">
        <v>4.69369828637397E-2</v>
      </c>
      <c r="G144" s="1">
        <v>0.98797999884760213</v>
      </c>
      <c r="H144" s="1">
        <v>9.5202710944904956E-2</v>
      </c>
      <c r="I144">
        <f t="shared" si="7"/>
        <v>-1.2020001152397874</v>
      </c>
      <c r="J144">
        <f t="shared" si="8"/>
        <v>9.5202710944904965</v>
      </c>
    </row>
    <row r="145" spans="1:10">
      <c r="A145" t="s">
        <v>12</v>
      </c>
      <c r="B145" t="s">
        <v>133</v>
      </c>
      <c r="C145" t="s">
        <v>51</v>
      </c>
      <c r="D145" t="s">
        <v>148</v>
      </c>
      <c r="E145">
        <v>8.7589859570673702E-3</v>
      </c>
      <c r="F145">
        <v>7.9683915374008096E-3</v>
      </c>
      <c r="G145" s="1">
        <v>1.0087974581182357</v>
      </c>
      <c r="H145" s="1">
        <v>1.5879124215897322E-2</v>
      </c>
      <c r="I145">
        <f t="shared" si="7"/>
        <v>0.87974581182357348</v>
      </c>
      <c r="J145">
        <f t="shared" si="8"/>
        <v>1.5879124215897322</v>
      </c>
    </row>
    <row r="146" spans="1:10">
      <c r="A146" t="s">
        <v>14</v>
      </c>
      <c r="B146" t="s">
        <v>133</v>
      </c>
      <c r="C146" t="s">
        <v>51</v>
      </c>
      <c r="D146" t="s">
        <v>149</v>
      </c>
      <c r="E146">
        <v>-1.43327931314232E-2</v>
      </c>
      <c r="F146">
        <v>4.9846900783764199E-2</v>
      </c>
      <c r="G146" s="1">
        <v>0.98576943237293779</v>
      </c>
      <c r="H146" s="1">
        <v>0.10117135411672318</v>
      </c>
      <c r="I146">
        <f t="shared" si="7"/>
        <v>-1.4230567627062207</v>
      </c>
      <c r="J146">
        <f t="shared" si="8"/>
        <v>10.117135411672319</v>
      </c>
    </row>
    <row r="147" spans="1:10">
      <c r="A147" t="s">
        <v>17</v>
      </c>
      <c r="B147" t="s">
        <v>133</v>
      </c>
      <c r="C147" t="s">
        <v>51</v>
      </c>
      <c r="D147" t="s">
        <v>150</v>
      </c>
      <c r="E147">
        <v>-2.6857609730543099E-2</v>
      </c>
      <c r="F147">
        <v>4.6645726276022897E-2</v>
      </c>
      <c r="G147" s="1">
        <v>0.9734998485617089</v>
      </c>
      <c r="H147" s="1">
        <v>9.3198277377280481E-2</v>
      </c>
      <c r="I147">
        <f t="shared" si="7"/>
        <v>-2.6500151438291097</v>
      </c>
      <c r="J147">
        <f t="shared" si="8"/>
        <v>9.3198277377280476</v>
      </c>
    </row>
    <row r="148" spans="1:10">
      <c r="A148" t="s">
        <v>19</v>
      </c>
      <c r="B148" t="s">
        <v>133</v>
      </c>
      <c r="C148" t="s">
        <v>51</v>
      </c>
      <c r="D148" t="s">
        <v>151</v>
      </c>
      <c r="E148">
        <v>0.17094137085706201</v>
      </c>
      <c r="F148">
        <v>2.7031761029445101E-2</v>
      </c>
      <c r="G148" s="1">
        <v>1.1864211881251605</v>
      </c>
      <c r="H148" s="1">
        <v>6.4554281243841327E-2</v>
      </c>
      <c r="I148">
        <f t="shared" si="7"/>
        <v>18.642118812516053</v>
      </c>
      <c r="J148">
        <f t="shared" si="8"/>
        <v>6.4554281243841327</v>
      </c>
    </row>
    <row r="149" spans="1:10">
      <c r="A149" t="s">
        <v>20</v>
      </c>
      <c r="B149" t="s">
        <v>133</v>
      </c>
      <c r="C149" t="s">
        <v>51</v>
      </c>
      <c r="D149" t="s">
        <v>152</v>
      </c>
      <c r="E149">
        <v>-1.32223510582872E-2</v>
      </c>
      <c r="F149">
        <v>4.2831855464761003E-2</v>
      </c>
      <c r="G149" s="1">
        <v>0.98686468021715534</v>
      </c>
      <c r="H149" s="1">
        <v>8.6424663198148566E-2</v>
      </c>
      <c r="I149">
        <f t="shared" si="7"/>
        <v>-1.3135319782844657</v>
      </c>
      <c r="J149">
        <f t="shared" si="8"/>
        <v>8.6424663198148561</v>
      </c>
    </row>
    <row r="150" spans="1:10">
      <c r="A150" t="s">
        <v>21</v>
      </c>
      <c r="B150" t="s">
        <v>133</v>
      </c>
      <c r="C150" t="s">
        <v>51</v>
      </c>
      <c r="D150" t="s">
        <v>153</v>
      </c>
      <c r="E150">
        <v>4.9836598043206896E-3</v>
      </c>
      <c r="F150">
        <v>1.1133388479239E-2</v>
      </c>
      <c r="G150" s="1">
        <v>1.0049960988923194</v>
      </c>
      <c r="H150" s="1">
        <v>2.2171490654817827E-2</v>
      </c>
      <c r="I150">
        <f t="shared" si="7"/>
        <v>0.49960988923194449</v>
      </c>
      <c r="J150">
        <f t="shared" si="8"/>
        <v>2.2171490654817827</v>
      </c>
    </row>
    <row r="151" spans="1:10">
      <c r="A151" t="s">
        <v>22</v>
      </c>
      <c r="B151" t="s">
        <v>133</v>
      </c>
      <c r="C151" t="s">
        <v>51</v>
      </c>
      <c r="D151" t="s">
        <v>154</v>
      </c>
      <c r="E151">
        <v>-4.3803335359850502E-2</v>
      </c>
      <c r="F151">
        <v>6.4763624860980307E-2</v>
      </c>
      <c r="G151" s="1">
        <v>0.95714217498599086</v>
      </c>
      <c r="H151" s="1">
        <v>0.12954455462000125</v>
      </c>
      <c r="I151">
        <f t="shared" si="7"/>
        <v>-4.2857825014009148</v>
      </c>
      <c r="J151">
        <f t="shared" si="8"/>
        <v>12.954455462000125</v>
      </c>
    </row>
    <row r="152" spans="1:10">
      <c r="A152" t="s">
        <v>24</v>
      </c>
      <c r="B152" t="s">
        <v>134</v>
      </c>
      <c r="C152" t="s">
        <v>51</v>
      </c>
      <c r="D152" t="s">
        <v>144</v>
      </c>
      <c r="E152">
        <v>0.17020641721972801</v>
      </c>
      <c r="F152">
        <v>4.6103852806513801E-2</v>
      </c>
      <c r="G152" s="1">
        <v>1.1855495439058179</v>
      </c>
      <c r="H152" s="1">
        <v>0.11211996304522165</v>
      </c>
      <c r="I152">
        <f t="shared" si="7"/>
        <v>18.554954390581791</v>
      </c>
      <c r="J152">
        <f t="shared" si="8"/>
        <v>11.211996304522165</v>
      </c>
    </row>
    <row r="153" spans="1:10">
      <c r="A153" t="s">
        <v>26</v>
      </c>
      <c r="B153" t="s">
        <v>134</v>
      </c>
      <c r="C153" t="s">
        <v>51</v>
      </c>
      <c r="D153" t="s">
        <v>143</v>
      </c>
      <c r="E153">
        <v>0.17729522015601901</v>
      </c>
      <c r="F153">
        <v>6.1279835325356503E-2</v>
      </c>
      <c r="G153" s="1">
        <v>1.1939835291052234</v>
      </c>
      <c r="H153" s="1">
        <v>0.15237518215127221</v>
      </c>
      <c r="I153">
        <f t="shared" si="7"/>
        <v>19.398352910522341</v>
      </c>
      <c r="J153">
        <f t="shared" si="8"/>
        <v>15.237518215127221</v>
      </c>
    </row>
    <row r="154" spans="1:10">
      <c r="A154" t="s">
        <v>28</v>
      </c>
      <c r="B154" t="s">
        <v>134</v>
      </c>
      <c r="C154" t="s">
        <v>51</v>
      </c>
      <c r="D154" t="s">
        <v>146</v>
      </c>
      <c r="E154">
        <v>0.185411274522536</v>
      </c>
      <c r="F154">
        <v>7.0643794413683597E-2</v>
      </c>
      <c r="G154" s="1">
        <v>1.2037133949913514</v>
      </c>
      <c r="H154" s="1">
        <v>0.17875848131702909</v>
      </c>
      <c r="I154">
        <f t="shared" si="7"/>
        <v>20.371339499135143</v>
      </c>
      <c r="J154">
        <f t="shared" si="8"/>
        <v>17.875848131702909</v>
      </c>
    </row>
    <row r="155" spans="1:10">
      <c r="A155" t="s">
        <v>30</v>
      </c>
      <c r="B155" t="s">
        <v>134</v>
      </c>
      <c r="C155" t="s">
        <v>51</v>
      </c>
      <c r="D155" t="s">
        <v>147</v>
      </c>
      <c r="E155">
        <v>0.19139590435784001</v>
      </c>
      <c r="F155">
        <v>7.0559475734507396E-2</v>
      </c>
      <c r="G155" s="1">
        <v>1.2109387731297523</v>
      </c>
      <c r="H155" s="1">
        <v>0.17960166612609996</v>
      </c>
      <c r="I155">
        <f t="shared" si="7"/>
        <v>21.093877312975231</v>
      </c>
      <c r="J155">
        <f t="shared" si="8"/>
        <v>17.960166612609996</v>
      </c>
    </row>
    <row r="156" spans="1:10">
      <c r="A156" t="s">
        <v>32</v>
      </c>
      <c r="B156" t="s">
        <v>134</v>
      </c>
      <c r="C156" t="s">
        <v>51</v>
      </c>
      <c r="D156" t="s">
        <v>148</v>
      </c>
      <c r="E156">
        <v>0.223640208747103</v>
      </c>
      <c r="F156">
        <v>5.8991596050369799E-2</v>
      </c>
      <c r="G156" s="1">
        <v>1.250620975984521</v>
      </c>
      <c r="H156" s="1">
        <v>0.15329258436519089</v>
      </c>
      <c r="I156">
        <f t="shared" si="7"/>
        <v>25.062097598452105</v>
      </c>
      <c r="J156">
        <f t="shared" si="8"/>
        <v>15.329258436519089</v>
      </c>
    </row>
    <row r="157" spans="1:10">
      <c r="A157" t="s">
        <v>34</v>
      </c>
      <c r="B157" t="s">
        <v>134</v>
      </c>
      <c r="C157" t="s">
        <v>51</v>
      </c>
      <c r="D157" t="s">
        <v>149</v>
      </c>
      <c r="E157">
        <v>0.18263523404395299</v>
      </c>
      <c r="F157">
        <v>3.6772027013062897E-2</v>
      </c>
      <c r="G157" s="1">
        <v>1.2003764717422216</v>
      </c>
      <c r="H157" s="1">
        <v>8.9708914398150874E-2</v>
      </c>
      <c r="I157">
        <f t="shared" si="7"/>
        <v>20.037647174222162</v>
      </c>
      <c r="J157">
        <f t="shared" si="8"/>
        <v>8.9708914398150874</v>
      </c>
    </row>
    <row r="158" spans="1:10">
      <c r="A158" t="s">
        <v>36</v>
      </c>
      <c r="B158" t="s">
        <v>134</v>
      </c>
      <c r="C158" t="s">
        <v>51</v>
      </c>
      <c r="D158" t="s">
        <v>150</v>
      </c>
      <c r="E158">
        <v>0.19351835200385101</v>
      </c>
      <c r="F158">
        <v>4.8932658637030002E-2</v>
      </c>
      <c r="G158" s="1">
        <v>1.2135116567177455</v>
      </c>
      <c r="H158" s="1">
        <v>0.12214942680250807</v>
      </c>
      <c r="I158">
        <f t="shared" si="7"/>
        <v>21.351165671774552</v>
      </c>
      <c r="J158">
        <f t="shared" si="8"/>
        <v>12.214942680250807</v>
      </c>
    </row>
    <row r="159" spans="1:10">
      <c r="A159" t="s">
        <v>38</v>
      </c>
      <c r="B159" t="s">
        <v>134</v>
      </c>
      <c r="C159" t="s">
        <v>51</v>
      </c>
      <c r="D159" t="s">
        <v>151</v>
      </c>
      <c r="E159">
        <v>0.21342179290431201</v>
      </c>
      <c r="F159">
        <v>7.7898966540356704E-3</v>
      </c>
      <c r="G159" s="1">
        <v>1.2379066813959674</v>
      </c>
      <c r="H159" s="1">
        <v>1.9045629856482504E-2</v>
      </c>
      <c r="I159">
        <f t="shared" si="7"/>
        <v>23.79066813959674</v>
      </c>
      <c r="J159">
        <f t="shared" si="8"/>
        <v>1.9045629856482504</v>
      </c>
    </row>
    <row r="160" spans="1:10">
      <c r="A160" t="s">
        <v>40</v>
      </c>
      <c r="B160" t="s">
        <v>134</v>
      </c>
      <c r="C160" t="s">
        <v>51</v>
      </c>
      <c r="D160" t="s">
        <v>152</v>
      </c>
      <c r="E160">
        <v>0.18218512879512999</v>
      </c>
      <c r="F160">
        <v>5.6958301274344897E-2</v>
      </c>
      <c r="G160" s="1">
        <v>1.199836297568462</v>
      </c>
      <c r="H160" s="1">
        <v>0.14171066703469282</v>
      </c>
      <c r="I160">
        <f t="shared" si="7"/>
        <v>19.983629756846199</v>
      </c>
      <c r="J160">
        <f t="shared" si="8"/>
        <v>14.171066703469283</v>
      </c>
    </row>
    <row r="161" spans="1:10">
      <c r="A161" t="s">
        <v>41</v>
      </c>
      <c r="B161" t="s">
        <v>134</v>
      </c>
      <c r="C161" t="s">
        <v>51</v>
      </c>
      <c r="D161" t="s">
        <v>153</v>
      </c>
      <c r="E161">
        <v>0.201561807415089</v>
      </c>
      <c r="F161">
        <v>8.0657928201092202E-2</v>
      </c>
      <c r="G161" s="1">
        <v>1.2233118444691908</v>
      </c>
      <c r="H161" s="1">
        <v>0.20951792215235399</v>
      </c>
      <c r="I161">
        <f t="shared" si="7"/>
        <v>22.331184446919082</v>
      </c>
      <c r="J161">
        <f t="shared" si="8"/>
        <v>20.9517922152354</v>
      </c>
    </row>
    <row r="162" spans="1:10">
      <c r="A162" t="s">
        <v>42</v>
      </c>
      <c r="B162" t="s">
        <v>134</v>
      </c>
      <c r="C162" t="s">
        <v>51</v>
      </c>
      <c r="D162" t="s">
        <v>154</v>
      </c>
      <c r="E162">
        <v>0.157752231259256</v>
      </c>
      <c r="F162">
        <v>5.8649809175472502E-2</v>
      </c>
      <c r="G162" s="1">
        <v>1.170876052280001</v>
      </c>
      <c r="H162" s="1">
        <v>0.14263777513826836</v>
      </c>
      <c r="I162">
        <f t="shared" si="7"/>
        <v>17.087605228000101</v>
      </c>
      <c r="J162">
        <f t="shared" si="8"/>
        <v>14.263777513826836</v>
      </c>
    </row>
  </sheetData>
  <sortState ref="A2:F80">
    <sortCondition ref="A2:A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6"/>
  <sheetViews>
    <sheetView topLeftCell="D10" workbookViewId="0">
      <selection activeCell="H33" sqref="H33"/>
    </sheetView>
  </sheetViews>
  <sheetFormatPr defaultRowHeight="15"/>
  <sheetData>
    <row r="1" spans="1:13">
      <c r="A1" t="s">
        <v>1</v>
      </c>
      <c r="B1" t="s">
        <v>96</v>
      </c>
      <c r="C1" t="s">
        <v>93</v>
      </c>
      <c r="D1" t="s">
        <v>18</v>
      </c>
      <c r="E1" t="s">
        <v>18</v>
      </c>
      <c r="F1" t="s">
        <v>94</v>
      </c>
      <c r="G1" t="s">
        <v>94</v>
      </c>
      <c r="H1" t="s">
        <v>95</v>
      </c>
      <c r="J1" t="s">
        <v>97</v>
      </c>
      <c r="L1" t="s">
        <v>98</v>
      </c>
    </row>
    <row r="2" spans="1:13">
      <c r="A2" t="s">
        <v>8</v>
      </c>
      <c r="B2" t="s">
        <v>2</v>
      </c>
      <c r="C2" t="s">
        <v>93</v>
      </c>
      <c r="D2">
        <v>27.290978430739131</v>
      </c>
      <c r="E2">
        <v>15.157545362857672</v>
      </c>
      <c r="L2">
        <v>27.27448797350036</v>
      </c>
      <c r="M2">
        <v>6.8642201928752478</v>
      </c>
    </row>
    <row r="3" spans="1:13">
      <c r="A3" t="s">
        <v>13</v>
      </c>
      <c r="L3">
        <v>-4.2358007841530876</v>
      </c>
      <c r="M3">
        <v>3.3934779863347919</v>
      </c>
    </row>
    <row r="5" spans="1:13">
      <c r="A5" t="s">
        <v>31</v>
      </c>
      <c r="B5">
        <v>-2.7312058491619773</v>
      </c>
      <c r="C5">
        <v>16.618948166135517</v>
      </c>
      <c r="D5">
        <v>-0.52531448046327922</v>
      </c>
      <c r="E5">
        <v>3.8655703633498795</v>
      </c>
    </row>
    <row r="6" spans="1:13">
      <c r="F6">
        <v>2.0227700293391049</v>
      </c>
      <c r="G6">
        <v>2.886173933170455</v>
      </c>
      <c r="H6">
        <v>11.161776367185649</v>
      </c>
      <c r="I6">
        <v>19.124829983408187</v>
      </c>
      <c r="J6">
        <v>-5.7691153748829382</v>
      </c>
      <c r="K6">
        <v>1.5371019128990637</v>
      </c>
    </row>
    <row r="9" spans="1:13">
      <c r="A9" t="s">
        <v>29</v>
      </c>
      <c r="B9">
        <v>4.8649199021168155</v>
      </c>
      <c r="C9">
        <v>6.2532932301163635</v>
      </c>
      <c r="D9">
        <v>-1.9418983426240155</v>
      </c>
      <c r="E9">
        <v>2.0012214879596479</v>
      </c>
    </row>
    <row r="10" spans="1:13">
      <c r="F10">
        <v>5.1194539885121682</v>
      </c>
      <c r="G10">
        <v>3.3172489294794882</v>
      </c>
      <c r="H10">
        <v>-0.30302113260337604</v>
      </c>
      <c r="I10">
        <v>9.9069433020972379</v>
      </c>
      <c r="J10">
        <v>-6.3538421948254982</v>
      </c>
      <c r="K10">
        <v>2.803659007997239</v>
      </c>
    </row>
    <row r="13" spans="1:13">
      <c r="A13" t="s">
        <v>35</v>
      </c>
      <c r="B13">
        <v>-4.1951733499270389</v>
      </c>
      <c r="C13">
        <v>6.7010704848299625</v>
      </c>
      <c r="D13">
        <v>-2.5145556110593215</v>
      </c>
      <c r="E13">
        <v>1.7294625454653545</v>
      </c>
    </row>
    <row r="14" spans="1:13">
      <c r="F14">
        <v>-7.5474129870330753</v>
      </c>
      <c r="G14">
        <v>4.7288397182994935</v>
      </c>
      <c r="H14">
        <v>1.7051292360702908</v>
      </c>
      <c r="I14">
        <v>6.6127772113668826</v>
      </c>
      <c r="J14">
        <v>-1.4088915173561811</v>
      </c>
      <c r="K14">
        <v>2.1864980873168904</v>
      </c>
    </row>
    <row r="17" spans="1:13">
      <c r="A17" t="s">
        <v>6</v>
      </c>
      <c r="B17">
        <v>-5.7684859230077716</v>
      </c>
      <c r="C17">
        <v>5.4455679624092586</v>
      </c>
      <c r="D17">
        <v>-4.0594617328784333</v>
      </c>
      <c r="E17">
        <v>2.6845950466179103</v>
      </c>
      <c r="L17">
        <v>-5.1170948440267701</v>
      </c>
      <c r="M17">
        <v>1.3957788397483961</v>
      </c>
    </row>
    <row r="18" spans="1:13">
      <c r="F18">
        <v>-5.2379246516122802</v>
      </c>
      <c r="G18">
        <v>2.3830325235421945</v>
      </c>
      <c r="H18">
        <v>1.6466467556138564</v>
      </c>
      <c r="I18">
        <v>8.0722656931877967</v>
      </c>
      <c r="J18">
        <v>-4.1450689617032355</v>
      </c>
      <c r="K18">
        <v>1.66915544435432</v>
      </c>
    </row>
    <row r="21" spans="1:13">
      <c r="A21" t="s">
        <v>37</v>
      </c>
      <c r="B21">
        <v>-9.8473035471539951</v>
      </c>
      <c r="C21">
        <v>10.531089064347698</v>
      </c>
      <c r="D21">
        <v>-2.7342614600829207</v>
      </c>
      <c r="E21">
        <v>2.3862913818523013</v>
      </c>
    </row>
    <row r="22" spans="1:13">
      <c r="F22">
        <v>-10.553182923751436</v>
      </c>
      <c r="G22">
        <v>3.417431311936292</v>
      </c>
      <c r="H22">
        <v>-2.8963027702381572</v>
      </c>
      <c r="I22">
        <v>4.3485224088142926</v>
      </c>
      <c r="J22">
        <v>-5.7433681216093042</v>
      </c>
      <c r="K22">
        <v>2.3216864821416938</v>
      </c>
    </row>
    <row r="25" spans="1:13">
      <c r="A25" t="s">
        <v>10</v>
      </c>
      <c r="B25">
        <v>-5.2399446711244524</v>
      </c>
      <c r="C25">
        <v>5.8134088073372725</v>
      </c>
      <c r="D25">
        <v>-6.8473062816414076</v>
      </c>
      <c r="E25">
        <v>3.0011441227600022</v>
      </c>
      <c r="L25">
        <v>-9.32550157217349</v>
      </c>
      <c r="M25">
        <v>3.4566595109306597</v>
      </c>
    </row>
    <row r="26" spans="1:13">
      <c r="F26">
        <v>-3.3451927376020985</v>
      </c>
      <c r="G26">
        <v>1.6712628357549608</v>
      </c>
      <c r="H26">
        <v>-1.3277755156568372</v>
      </c>
      <c r="I26">
        <v>5.1075444091191802</v>
      </c>
      <c r="J26">
        <v>-5.1208413193741258</v>
      </c>
      <c r="K26">
        <v>1.2474730810190127</v>
      </c>
    </row>
    <row r="29" spans="1:13">
      <c r="A29" t="s">
        <v>33</v>
      </c>
      <c r="B29">
        <v>-5.7155366136520165</v>
      </c>
      <c r="C29">
        <v>4.3919034375264676</v>
      </c>
      <c r="D29">
        <v>3.8213020048627477E-2</v>
      </c>
      <c r="E29">
        <v>1.3915733539405339</v>
      </c>
    </row>
    <row r="30" spans="1:13">
      <c r="F30">
        <v>-0.85301957728113331</v>
      </c>
      <c r="G30">
        <v>1.4342837607185577</v>
      </c>
      <c r="H30">
        <v>-0.18820207541445644</v>
      </c>
      <c r="I30">
        <v>5.1296088257709149</v>
      </c>
      <c r="J30">
        <v>-3.5465715784014362</v>
      </c>
      <c r="K30">
        <v>0.74543521224395004</v>
      </c>
    </row>
    <row r="33" spans="1:13">
      <c r="A33" t="s">
        <v>27</v>
      </c>
      <c r="B33">
        <v>2.141857144571313</v>
      </c>
      <c r="C33">
        <v>4.5723047996754529</v>
      </c>
      <c r="D33">
        <v>-2.1531228406591052</v>
      </c>
      <c r="E33">
        <v>1.4283024016209289</v>
      </c>
    </row>
    <row r="34" spans="1:13">
      <c r="F34">
        <v>-7.8252653645224264</v>
      </c>
      <c r="G34">
        <v>1.0254376428793344</v>
      </c>
      <c r="H34">
        <v>-0.22115133854758717</v>
      </c>
      <c r="I34">
        <v>5.422436931839103</v>
      </c>
      <c r="J34">
        <v>-2.8908521897759165</v>
      </c>
      <c r="K34">
        <v>0.66099616645250991</v>
      </c>
    </row>
    <row r="37" spans="1:13">
      <c r="A37" t="s">
        <v>25</v>
      </c>
      <c r="B37">
        <v>-2.6741647666315149</v>
      </c>
      <c r="C37">
        <v>0.45920966006668396</v>
      </c>
      <c r="D37">
        <v>2.1918590419629957</v>
      </c>
      <c r="E37">
        <v>1.6470032341845187</v>
      </c>
    </row>
    <row r="38" spans="1:13">
      <c r="F38">
        <v>1.0944577168219283</v>
      </c>
      <c r="G38">
        <v>1.426594217194932</v>
      </c>
      <c r="H38">
        <v>3.0283919753671285</v>
      </c>
      <c r="I38">
        <v>6.0529973664180003</v>
      </c>
      <c r="J38">
        <v>7.9869690095901724E-2</v>
      </c>
      <c r="K38">
        <v>0.88731237645480743</v>
      </c>
    </row>
    <row r="41" spans="1:13">
      <c r="A41" t="s">
        <v>23</v>
      </c>
      <c r="B41">
        <v>-7.0528139947596769</v>
      </c>
      <c r="C41">
        <v>1.9404562457895125</v>
      </c>
      <c r="D41">
        <v>-3.6933212866291365</v>
      </c>
      <c r="E41">
        <v>3.1744517963808838</v>
      </c>
    </row>
    <row r="42" spans="1:13">
      <c r="F42">
        <v>-0.99668102929325597</v>
      </c>
      <c r="G42">
        <v>1.3920045513793444</v>
      </c>
      <c r="H42">
        <v>0.32917625599682143</v>
      </c>
      <c r="I42">
        <v>4.5333021667260276</v>
      </c>
      <c r="J42">
        <v>-0.69544369143423879</v>
      </c>
      <c r="K42">
        <v>1.5475448657854107</v>
      </c>
    </row>
    <row r="45" spans="1:13">
      <c r="A45" t="s">
        <v>15</v>
      </c>
      <c r="B45">
        <v>-4.6290593650230143</v>
      </c>
      <c r="C45">
        <v>9.1577639387678715</v>
      </c>
      <c r="D45">
        <v>-2.0859827648955664</v>
      </c>
      <c r="E45">
        <v>1.9825463243541064</v>
      </c>
      <c r="L45">
        <v>-6.3438062416157681</v>
      </c>
      <c r="M45">
        <v>1.1357558046932725</v>
      </c>
    </row>
    <row r="46" spans="1:13">
      <c r="F46">
        <v>-7.8396469661923813</v>
      </c>
      <c r="G46">
        <v>1.0365799717501178</v>
      </c>
      <c r="H46">
        <v>2.497947399233702E-2</v>
      </c>
      <c r="I46">
        <v>5.1386275134117199</v>
      </c>
      <c r="J46">
        <v>0.45830236028283622</v>
      </c>
      <c r="K46">
        <v>0.81613577048387231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3"/>
  <sheetViews>
    <sheetView topLeftCell="A8" workbookViewId="0">
      <selection activeCell="K2" sqref="K2:N33"/>
    </sheetView>
  </sheetViews>
  <sheetFormatPr defaultRowHeight="15"/>
  <sheetData>
    <row r="1" spans="1:14">
      <c r="A1" t="s">
        <v>1</v>
      </c>
      <c r="B1" t="s">
        <v>138</v>
      </c>
      <c r="C1" t="s">
        <v>139</v>
      </c>
      <c r="D1" t="s">
        <v>140</v>
      </c>
      <c r="E1" t="s">
        <v>141</v>
      </c>
      <c r="K1" t="s">
        <v>138</v>
      </c>
      <c r="L1" t="s">
        <v>344</v>
      </c>
      <c r="M1" t="s">
        <v>140</v>
      </c>
      <c r="N1" t="s">
        <v>141</v>
      </c>
    </row>
    <row r="2" spans="1:14">
      <c r="A2" t="s">
        <v>31</v>
      </c>
      <c r="B2">
        <v>-1.1890440113381806</v>
      </c>
      <c r="C2">
        <v>12.160066155819182</v>
      </c>
      <c r="F2">
        <v>1</v>
      </c>
      <c r="J2" t="s">
        <v>151</v>
      </c>
      <c r="K2">
        <v>23.79066813959674</v>
      </c>
      <c r="L2">
        <v>1.9045629856482504</v>
      </c>
    </row>
    <row r="3" spans="1:14">
      <c r="D3">
        <v>25.056380656069564</v>
      </c>
      <c r="E3">
        <v>24.143693894019936</v>
      </c>
      <c r="F3">
        <v>2</v>
      </c>
      <c r="M3">
        <v>18.642118812516053</v>
      </c>
      <c r="N3">
        <v>6.4554281243841327</v>
      </c>
    </row>
    <row r="4" spans="1:14">
      <c r="F4">
        <v>3</v>
      </c>
    </row>
    <row r="5" spans="1:14">
      <c r="A5" t="s">
        <v>29</v>
      </c>
      <c r="B5">
        <v>-3.1362794096511437</v>
      </c>
      <c r="C5">
        <v>3.4924736502782827</v>
      </c>
      <c r="F5">
        <v>4</v>
      </c>
      <c r="J5" t="s">
        <v>150</v>
      </c>
      <c r="K5">
        <v>21.351165671774552</v>
      </c>
      <c r="L5">
        <v>12.214942680250807</v>
      </c>
    </row>
    <row r="6" spans="1:14">
      <c r="D6">
        <v>2.6131097867044817</v>
      </c>
      <c r="E6">
        <v>20.686935407562899</v>
      </c>
      <c r="F6">
        <v>5</v>
      </c>
      <c r="M6">
        <v>-2.6500151438291097</v>
      </c>
      <c r="N6">
        <v>9.3198277377280476</v>
      </c>
    </row>
    <row r="7" spans="1:14">
      <c r="F7">
        <v>6</v>
      </c>
    </row>
    <row r="8" spans="1:14">
      <c r="A8" t="s">
        <v>35</v>
      </c>
      <c r="B8">
        <v>-2.3540185695233418</v>
      </c>
      <c r="C8">
        <v>2.6483553197275911</v>
      </c>
      <c r="F8">
        <v>7</v>
      </c>
      <c r="J8" t="s">
        <v>153</v>
      </c>
      <c r="K8">
        <v>22.331184446919082</v>
      </c>
      <c r="L8">
        <v>20.9517922152354</v>
      </c>
    </row>
    <row r="9" spans="1:14">
      <c r="D9">
        <v>5.9330159970850893</v>
      </c>
      <c r="E9">
        <v>11.342610139158872</v>
      </c>
      <c r="F9">
        <v>8</v>
      </c>
      <c r="M9">
        <v>0.49960988923194449</v>
      </c>
      <c r="N9">
        <v>2.2171490654817827</v>
      </c>
    </row>
    <row r="10" spans="1:14">
      <c r="F10">
        <v>9</v>
      </c>
    </row>
    <row r="11" spans="1:14">
      <c r="A11" t="s">
        <v>6</v>
      </c>
      <c r="B11">
        <v>-4.6950341906546234</v>
      </c>
      <c r="C11">
        <v>1.0753747324869445</v>
      </c>
      <c r="F11">
        <v>10</v>
      </c>
      <c r="J11" t="s">
        <v>143</v>
      </c>
      <c r="K11">
        <v>19.398352910522341</v>
      </c>
      <c r="L11">
        <v>15.237518215127221</v>
      </c>
    </row>
    <row r="12" spans="1:14">
      <c r="D12">
        <v>8.4103090423373494</v>
      </c>
      <c r="E12">
        <v>6.1327728280315075</v>
      </c>
      <c r="F12">
        <v>11</v>
      </c>
      <c r="M12">
        <v>2.8498401954854646</v>
      </c>
      <c r="N12">
        <v>7.293596590731366</v>
      </c>
    </row>
    <row r="13" spans="1:14">
      <c r="F13">
        <v>12</v>
      </c>
    </row>
    <row r="14" spans="1:14">
      <c r="A14" t="s">
        <v>37</v>
      </c>
      <c r="B14">
        <v>-6.5394962247482313</v>
      </c>
      <c r="C14">
        <v>1.5430248447619532</v>
      </c>
      <c r="F14">
        <v>13</v>
      </c>
      <c r="J14" t="s">
        <v>154</v>
      </c>
      <c r="K14">
        <v>17.087605228000101</v>
      </c>
      <c r="L14">
        <v>14.263777513826836</v>
      </c>
    </row>
    <row r="15" spans="1:14">
      <c r="D15">
        <v>0.88890638085876716</v>
      </c>
      <c r="E15">
        <v>0.3431352730542736</v>
      </c>
      <c r="F15">
        <v>14</v>
      </c>
      <c r="M15">
        <v>-4.2857825014009148</v>
      </c>
      <c r="N15">
        <v>12.954455462000125</v>
      </c>
    </row>
    <row r="16" spans="1:14">
      <c r="F16">
        <v>15</v>
      </c>
    </row>
    <row r="17" spans="1:14">
      <c r="A17" t="s">
        <v>10</v>
      </c>
      <c r="B17">
        <v>-5.3682433694009823</v>
      </c>
      <c r="C17">
        <v>3.957112520449646</v>
      </c>
      <c r="F17">
        <v>16</v>
      </c>
      <c r="J17" t="s">
        <v>144</v>
      </c>
      <c r="K17">
        <v>18.554954390581791</v>
      </c>
      <c r="L17">
        <v>11.211996304522165</v>
      </c>
    </row>
    <row r="18" spans="1:14">
      <c r="D18">
        <v>2.8852071582536887</v>
      </c>
      <c r="E18">
        <v>1.3607546572475204</v>
      </c>
      <c r="F18">
        <v>17</v>
      </c>
      <c r="M18">
        <v>-2.3918739077358309</v>
      </c>
      <c r="N18">
        <v>14.295858340382161</v>
      </c>
    </row>
    <row r="19" spans="1:14">
      <c r="F19">
        <v>18</v>
      </c>
    </row>
    <row r="20" spans="1:14">
      <c r="A20" t="s">
        <v>33</v>
      </c>
      <c r="B20">
        <v>-4.2278603271278525</v>
      </c>
      <c r="C20">
        <v>1.9044858322234237</v>
      </c>
      <c r="F20">
        <v>19</v>
      </c>
      <c r="J20" t="s">
        <v>152</v>
      </c>
      <c r="K20">
        <v>19.983629756846199</v>
      </c>
      <c r="L20">
        <v>14.171066703469283</v>
      </c>
    </row>
    <row r="21" spans="1:14">
      <c r="D21">
        <v>4.0218485142626825</v>
      </c>
      <c r="E21">
        <v>4.2009196863763476</v>
      </c>
      <c r="F21">
        <v>20</v>
      </c>
      <c r="M21">
        <v>-1.3135319782844657</v>
      </c>
      <c r="N21">
        <v>8.6424663198148561</v>
      </c>
    </row>
    <row r="22" spans="1:14">
      <c r="F22">
        <v>21</v>
      </c>
    </row>
    <row r="23" spans="1:14">
      <c r="A23" t="s">
        <v>27</v>
      </c>
      <c r="B23">
        <v>-4.1847430814488051</v>
      </c>
      <c r="C23">
        <v>5.8491773093816812</v>
      </c>
      <c r="F23">
        <v>22</v>
      </c>
      <c r="J23" t="s">
        <v>149</v>
      </c>
      <c r="K23">
        <v>20.037647174222162</v>
      </c>
      <c r="L23">
        <v>8.9708914398150874</v>
      </c>
    </row>
    <row r="24" spans="1:14">
      <c r="D24">
        <v>3.906402387128316</v>
      </c>
      <c r="E24">
        <v>2.7200744712413849</v>
      </c>
      <c r="F24">
        <v>23</v>
      </c>
      <c r="M24">
        <v>-1.4230567627062207</v>
      </c>
      <c r="N24">
        <v>10.117135411672319</v>
      </c>
    </row>
    <row r="25" spans="1:14">
      <c r="F25">
        <v>24</v>
      </c>
    </row>
    <row r="26" spans="1:14">
      <c r="A26" t="s">
        <v>25</v>
      </c>
      <c r="B26">
        <v>-0.17417623342171895</v>
      </c>
      <c r="C26">
        <v>1.5801677075326759</v>
      </c>
      <c r="F26">
        <v>25</v>
      </c>
      <c r="J26" t="s">
        <v>148</v>
      </c>
      <c r="K26">
        <v>25.062097598452105</v>
      </c>
      <c r="L26">
        <v>15.329258436519089</v>
      </c>
    </row>
    <row r="27" spans="1:14">
      <c r="D27">
        <v>6.3337035700349764</v>
      </c>
      <c r="E27">
        <v>12.118055415437979</v>
      </c>
      <c r="F27">
        <v>26</v>
      </c>
      <c r="M27">
        <v>0.87974581182357348</v>
      </c>
      <c r="N27">
        <v>1.5879124215897322</v>
      </c>
    </row>
    <row r="28" spans="1:14">
      <c r="F28">
        <v>27</v>
      </c>
    </row>
    <row r="29" spans="1:14">
      <c r="A29" t="s">
        <v>23</v>
      </c>
      <c r="B29">
        <v>-3.3416495646051647</v>
      </c>
      <c r="C29">
        <v>0.67585153074229964</v>
      </c>
      <c r="F29">
        <v>28</v>
      </c>
      <c r="J29" t="s">
        <v>147</v>
      </c>
      <c r="K29">
        <v>21.093877312975231</v>
      </c>
      <c r="L29">
        <v>17.960166612609996</v>
      </c>
    </row>
    <row r="30" spans="1:14">
      <c r="D30">
        <v>4.1394102306228087</v>
      </c>
      <c r="E30">
        <v>3.3374106300596118</v>
      </c>
      <c r="F30">
        <v>29</v>
      </c>
      <c r="M30">
        <v>-1.2020001152397874</v>
      </c>
      <c r="N30">
        <v>9.5202710944904965</v>
      </c>
    </row>
    <row r="31" spans="1:14">
      <c r="F31">
        <v>30</v>
      </c>
    </row>
    <row r="32" spans="1:14">
      <c r="A32" t="s">
        <v>15</v>
      </c>
      <c r="B32">
        <v>-3.9183865125228201</v>
      </c>
      <c r="C32">
        <v>0.68781204956288589</v>
      </c>
      <c r="F32">
        <v>31</v>
      </c>
      <c r="J32" t="s">
        <v>146</v>
      </c>
      <c r="K32">
        <v>20.371339499135143</v>
      </c>
      <c r="L32">
        <v>17.875848131702909</v>
      </c>
    </row>
    <row r="33" spans="4:14">
      <c r="D33">
        <v>4.1301884473098349</v>
      </c>
      <c r="E33">
        <v>5.4232512440667513</v>
      </c>
      <c r="F33">
        <v>32</v>
      </c>
      <c r="M33">
        <v>-1.2107489044316688</v>
      </c>
      <c r="N33">
        <v>7.4570075713541684</v>
      </c>
    </row>
  </sheetData>
  <sortState ref="A2:O33">
    <sortCondition ref="F2:F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57"/>
  <sheetViews>
    <sheetView topLeftCell="T21" workbookViewId="0">
      <selection activeCell="AF3" sqref="AF3:AG44"/>
    </sheetView>
  </sheetViews>
  <sheetFormatPr defaultRowHeight="15"/>
  <cols>
    <col min="3" max="6" width="0" hidden="1" customWidth="1"/>
    <col min="13" max="14" width="0" hidden="1" customWidth="1"/>
    <col min="17" max="18" width="9.140625" customWidth="1"/>
    <col min="21" max="22" width="9.140625" customWidth="1"/>
  </cols>
  <sheetData>
    <row r="1" spans="1:39">
      <c r="A1" s="3" t="s">
        <v>5</v>
      </c>
      <c r="B1" s="3" t="s">
        <v>144</v>
      </c>
      <c r="C1" s="3">
        <v>0.143281858426661</v>
      </c>
      <c r="D1" s="3">
        <v>2.0048997354807498E-2</v>
      </c>
      <c r="E1" s="4">
        <v>1.1540550359655608</v>
      </c>
      <c r="F1" s="4">
        <v>4.625260720058777E-2</v>
      </c>
      <c r="G1" s="3">
        <f t="shared" ref="G1:G26" si="0">(E1-1)*100</f>
        <v>15.40550359655608</v>
      </c>
      <c r="H1" s="3">
        <f t="shared" ref="H1:H26" si="1">F1*100</f>
        <v>4.625260720058777</v>
      </c>
      <c r="K1" t="s">
        <v>142</v>
      </c>
      <c r="L1" t="s">
        <v>172</v>
      </c>
      <c r="M1" t="s">
        <v>96</v>
      </c>
      <c r="N1" t="s">
        <v>96</v>
      </c>
      <c r="O1" t="s">
        <v>167</v>
      </c>
      <c r="P1" t="s">
        <v>168</v>
      </c>
      <c r="Q1" t="s">
        <v>94</v>
      </c>
      <c r="R1" t="s">
        <v>169</v>
      </c>
      <c r="S1" t="s">
        <v>170</v>
      </c>
      <c r="T1" t="s">
        <v>170</v>
      </c>
      <c r="U1" t="s">
        <v>97</v>
      </c>
      <c r="V1" t="s">
        <v>97</v>
      </c>
      <c r="W1" t="s">
        <v>98</v>
      </c>
      <c r="X1" t="s">
        <v>171</v>
      </c>
      <c r="Y1" s="1" t="s">
        <v>173</v>
      </c>
      <c r="Z1" t="s">
        <v>142</v>
      </c>
      <c r="AA1" t="s">
        <v>172</v>
      </c>
      <c r="AB1" t="s">
        <v>96</v>
      </c>
      <c r="AC1" t="s">
        <v>96</v>
      </c>
      <c r="AD1" t="s">
        <v>167</v>
      </c>
      <c r="AE1" t="s">
        <v>168</v>
      </c>
      <c r="AF1" t="s">
        <v>94</v>
      </c>
      <c r="AG1" t="s">
        <v>169</v>
      </c>
      <c r="AH1" t="s">
        <v>170</v>
      </c>
      <c r="AI1" t="s">
        <v>170</v>
      </c>
      <c r="AJ1" t="s">
        <v>97</v>
      </c>
      <c r="AK1" t="s">
        <v>97</v>
      </c>
      <c r="AL1" t="s">
        <v>98</v>
      </c>
      <c r="AM1" t="s">
        <v>171</v>
      </c>
    </row>
    <row r="2" spans="1:39">
      <c r="A2" s="3" t="s">
        <v>5</v>
      </c>
      <c r="B2" s="3" t="s">
        <v>143</v>
      </c>
      <c r="C2" s="3">
        <v>0.188649258857431</v>
      </c>
      <c r="D2" s="3">
        <v>2.3811459683046401E-2</v>
      </c>
      <c r="E2" s="4">
        <v>1.207617317116477</v>
      </c>
      <c r="F2" s="4">
        <v>5.7695932697631402E-2</v>
      </c>
      <c r="G2" s="3">
        <f t="shared" si="0"/>
        <v>20.761731711647702</v>
      </c>
      <c r="H2" s="3">
        <f t="shared" si="1"/>
        <v>5.7695932697631402</v>
      </c>
      <c r="K2">
        <v>5</v>
      </c>
      <c r="L2" t="s">
        <v>157</v>
      </c>
      <c r="O2">
        <f>G11</f>
        <v>24.483023484956036</v>
      </c>
      <c r="P2">
        <f>H11</f>
        <v>15.754177552744375</v>
      </c>
      <c r="Q2">
        <f>G33</f>
        <v>21.973610754434358</v>
      </c>
      <c r="R2">
        <f>H33</f>
        <v>5.9340434907669826</v>
      </c>
      <c r="S2">
        <f>G22</f>
        <v>8.6900829902429209</v>
      </c>
      <c r="T2">
        <f>H22</f>
        <v>15.82392819977736</v>
      </c>
      <c r="Y2" s="5" t="s">
        <v>174</v>
      </c>
      <c r="Z2">
        <v>1</v>
      </c>
      <c r="AA2" t="s">
        <v>155</v>
      </c>
      <c r="AD2">
        <v>24.544827864594531</v>
      </c>
      <c r="AE2">
        <v>17.731009064709411</v>
      </c>
    </row>
    <row r="3" spans="1:39">
      <c r="A3" s="3" t="s">
        <v>5</v>
      </c>
      <c r="B3" s="3" t="s">
        <v>145</v>
      </c>
      <c r="C3" s="3">
        <v>0.19789461655926699</v>
      </c>
      <c r="D3" s="3">
        <v>2.49200801855681E-2</v>
      </c>
      <c r="E3" s="4">
        <v>1.2188339421389167</v>
      </c>
      <c r="F3" s="4">
        <v>6.1009774015797102E-2</v>
      </c>
      <c r="G3" s="3">
        <f t="shared" si="0"/>
        <v>21.88339421389167</v>
      </c>
      <c r="H3" s="3">
        <f t="shared" si="1"/>
        <v>6.1009774015797102</v>
      </c>
      <c r="K3">
        <v>1</v>
      </c>
      <c r="L3" t="s">
        <v>155</v>
      </c>
      <c r="O3">
        <f>G12</f>
        <v>24.544827864594531</v>
      </c>
      <c r="P3">
        <f>H12</f>
        <v>17.731009064709411</v>
      </c>
      <c r="Q3">
        <f>G34</f>
        <v>25.367302561100267</v>
      </c>
      <c r="R3">
        <f>H34</f>
        <v>5.7219973160180349</v>
      </c>
      <c r="S3">
        <f>G23</f>
        <v>21.18905543529397</v>
      </c>
      <c r="T3">
        <f>H23</f>
        <v>4.0572475847356904</v>
      </c>
      <c r="Y3" t="s">
        <v>175</v>
      </c>
      <c r="Z3">
        <v>2</v>
      </c>
      <c r="AF3">
        <v>25.367302561100267</v>
      </c>
      <c r="AG3">
        <v>5.7219973160180349</v>
      </c>
      <c r="AH3">
        <v>21.18905543529397</v>
      </c>
      <c r="AI3">
        <v>4.0572475847356904</v>
      </c>
    </row>
    <row r="4" spans="1:39">
      <c r="A4" s="3" t="s">
        <v>5</v>
      </c>
      <c r="B4" s="3" t="s">
        <v>146</v>
      </c>
      <c r="C4" s="3">
        <v>0.17563626881628799</v>
      </c>
      <c r="D4" s="3">
        <v>2.3166240723188E-2</v>
      </c>
      <c r="E4" s="4">
        <v>1.1920044106145309</v>
      </c>
      <c r="F4" s="4">
        <v>5.537153416186813E-2</v>
      </c>
      <c r="G4" s="3">
        <f t="shared" si="0"/>
        <v>19.200441061453088</v>
      </c>
      <c r="H4" s="3">
        <f t="shared" si="1"/>
        <v>5.537153416186813</v>
      </c>
      <c r="K4">
        <v>17</v>
      </c>
      <c r="L4" t="s">
        <v>160</v>
      </c>
      <c r="O4">
        <f>G15</f>
        <v>24.142243001155261</v>
      </c>
      <c r="P4">
        <f>H15</f>
        <v>14.929769775869438</v>
      </c>
      <c r="Q4">
        <f>G37</f>
        <v>7.4249934512414795</v>
      </c>
      <c r="R4">
        <f>H37</f>
        <v>10.435982264667686</v>
      </c>
      <c r="S4">
        <f>G26</f>
        <v>5.8628759914582496</v>
      </c>
      <c r="T4">
        <f>H26</f>
        <v>15.151591029314314</v>
      </c>
      <c r="Y4" t="s">
        <v>176</v>
      </c>
      <c r="Z4">
        <v>3</v>
      </c>
    </row>
    <row r="5" spans="1:39">
      <c r="A5" t="s">
        <v>18</v>
      </c>
      <c r="B5" t="s">
        <v>144</v>
      </c>
      <c r="C5">
        <v>0.175311260465392</v>
      </c>
      <c r="D5">
        <v>5.1592211219900402E-2</v>
      </c>
      <c r="E5" s="1">
        <v>1.1916170621759246</v>
      </c>
      <c r="F5" s="1">
        <v>0.1268002278085858</v>
      </c>
      <c r="G5">
        <f t="shared" si="0"/>
        <v>19.161706217592457</v>
      </c>
      <c r="H5">
        <f t="shared" si="1"/>
        <v>12.680022780858579</v>
      </c>
      <c r="K5">
        <v>13</v>
      </c>
      <c r="L5" t="s">
        <v>159</v>
      </c>
      <c r="O5">
        <f>G6</f>
        <v>21.596993697712861</v>
      </c>
      <c r="P5">
        <f>H6</f>
        <v>12.367300343242803</v>
      </c>
      <c r="Q5">
        <f>G28</f>
        <v>11.25308093976043</v>
      </c>
      <c r="R5">
        <f>H28</f>
        <v>4.3528923244547491</v>
      </c>
      <c r="S5">
        <f>G17</f>
        <v>10.815619460666737</v>
      </c>
      <c r="T5">
        <f>H17</f>
        <v>11.844688237041057</v>
      </c>
      <c r="W5">
        <f>G2</f>
        <v>20.761731711647702</v>
      </c>
      <c r="X5">
        <f>H2</f>
        <v>5.7695932697631402</v>
      </c>
      <c r="Z5">
        <v>4</v>
      </c>
    </row>
    <row r="6" spans="1:39">
      <c r="A6" t="s">
        <v>18</v>
      </c>
      <c r="B6" t="s">
        <v>143</v>
      </c>
      <c r="C6">
        <v>0.19554206035770899</v>
      </c>
      <c r="D6">
        <v>4.9418905977946501E-2</v>
      </c>
      <c r="E6" s="1">
        <v>1.2159699369771286</v>
      </c>
      <c r="F6" s="1">
        <v>0.12367300343242804</v>
      </c>
      <c r="G6">
        <f t="shared" si="0"/>
        <v>21.596993697712861</v>
      </c>
      <c r="H6">
        <f t="shared" si="1"/>
        <v>12.367300343242803</v>
      </c>
      <c r="K6">
        <v>33</v>
      </c>
      <c r="L6" t="s">
        <v>164</v>
      </c>
      <c r="O6">
        <f>G9</f>
        <v>29.311721163514125</v>
      </c>
      <c r="P6">
        <f>H9</f>
        <v>13.802799107220466</v>
      </c>
      <c r="Q6">
        <f>G31</f>
        <v>17.513095892490014</v>
      </c>
      <c r="R6">
        <f>H31</f>
        <v>5.6164179699498495</v>
      </c>
      <c r="S6">
        <f>G20</f>
        <v>12.322004150679632</v>
      </c>
      <c r="T6">
        <f>H20</f>
        <v>15.667429469516048</v>
      </c>
      <c r="Z6">
        <v>5</v>
      </c>
      <c r="AA6" t="s">
        <v>157</v>
      </c>
      <c r="AD6">
        <v>24.483023484956036</v>
      </c>
      <c r="AE6">
        <v>15.754177552744375</v>
      </c>
    </row>
    <row r="7" spans="1:39">
      <c r="A7" t="s">
        <v>18</v>
      </c>
      <c r="B7" t="s">
        <v>146</v>
      </c>
      <c r="C7">
        <v>0.222855137847984</v>
      </c>
      <c r="D7">
        <v>5.24727109969544E-2</v>
      </c>
      <c r="E7" s="1">
        <v>1.2496395351511747</v>
      </c>
      <c r="F7" s="1">
        <v>0.13536255864176527</v>
      </c>
      <c r="G7">
        <f t="shared" si="0"/>
        <v>24.963953515117467</v>
      </c>
      <c r="H7">
        <f t="shared" si="1"/>
        <v>13.536255864176528</v>
      </c>
      <c r="K7">
        <v>25</v>
      </c>
      <c r="L7" t="s">
        <v>162</v>
      </c>
      <c r="O7">
        <f>G13</f>
        <v>27.776078416035599</v>
      </c>
      <c r="P7">
        <f>H13</f>
        <v>15.186547370252335</v>
      </c>
      <c r="Q7">
        <f>G35</f>
        <v>16.015109528727088</v>
      </c>
      <c r="R7">
        <f>H35</f>
        <v>5.6087673166583363</v>
      </c>
      <c r="S7">
        <f>G24</f>
        <v>8.8152592292475074</v>
      </c>
      <c r="T7">
        <f>H24</f>
        <v>14.414845933581578</v>
      </c>
      <c r="Z7">
        <v>6</v>
      </c>
      <c r="AF7">
        <v>21.973610754434358</v>
      </c>
      <c r="AG7">
        <v>5.9340434907669826</v>
      </c>
      <c r="AH7">
        <v>8.6900829902429209</v>
      </c>
      <c r="AI7">
        <v>15.82392819977736</v>
      </c>
    </row>
    <row r="8" spans="1:39">
      <c r="A8" t="s">
        <v>18</v>
      </c>
      <c r="B8" t="s">
        <v>147</v>
      </c>
      <c r="C8">
        <v>0.199984413893351</v>
      </c>
      <c r="D8">
        <v>4.8307595435976097E-2</v>
      </c>
      <c r="E8" s="1">
        <v>1.2213837213948746</v>
      </c>
      <c r="F8" s="1">
        <v>0.12129585475115356</v>
      </c>
      <c r="G8">
        <f t="shared" si="0"/>
        <v>22.138372139487462</v>
      </c>
      <c r="H8">
        <f t="shared" si="1"/>
        <v>12.129585475115356</v>
      </c>
      <c r="K8">
        <v>9</v>
      </c>
      <c r="L8" t="s">
        <v>158</v>
      </c>
      <c r="O8">
        <f>G14</f>
        <v>24.672967264854883</v>
      </c>
      <c r="P8">
        <f>H14</f>
        <v>13.9477803757045</v>
      </c>
      <c r="Q8">
        <f>G36</f>
        <v>8.6026903634783594</v>
      </c>
      <c r="R8">
        <f>H36</f>
        <v>11.804500209674895</v>
      </c>
      <c r="S8">
        <f>G25</f>
        <v>10.879377316988492</v>
      </c>
      <c r="T8">
        <f>H25</f>
        <v>15.254588219062359</v>
      </c>
      <c r="Z8">
        <v>7</v>
      </c>
    </row>
    <row r="9" spans="1:39">
      <c r="A9" t="s">
        <v>18</v>
      </c>
      <c r="B9" t="s">
        <v>148</v>
      </c>
      <c r="C9">
        <v>0.25705574659775698</v>
      </c>
      <c r="D9">
        <v>5.1744499094924901E-2</v>
      </c>
      <c r="E9" s="1">
        <v>1.2931172116351413</v>
      </c>
      <c r="F9" s="1">
        <v>0.13802799107220465</v>
      </c>
      <c r="G9">
        <f t="shared" si="0"/>
        <v>29.311721163514125</v>
      </c>
      <c r="H9">
        <f t="shared" si="1"/>
        <v>13.802799107220466</v>
      </c>
      <c r="K9">
        <v>41</v>
      </c>
      <c r="L9" t="s">
        <v>166</v>
      </c>
      <c r="O9">
        <f>G7</f>
        <v>24.963953515117467</v>
      </c>
      <c r="P9">
        <f>H7</f>
        <v>13.536255864176528</v>
      </c>
      <c r="Q9">
        <f>G29</f>
        <v>9.1850411896021953</v>
      </c>
      <c r="R9">
        <f>H29</f>
        <v>3.9608864430933366</v>
      </c>
      <c r="S9">
        <f>G18</f>
        <v>9.0476706880525235</v>
      </c>
      <c r="T9">
        <f>H18</f>
        <v>14.983899504364784</v>
      </c>
      <c r="W9">
        <f>G4</f>
        <v>19.200441061453088</v>
      </c>
      <c r="X9">
        <f>H4</f>
        <v>5.537153416186813</v>
      </c>
      <c r="Z9">
        <v>8</v>
      </c>
    </row>
    <row r="10" spans="1:39">
      <c r="A10" t="s">
        <v>18</v>
      </c>
      <c r="B10" t="s">
        <v>149</v>
      </c>
      <c r="C10">
        <v>0.21726130717460601</v>
      </c>
      <c r="D10">
        <v>5.1277997488046401E-2</v>
      </c>
      <c r="E10" s="1">
        <v>1.2426687779831986</v>
      </c>
      <c r="F10" s="1">
        <v>0.13138616724708196</v>
      </c>
      <c r="G10">
        <f t="shared" si="0"/>
        <v>24.266877798319864</v>
      </c>
      <c r="H10">
        <f t="shared" si="1"/>
        <v>13.138616724708196</v>
      </c>
      <c r="K10">
        <v>37</v>
      </c>
      <c r="L10" t="s">
        <v>165</v>
      </c>
      <c r="O10">
        <f>G8</f>
        <v>22.138372139487462</v>
      </c>
      <c r="P10">
        <f>H8</f>
        <v>12.129585475115356</v>
      </c>
      <c r="Q10">
        <f>G30</f>
        <v>15.151603297018902</v>
      </c>
      <c r="R10">
        <f>H30</f>
        <v>4.9574539248867788</v>
      </c>
      <c r="S10">
        <f>G19</f>
        <v>9.3793073520421331</v>
      </c>
      <c r="T10">
        <f>H19</f>
        <v>15.636646188086489</v>
      </c>
      <c r="Z10">
        <v>9</v>
      </c>
      <c r="AA10" t="s">
        <v>158</v>
      </c>
      <c r="AD10">
        <v>24.672967264854883</v>
      </c>
      <c r="AE10">
        <v>13.9477803757045</v>
      </c>
    </row>
    <row r="11" spans="1:39">
      <c r="A11" t="s">
        <v>18</v>
      </c>
      <c r="B11" t="s">
        <v>150</v>
      </c>
      <c r="C11">
        <v>0.218999163068581</v>
      </c>
      <c r="D11">
        <v>6.07989453998143E-2</v>
      </c>
      <c r="E11" s="1">
        <v>1.2448302348495603</v>
      </c>
      <c r="F11" s="1">
        <v>0.15754177552744375</v>
      </c>
      <c r="G11">
        <f t="shared" si="0"/>
        <v>24.483023484956036</v>
      </c>
      <c r="H11">
        <f t="shared" si="1"/>
        <v>15.754177552744375</v>
      </c>
      <c r="K11">
        <v>29</v>
      </c>
      <c r="L11" t="s">
        <v>163</v>
      </c>
      <c r="O11">
        <f>G10</f>
        <v>24.266877798319864</v>
      </c>
      <c r="P11">
        <f>H10</f>
        <v>13.138616724708196</v>
      </c>
      <c r="Q11">
        <f>G32</f>
        <v>9.1636942091575015</v>
      </c>
      <c r="R11">
        <f>H32</f>
        <v>4.6055152592711757</v>
      </c>
      <c r="S11">
        <f>G21</f>
        <v>8.7793377982765755</v>
      </c>
      <c r="T11">
        <f>H21</f>
        <v>14.110864374801357</v>
      </c>
      <c r="Z11">
        <v>10</v>
      </c>
      <c r="AF11">
        <v>8.6026903634783594</v>
      </c>
      <c r="AG11">
        <v>11.804500209674895</v>
      </c>
      <c r="AH11">
        <v>10.879377316988492</v>
      </c>
      <c r="AI11">
        <v>15.254588219062359</v>
      </c>
    </row>
    <row r="12" spans="1:39">
      <c r="A12" t="s">
        <v>18</v>
      </c>
      <c r="B12" t="s">
        <v>151</v>
      </c>
      <c r="C12">
        <v>0.219495528278918</v>
      </c>
      <c r="D12">
        <v>6.7909169735252406E-2</v>
      </c>
      <c r="E12" s="1">
        <v>1.2454482786459453</v>
      </c>
      <c r="F12" s="1">
        <v>0.17731009064709413</v>
      </c>
      <c r="G12">
        <f t="shared" si="0"/>
        <v>24.544827864594531</v>
      </c>
      <c r="H12">
        <f t="shared" si="1"/>
        <v>17.731009064709411</v>
      </c>
      <c r="K12">
        <v>21</v>
      </c>
      <c r="L12" t="s">
        <v>161</v>
      </c>
      <c r="O12">
        <f>G5</f>
        <v>19.161706217592457</v>
      </c>
      <c r="P12">
        <f>H5</f>
        <v>12.680022780858579</v>
      </c>
      <c r="Q12">
        <f>G27</f>
        <v>11.068728490466938</v>
      </c>
      <c r="R12">
        <f>H27</f>
        <v>3.1576990651129622</v>
      </c>
      <c r="S12">
        <f>G16</f>
        <v>7.5728912738642684</v>
      </c>
      <c r="T12">
        <f>H16</f>
        <v>14.780293866627447</v>
      </c>
      <c r="W12">
        <f>G1</f>
        <v>15.40550359655608</v>
      </c>
      <c r="X12">
        <f>H1</f>
        <v>4.625260720058777</v>
      </c>
      <c r="Z12">
        <v>11</v>
      </c>
    </row>
    <row r="13" spans="1:39">
      <c r="A13" t="s">
        <v>18</v>
      </c>
      <c r="B13" t="s">
        <v>152</v>
      </c>
      <c r="C13">
        <v>0.24510915859178301</v>
      </c>
      <c r="D13">
        <v>5.7297904786834698E-2</v>
      </c>
      <c r="E13" s="1">
        <v>1.277760784160356</v>
      </c>
      <c r="F13" s="1">
        <v>0.15186547370252335</v>
      </c>
      <c r="G13">
        <f t="shared" si="0"/>
        <v>27.776078416035599</v>
      </c>
      <c r="H13">
        <f t="shared" si="1"/>
        <v>15.186547370252335</v>
      </c>
      <c r="Q13" s="1"/>
      <c r="Z13">
        <v>12</v>
      </c>
    </row>
    <row r="14" spans="1:39">
      <c r="A14" t="s">
        <v>18</v>
      </c>
      <c r="B14" t="s">
        <v>153</v>
      </c>
      <c r="C14">
        <v>0.22052386103891</v>
      </c>
      <c r="D14">
        <v>5.4105981072472803E-2</v>
      </c>
      <c r="E14" s="1">
        <v>1.2467296726485488</v>
      </c>
      <c r="F14" s="1">
        <v>0.13947780375704499</v>
      </c>
      <c r="G14">
        <f t="shared" si="0"/>
        <v>24.672967264854883</v>
      </c>
      <c r="H14">
        <f t="shared" si="1"/>
        <v>13.9477803757045</v>
      </c>
      <c r="K14">
        <v>2</v>
      </c>
      <c r="Q14" s="1"/>
      <c r="Z14">
        <v>13</v>
      </c>
      <c r="AA14" t="s">
        <v>159</v>
      </c>
      <c r="AD14">
        <v>21.596993697712861</v>
      </c>
      <c r="AE14">
        <v>12.367300343242803</v>
      </c>
      <c r="AL14">
        <v>20.761731711647702</v>
      </c>
      <c r="AM14">
        <v>5.7695932697631402</v>
      </c>
    </row>
    <row r="15" spans="1:39">
      <c r="A15" t="s">
        <v>18</v>
      </c>
      <c r="B15" t="s">
        <v>154</v>
      </c>
      <c r="C15">
        <v>0.216257843153464</v>
      </c>
      <c r="D15">
        <v>5.7940738451967698E-2</v>
      </c>
      <c r="E15" s="1">
        <v>1.2414224300115526</v>
      </c>
      <c r="F15" s="1">
        <v>0.14929769775869439</v>
      </c>
      <c r="G15">
        <f t="shared" si="0"/>
        <v>24.142243001155261</v>
      </c>
      <c r="H15">
        <f t="shared" si="1"/>
        <v>14.929769775869438</v>
      </c>
      <c r="K15">
        <v>3</v>
      </c>
      <c r="Q15" s="1"/>
      <c r="Z15">
        <v>14</v>
      </c>
      <c r="AF15">
        <v>11.25308093976043</v>
      </c>
      <c r="AG15">
        <v>4.3528923244547491</v>
      </c>
      <c r="AH15">
        <v>10.815619460666737</v>
      </c>
      <c r="AI15">
        <v>11.844688237041057</v>
      </c>
    </row>
    <row r="16" spans="1:39">
      <c r="A16" t="s">
        <v>51</v>
      </c>
      <c r="B16" t="s">
        <v>144</v>
      </c>
      <c r="C16">
        <v>7.2998490163445895E-2</v>
      </c>
      <c r="D16">
        <v>6.5685278786904902E-2</v>
      </c>
      <c r="E16" s="1">
        <v>1.0757289127386427</v>
      </c>
      <c r="F16" s="1">
        <v>0.14780293866627447</v>
      </c>
      <c r="G16">
        <f t="shared" si="0"/>
        <v>7.5728912738642684</v>
      </c>
      <c r="H16">
        <f t="shared" si="1"/>
        <v>14.780293866627447</v>
      </c>
      <c r="K16">
        <v>4</v>
      </c>
      <c r="Q16" s="1"/>
      <c r="Z16">
        <v>15</v>
      </c>
    </row>
    <row r="17" spans="1:39">
      <c r="A17" t="s">
        <v>51</v>
      </c>
      <c r="B17" t="s">
        <v>143</v>
      </c>
      <c r="C17">
        <v>0.10269754825138799</v>
      </c>
      <c r="D17">
        <v>5.1811772702434797E-2</v>
      </c>
      <c r="E17" s="1">
        <v>1.1081561946066674</v>
      </c>
      <c r="F17" s="1">
        <v>0.11844688237041057</v>
      </c>
      <c r="G17">
        <f t="shared" si="0"/>
        <v>10.815619460666737</v>
      </c>
      <c r="H17">
        <f t="shared" si="1"/>
        <v>11.844688237041057</v>
      </c>
      <c r="K17">
        <v>6</v>
      </c>
      <c r="Q17" s="1"/>
      <c r="Z17">
        <v>16</v>
      </c>
      <c r="AA17" t="s">
        <v>156</v>
      </c>
    </row>
    <row r="18" spans="1:39">
      <c r="A18" t="s">
        <v>51</v>
      </c>
      <c r="B18" t="s">
        <v>146</v>
      </c>
      <c r="C18">
        <v>8.6614946395219106E-2</v>
      </c>
      <c r="D18">
        <v>6.5689285277050299E-2</v>
      </c>
      <c r="E18" s="1">
        <v>1.0904767068805252</v>
      </c>
      <c r="F18" s="1">
        <v>0.14983899504364784</v>
      </c>
      <c r="G18">
        <f t="shared" si="0"/>
        <v>9.0476706880525235</v>
      </c>
      <c r="H18">
        <f t="shared" si="1"/>
        <v>14.983899504364784</v>
      </c>
      <c r="K18">
        <v>7</v>
      </c>
      <c r="Q18" s="1"/>
      <c r="Z18">
        <v>17</v>
      </c>
      <c r="AA18" t="s">
        <v>160</v>
      </c>
      <c r="AD18">
        <v>24.142243001155261</v>
      </c>
      <c r="AE18">
        <v>14.929769775869438</v>
      </c>
    </row>
    <row r="19" spans="1:39">
      <c r="A19" t="s">
        <v>51</v>
      </c>
      <c r="B19" t="s">
        <v>147</v>
      </c>
      <c r="C19">
        <v>8.9651539418641193E-2</v>
      </c>
      <c r="D19">
        <v>6.8173281669794E-2</v>
      </c>
      <c r="E19" s="1">
        <v>1.0937930735204213</v>
      </c>
      <c r="F19" s="1">
        <v>0.15636646188086489</v>
      </c>
      <c r="G19">
        <f t="shared" si="0"/>
        <v>9.3793073520421331</v>
      </c>
      <c r="H19">
        <f t="shared" si="1"/>
        <v>15.636646188086489</v>
      </c>
      <c r="K19">
        <v>8</v>
      </c>
      <c r="Q19" s="1"/>
      <c r="Z19">
        <v>18</v>
      </c>
      <c r="AA19" t="s">
        <v>156</v>
      </c>
      <c r="AF19">
        <v>7.4249934512414795</v>
      </c>
      <c r="AG19">
        <v>10.435982264667686</v>
      </c>
      <c r="AH19">
        <v>5.8628759914582496</v>
      </c>
      <c r="AI19">
        <v>15.151591029314314</v>
      </c>
    </row>
    <row r="20" spans="1:39">
      <c r="A20" t="s">
        <v>51</v>
      </c>
      <c r="B20" t="s">
        <v>148</v>
      </c>
      <c r="C20">
        <v>0.116199597352084</v>
      </c>
      <c r="D20">
        <v>6.6621391494793306E-2</v>
      </c>
      <c r="E20" s="1">
        <v>1.1232200415067963</v>
      </c>
      <c r="F20" s="1">
        <v>0.15667429469516048</v>
      </c>
      <c r="G20">
        <f t="shared" si="0"/>
        <v>12.322004150679632</v>
      </c>
      <c r="H20">
        <f t="shared" si="1"/>
        <v>15.667429469516048</v>
      </c>
      <c r="K20">
        <v>10</v>
      </c>
      <c r="Q20" s="1"/>
      <c r="Z20">
        <v>19</v>
      </c>
      <c r="AA20" t="s">
        <v>156</v>
      </c>
    </row>
    <row r="21" spans="1:39">
      <c r="A21" t="s">
        <v>51</v>
      </c>
      <c r="B21" t="s">
        <v>149</v>
      </c>
      <c r="C21">
        <v>8.4151220456263401E-2</v>
      </c>
      <c r="D21">
        <v>6.22295331661403E-2</v>
      </c>
      <c r="E21" s="1">
        <v>1.0877933779827658</v>
      </c>
      <c r="F21" s="1">
        <v>0.14110864374801357</v>
      </c>
      <c r="G21">
        <f t="shared" si="0"/>
        <v>8.7793377982765755</v>
      </c>
      <c r="H21">
        <f t="shared" si="1"/>
        <v>14.110864374801357</v>
      </c>
      <c r="K21">
        <v>11</v>
      </c>
      <c r="Q21" s="1"/>
      <c r="Z21">
        <v>20</v>
      </c>
      <c r="AA21" t="s">
        <v>156</v>
      </c>
    </row>
    <row r="22" spans="1:39">
      <c r="A22" t="s">
        <v>51</v>
      </c>
      <c r="B22" t="s">
        <v>150</v>
      </c>
      <c r="C22">
        <v>8.3330371136652204E-2</v>
      </c>
      <c r="D22">
        <v>6.9345761289174399E-2</v>
      </c>
      <c r="E22" s="1">
        <v>1.0869008299024292</v>
      </c>
      <c r="F22" s="1">
        <v>0.1582392819977736</v>
      </c>
      <c r="G22">
        <f t="shared" si="0"/>
        <v>8.6900829902429209</v>
      </c>
      <c r="H22">
        <f t="shared" si="1"/>
        <v>15.82392819977736</v>
      </c>
      <c r="K22">
        <v>12</v>
      </c>
      <c r="Q22" s="1"/>
      <c r="Z22">
        <v>21</v>
      </c>
      <c r="AA22" t="s">
        <v>161</v>
      </c>
      <c r="AD22">
        <v>19.161706217592457</v>
      </c>
      <c r="AE22">
        <v>12.680022780858579</v>
      </c>
      <c r="AL22">
        <v>15.40550359655608</v>
      </c>
      <c r="AM22">
        <v>4.625260720058777</v>
      </c>
    </row>
    <row r="23" spans="1:39">
      <c r="A23" t="s">
        <v>51</v>
      </c>
      <c r="B23" t="s">
        <v>151</v>
      </c>
      <c r="C23">
        <v>0.19218158188068599</v>
      </c>
      <c r="D23">
        <v>1.68012524767433E-2</v>
      </c>
      <c r="E23" s="1">
        <v>1.2118905543529397</v>
      </c>
      <c r="F23" s="1">
        <v>4.0572475847356904E-2</v>
      </c>
      <c r="G23">
        <f t="shared" si="0"/>
        <v>21.18905543529397</v>
      </c>
      <c r="H23">
        <f t="shared" si="1"/>
        <v>4.0572475847356904</v>
      </c>
      <c r="K23">
        <v>14</v>
      </c>
      <c r="Q23" s="1"/>
      <c r="Z23">
        <v>22</v>
      </c>
      <c r="AA23" t="s">
        <v>156</v>
      </c>
      <c r="AF23">
        <v>11.068728490466938</v>
      </c>
      <c r="AG23">
        <v>3.1576990651129622</v>
      </c>
      <c r="AH23">
        <v>7.5728912738642684</v>
      </c>
      <c r="AI23">
        <v>14.780293866627447</v>
      </c>
    </row>
    <row r="24" spans="1:39">
      <c r="A24" t="s">
        <v>51</v>
      </c>
      <c r="B24" t="s">
        <v>152</v>
      </c>
      <c r="C24">
        <v>8.4481388868420396E-2</v>
      </c>
      <c r="D24">
        <v>6.3470309428440105E-2</v>
      </c>
      <c r="E24" s="1">
        <v>1.0881525922924751</v>
      </c>
      <c r="F24" s="1">
        <v>0.14414845933581577</v>
      </c>
      <c r="G24">
        <f t="shared" si="0"/>
        <v>8.8152592292475074</v>
      </c>
      <c r="H24">
        <f t="shared" si="1"/>
        <v>14.414845933581578</v>
      </c>
      <c r="K24">
        <v>15</v>
      </c>
      <c r="Q24" s="1"/>
      <c r="R24" s="1"/>
      <c r="Z24">
        <v>23</v>
      </c>
      <c r="AA24" t="s">
        <v>156</v>
      </c>
    </row>
    <row r="25" spans="1:39">
      <c r="A25" t="s">
        <v>51</v>
      </c>
      <c r="B25" t="s">
        <v>153</v>
      </c>
      <c r="C25">
        <v>0.103272733609707</v>
      </c>
      <c r="D25">
        <v>6.5766143406758806E-2</v>
      </c>
      <c r="E25" s="1">
        <v>1.1087937731698849</v>
      </c>
      <c r="F25" s="1">
        <v>0.15254588219062359</v>
      </c>
      <c r="G25">
        <f t="shared" si="0"/>
        <v>10.879377316988492</v>
      </c>
      <c r="H25">
        <f t="shared" si="1"/>
        <v>15.254588219062359</v>
      </c>
      <c r="K25">
        <v>16</v>
      </c>
      <c r="L25" t="s">
        <v>156</v>
      </c>
      <c r="Z25">
        <v>24</v>
      </c>
      <c r="AA25" t="s">
        <v>156</v>
      </c>
    </row>
    <row r="26" spans="1:39">
      <c r="A26" t="s">
        <v>51</v>
      </c>
      <c r="B26" t="s">
        <v>154</v>
      </c>
      <c r="C26">
        <v>5.6974447949700802E-2</v>
      </c>
      <c r="D26">
        <v>6.8247687075055796E-2</v>
      </c>
      <c r="E26" s="1">
        <v>1.0586287599145825</v>
      </c>
      <c r="F26" s="1">
        <v>0.15151591029314315</v>
      </c>
      <c r="G26">
        <f t="shared" si="0"/>
        <v>5.8628759914582496</v>
      </c>
      <c r="H26">
        <f t="shared" si="1"/>
        <v>15.151591029314314</v>
      </c>
      <c r="K26">
        <v>18</v>
      </c>
      <c r="L26" t="s">
        <v>156</v>
      </c>
      <c r="Z26">
        <v>25</v>
      </c>
      <c r="AA26" t="s">
        <v>162</v>
      </c>
      <c r="AD26">
        <v>27.776078416035599</v>
      </c>
      <c r="AE26">
        <v>15.186547370252335</v>
      </c>
    </row>
    <row r="27" spans="1:39">
      <c r="A27" t="s">
        <v>39</v>
      </c>
      <c r="B27" t="s">
        <v>144</v>
      </c>
      <c r="C27">
        <v>0.104978999303919</v>
      </c>
      <c r="D27">
        <v>1.4302806035705501E-2</v>
      </c>
      <c r="E27">
        <v>1.1106872849046694</v>
      </c>
      <c r="F27">
        <v>-1.1106872849046694</v>
      </c>
      <c r="G27">
        <v>11.068728490466938</v>
      </c>
      <c r="H27">
        <v>3.1576990651129622</v>
      </c>
      <c r="K27">
        <v>19</v>
      </c>
      <c r="L27" t="s">
        <v>156</v>
      </c>
      <c r="Z27">
        <v>26</v>
      </c>
      <c r="AA27" t="s">
        <v>156</v>
      </c>
      <c r="AF27">
        <v>16.015109528727088</v>
      </c>
      <c r="AG27">
        <v>5.6087673166583363</v>
      </c>
      <c r="AH27">
        <v>8.8152592292475074</v>
      </c>
      <c r="AI27">
        <v>14.414845933581578</v>
      </c>
    </row>
    <row r="28" spans="1:39">
      <c r="A28" t="s">
        <v>39</v>
      </c>
      <c r="B28" t="s">
        <v>143</v>
      </c>
      <c r="C28">
        <v>0.106637428515334</v>
      </c>
      <c r="D28">
        <v>1.9581638895755E-2</v>
      </c>
      <c r="E28">
        <v>1.1125308093976043</v>
      </c>
      <c r="F28">
        <v>-1.1125308093976043</v>
      </c>
      <c r="G28">
        <v>11.25308093976043</v>
      </c>
      <c r="H28">
        <v>4.3528923244547491</v>
      </c>
      <c r="K28">
        <v>20</v>
      </c>
      <c r="L28" t="s">
        <v>156</v>
      </c>
      <c r="Z28">
        <v>27</v>
      </c>
      <c r="AA28" t="s">
        <v>156</v>
      </c>
    </row>
    <row r="29" spans="1:39">
      <c r="A29" t="s">
        <v>39</v>
      </c>
      <c r="B29" t="s">
        <v>146</v>
      </c>
      <c r="C29">
        <v>8.7873882496147193E-2</v>
      </c>
      <c r="D29">
        <v>1.81807714665327E-2</v>
      </c>
      <c r="E29">
        <v>1.0918504118960219</v>
      </c>
      <c r="F29">
        <v>-1.0918504118960219</v>
      </c>
      <c r="G29">
        <v>9.1850411896021953</v>
      </c>
      <c r="H29">
        <v>3.9608864430933366</v>
      </c>
      <c r="K29">
        <v>22</v>
      </c>
      <c r="L29" t="s">
        <v>156</v>
      </c>
      <c r="Z29">
        <v>28</v>
      </c>
      <c r="AA29" t="s">
        <v>156</v>
      </c>
    </row>
    <row r="30" spans="1:39">
      <c r="A30" t="s">
        <v>39</v>
      </c>
      <c r="B30" t="s">
        <v>147</v>
      </c>
      <c r="C30">
        <v>0.14107936373372401</v>
      </c>
      <c r="D30">
        <v>2.1505403329E-2</v>
      </c>
      <c r="E30">
        <v>1.151516032970189</v>
      </c>
      <c r="F30">
        <v>-1.151516032970189</v>
      </c>
      <c r="G30">
        <v>15.151603297018902</v>
      </c>
      <c r="H30">
        <v>4.9574539248867788</v>
      </c>
      <c r="K30">
        <v>23</v>
      </c>
      <c r="L30" t="s">
        <v>156</v>
      </c>
      <c r="Z30">
        <v>29</v>
      </c>
      <c r="AA30" t="s">
        <v>163</v>
      </c>
      <c r="AD30">
        <v>24.266877798319864</v>
      </c>
      <c r="AE30">
        <v>13.138616724708196</v>
      </c>
    </row>
    <row r="31" spans="1:39">
      <c r="A31" t="s">
        <v>39</v>
      </c>
      <c r="B31" t="s">
        <v>148</v>
      </c>
      <c r="C31">
        <v>0.161379595789712</v>
      </c>
      <c r="D31">
        <v>2.3819886660282001E-2</v>
      </c>
      <c r="E31">
        <v>1.1751309589249002</v>
      </c>
      <c r="F31">
        <v>-1.1751309589249002</v>
      </c>
      <c r="G31">
        <v>17.513095892490014</v>
      </c>
      <c r="H31">
        <v>5.6164179699498495</v>
      </c>
      <c r="K31">
        <v>24</v>
      </c>
      <c r="L31" t="s">
        <v>156</v>
      </c>
      <c r="Z31">
        <v>30</v>
      </c>
      <c r="AA31" t="s">
        <v>156</v>
      </c>
      <c r="AF31">
        <v>9.1636942091575015</v>
      </c>
      <c r="AG31">
        <v>4.6055152592711757</v>
      </c>
      <c r="AH31">
        <v>8.7793377982765755</v>
      </c>
      <c r="AI31">
        <v>14.110864374801357</v>
      </c>
    </row>
    <row r="32" spans="1:39">
      <c r="A32" t="s">
        <v>39</v>
      </c>
      <c r="B32" t="s">
        <v>149</v>
      </c>
      <c r="C32">
        <v>8.7678351429995402E-2</v>
      </c>
      <c r="D32">
        <v>2.1083357450516999E-2</v>
      </c>
      <c r="E32">
        <v>1.091636942091575</v>
      </c>
      <c r="F32">
        <v>-1.091636942091575</v>
      </c>
      <c r="G32">
        <v>9.1636942091575015</v>
      </c>
      <c r="H32">
        <v>4.6055152592711757</v>
      </c>
      <c r="K32">
        <v>26</v>
      </c>
      <c r="L32" t="s">
        <v>156</v>
      </c>
      <c r="Z32">
        <v>31</v>
      </c>
      <c r="AA32" t="s">
        <v>156</v>
      </c>
    </row>
    <row r="33" spans="1:39">
      <c r="A33" t="s">
        <v>39</v>
      </c>
      <c r="B33" t="s">
        <v>150</v>
      </c>
      <c r="C33">
        <v>0.19863453005628001</v>
      </c>
      <c r="D33">
        <v>2.4236651170775499E-2</v>
      </c>
      <c r="E33">
        <v>1.2197361075443436</v>
      </c>
      <c r="F33">
        <v>-1.2197361075443436</v>
      </c>
      <c r="G33">
        <v>21.973610754434358</v>
      </c>
      <c r="H33">
        <v>5.9340434907669826</v>
      </c>
      <c r="K33">
        <v>27</v>
      </c>
      <c r="L33" t="s">
        <v>156</v>
      </c>
      <c r="Z33">
        <v>32</v>
      </c>
      <c r="AA33" t="s">
        <v>156</v>
      </c>
    </row>
    <row r="34" spans="1:39">
      <c r="A34" t="s">
        <v>39</v>
      </c>
      <c r="B34" t="s">
        <v>151</v>
      </c>
      <c r="C34">
        <v>0.226077663084016</v>
      </c>
      <c r="D34">
        <v>2.2770877726075601E-2</v>
      </c>
      <c r="E34">
        <v>1.2536730256110027</v>
      </c>
      <c r="F34">
        <v>-1.2536730256110027</v>
      </c>
      <c r="G34">
        <v>25.367302561100267</v>
      </c>
      <c r="H34">
        <v>5.7219973160180349</v>
      </c>
      <c r="K34">
        <v>28</v>
      </c>
      <c r="L34" t="s">
        <v>156</v>
      </c>
      <c r="Z34">
        <v>33</v>
      </c>
      <c r="AA34" t="s">
        <v>164</v>
      </c>
      <c r="AD34">
        <v>29.311721163514125</v>
      </c>
      <c r="AE34">
        <v>13.802799107220466</v>
      </c>
    </row>
    <row r="35" spans="1:39">
      <c r="A35" t="s">
        <v>39</v>
      </c>
      <c r="B35" t="s">
        <v>152</v>
      </c>
      <c r="C35">
        <v>0.14855025119387699</v>
      </c>
      <c r="D35">
        <v>2.4088198322064699E-2</v>
      </c>
      <c r="E35">
        <v>1.1601510952872709</v>
      </c>
      <c r="F35">
        <v>-1.1601510952872709</v>
      </c>
      <c r="G35">
        <v>16.015109528727088</v>
      </c>
      <c r="H35">
        <v>5.6087673166583363</v>
      </c>
      <c r="K35">
        <v>30</v>
      </c>
      <c r="L35" t="s">
        <v>156</v>
      </c>
      <c r="Z35">
        <v>34</v>
      </c>
      <c r="AA35" t="s">
        <v>156</v>
      </c>
      <c r="AF35">
        <v>17.513095892490014</v>
      </c>
      <c r="AG35">
        <v>5.6164179699498495</v>
      </c>
      <c r="AH35">
        <v>12.322004150679632</v>
      </c>
      <c r="AI35">
        <v>15.667429469516048</v>
      </c>
    </row>
    <row r="36" spans="1:39">
      <c r="A36" t="s">
        <v>39</v>
      </c>
      <c r="B36" t="s">
        <v>153</v>
      </c>
      <c r="C36">
        <v>8.2525994349262305E-2</v>
      </c>
      <c r="D36">
        <v>5.2644425062469302E-2</v>
      </c>
      <c r="E36">
        <v>1.0860269036347836</v>
      </c>
      <c r="F36">
        <v>-1.0860269036347836</v>
      </c>
      <c r="G36">
        <v>8.6026903634783594</v>
      </c>
      <c r="H36">
        <v>11.804500209674895</v>
      </c>
      <c r="K36">
        <v>31</v>
      </c>
      <c r="L36" t="s">
        <v>156</v>
      </c>
      <c r="Z36">
        <v>35</v>
      </c>
      <c r="AA36" t="s">
        <v>156</v>
      </c>
    </row>
    <row r="37" spans="1:39">
      <c r="A37" t="s">
        <v>39</v>
      </c>
      <c r="B37" t="s">
        <v>154</v>
      </c>
      <c r="C37">
        <v>7.1622682711750499E-2</v>
      </c>
      <c r="D37">
        <v>4.7302494528886803E-2</v>
      </c>
      <c r="E37">
        <v>1.0742499345124148</v>
      </c>
      <c r="F37">
        <v>-1.0742499345124148</v>
      </c>
      <c r="G37">
        <v>7.4249934512414795</v>
      </c>
      <c r="H37">
        <v>10.435982264667686</v>
      </c>
      <c r="K37">
        <v>32</v>
      </c>
      <c r="L37" t="s">
        <v>156</v>
      </c>
      <c r="Z37">
        <v>36</v>
      </c>
      <c r="AA37" t="s">
        <v>156</v>
      </c>
    </row>
    <row r="38" spans="1:39">
      <c r="K38">
        <v>34</v>
      </c>
      <c r="L38" t="s">
        <v>156</v>
      </c>
      <c r="Z38">
        <v>37</v>
      </c>
      <c r="AA38" t="s">
        <v>165</v>
      </c>
      <c r="AD38">
        <v>22.138372139487462</v>
      </c>
      <c r="AE38">
        <v>12.129585475115356</v>
      </c>
    </row>
    <row r="39" spans="1:39">
      <c r="K39">
        <v>35</v>
      </c>
      <c r="L39" t="s">
        <v>156</v>
      </c>
      <c r="Z39">
        <v>38</v>
      </c>
      <c r="AA39" t="s">
        <v>156</v>
      </c>
      <c r="AF39">
        <v>15.151603297018902</v>
      </c>
      <c r="AG39">
        <v>4.9574539248867788</v>
      </c>
      <c r="AH39">
        <v>9.3793073520421331</v>
      </c>
      <c r="AI39">
        <v>15.636646188086489</v>
      </c>
    </row>
    <row r="40" spans="1:39">
      <c r="K40">
        <v>36</v>
      </c>
      <c r="L40" t="s">
        <v>156</v>
      </c>
      <c r="Z40">
        <v>39</v>
      </c>
      <c r="AA40" t="s">
        <v>156</v>
      </c>
    </row>
    <row r="41" spans="1:39">
      <c r="K41">
        <v>38</v>
      </c>
      <c r="L41" t="s">
        <v>156</v>
      </c>
      <c r="Z41">
        <v>40</v>
      </c>
      <c r="AA41" t="s">
        <v>156</v>
      </c>
    </row>
    <row r="42" spans="1:39">
      <c r="K42">
        <v>39</v>
      </c>
      <c r="L42" t="s">
        <v>156</v>
      </c>
      <c r="Z42">
        <v>41</v>
      </c>
      <c r="AA42" t="s">
        <v>166</v>
      </c>
      <c r="AD42">
        <v>24.963953515117467</v>
      </c>
      <c r="AE42">
        <v>13.536255864176528</v>
      </c>
      <c r="AL42">
        <v>19.200441061453088</v>
      </c>
      <c r="AM42">
        <v>5.537153416186813</v>
      </c>
    </row>
    <row r="43" spans="1:39">
      <c r="K43">
        <v>40</v>
      </c>
      <c r="L43" t="s">
        <v>156</v>
      </c>
      <c r="AF43">
        <v>9.1850411896021953</v>
      </c>
      <c r="AG43">
        <v>3.9608864430933366</v>
      </c>
      <c r="AH43">
        <v>9.0476706880525235</v>
      </c>
      <c r="AI43">
        <v>14.983899504364784</v>
      </c>
    </row>
    <row r="44" spans="1:39">
      <c r="L44" t="s">
        <v>156</v>
      </c>
      <c r="AA44" t="s">
        <v>156</v>
      </c>
    </row>
    <row r="45" spans="1:39">
      <c r="L45" t="s">
        <v>156</v>
      </c>
      <c r="AA45" t="s">
        <v>156</v>
      </c>
    </row>
    <row r="46" spans="1:39">
      <c r="L46" t="s">
        <v>156</v>
      </c>
      <c r="AA46" t="s">
        <v>156</v>
      </c>
    </row>
    <row r="47" spans="1:39">
      <c r="L47" t="s">
        <v>156</v>
      </c>
      <c r="AA47" t="s">
        <v>156</v>
      </c>
    </row>
    <row r="48" spans="1:39">
      <c r="L48" t="s">
        <v>156</v>
      </c>
      <c r="AA48" t="s">
        <v>156</v>
      </c>
    </row>
    <row r="49" spans="12:27">
      <c r="L49" t="s">
        <v>156</v>
      </c>
      <c r="AA49" t="s">
        <v>156</v>
      </c>
    </row>
    <row r="50" spans="12:27">
      <c r="L50" t="s">
        <v>156</v>
      </c>
      <c r="AA50" t="s">
        <v>156</v>
      </c>
    </row>
    <row r="51" spans="12:27">
      <c r="L51" t="s">
        <v>156</v>
      </c>
      <c r="AA51" t="s">
        <v>156</v>
      </c>
    </row>
    <row r="52" spans="12:27">
      <c r="L52" t="s">
        <v>156</v>
      </c>
      <c r="AA52" t="s">
        <v>156</v>
      </c>
    </row>
    <row r="53" spans="12:27">
      <c r="L53" t="s">
        <v>156</v>
      </c>
      <c r="AA53" t="s">
        <v>156</v>
      </c>
    </row>
    <row r="54" spans="12:27">
      <c r="L54" t="s">
        <v>156</v>
      </c>
      <c r="AA54" t="s">
        <v>156</v>
      </c>
    </row>
    <row r="55" spans="12:27">
      <c r="L55" t="s">
        <v>156</v>
      </c>
      <c r="AA55" t="s">
        <v>156</v>
      </c>
    </row>
    <row r="56" spans="12:27">
      <c r="L56" t="s">
        <v>156</v>
      </c>
      <c r="AA56" t="s">
        <v>156</v>
      </c>
    </row>
    <row r="57" spans="12:27">
      <c r="L57" t="s">
        <v>156</v>
      </c>
      <c r="AA57" t="s">
        <v>156</v>
      </c>
    </row>
  </sheetData>
  <sortState ref="Z2:AM43">
    <sortCondition ref="Z2:Z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3"/>
  <sheetViews>
    <sheetView tabSelected="1" zoomScale="80" zoomScaleNormal="80" workbookViewId="0">
      <selection activeCell="A96" sqref="A96"/>
    </sheetView>
  </sheetViews>
  <sheetFormatPr defaultRowHeight="15"/>
  <sheetData>
    <row r="1" spans="1:11">
      <c r="A1" t="s">
        <v>301</v>
      </c>
      <c r="B1" t="s">
        <v>234</v>
      </c>
      <c r="C1" t="s">
        <v>233</v>
      </c>
      <c r="D1" t="s">
        <v>232</v>
      </c>
      <c r="E1" t="s">
        <v>300</v>
      </c>
      <c r="G1" t="s">
        <v>301</v>
      </c>
      <c r="H1" t="s">
        <v>234</v>
      </c>
      <c r="I1" t="s">
        <v>233</v>
      </c>
      <c r="J1" t="s">
        <v>232</v>
      </c>
      <c r="K1" t="s">
        <v>300</v>
      </c>
    </row>
    <row r="2" spans="1:11">
      <c r="A2" t="s">
        <v>231</v>
      </c>
      <c r="B2" t="s">
        <v>75</v>
      </c>
      <c r="C2" t="s">
        <v>29</v>
      </c>
      <c r="D2">
        <v>0.11357</v>
      </c>
    </row>
    <row r="3" spans="1:11">
      <c r="A3" t="s">
        <v>244</v>
      </c>
      <c r="B3" t="s">
        <v>75</v>
      </c>
      <c r="C3" t="s">
        <v>29</v>
      </c>
      <c r="D3">
        <v>0.15057999999999999</v>
      </c>
    </row>
    <row r="4" spans="1:11">
      <c r="A4" t="s">
        <v>250</v>
      </c>
      <c r="B4" t="s">
        <v>75</v>
      </c>
      <c r="C4" t="s">
        <v>29</v>
      </c>
      <c r="D4">
        <v>0.81476999999999999</v>
      </c>
    </row>
    <row r="5" spans="1:11">
      <c r="A5" t="s">
        <v>231</v>
      </c>
      <c r="B5" t="s">
        <v>75</v>
      </c>
      <c r="C5" t="s">
        <v>31</v>
      </c>
      <c r="D5">
        <v>0.69396000000000002</v>
      </c>
    </row>
    <row r="6" spans="1:11">
      <c r="A6" t="s">
        <v>244</v>
      </c>
      <c r="B6" t="s">
        <v>75</v>
      </c>
      <c r="C6" t="s">
        <v>31</v>
      </c>
      <c r="D6">
        <v>0.65632999999999997</v>
      </c>
    </row>
    <row r="7" spans="1:11">
      <c r="A7" t="s">
        <v>281</v>
      </c>
      <c r="B7" t="s">
        <v>75</v>
      </c>
      <c r="C7" t="s">
        <v>31</v>
      </c>
      <c r="D7">
        <v>7.3410000000000003E-2</v>
      </c>
    </row>
    <row r="8" spans="1:11">
      <c r="A8" t="s">
        <v>231</v>
      </c>
      <c r="B8" t="s">
        <v>75</v>
      </c>
      <c r="C8" t="s">
        <v>37</v>
      </c>
      <c r="D8">
        <v>4.2040000000000001E-2</v>
      </c>
      <c r="E8" t="s">
        <v>188</v>
      </c>
    </row>
    <row r="9" spans="1:11">
      <c r="A9" t="s">
        <v>244</v>
      </c>
      <c r="B9" t="s">
        <v>75</v>
      </c>
      <c r="C9" t="s">
        <v>37</v>
      </c>
      <c r="D9">
        <v>3.7299999999999998E-3</v>
      </c>
      <c r="E9" t="s">
        <v>199</v>
      </c>
    </row>
    <row r="10" spans="1:11">
      <c r="A10" t="s">
        <v>296</v>
      </c>
      <c r="B10" t="s">
        <v>75</v>
      </c>
      <c r="C10" t="s">
        <v>37</v>
      </c>
      <c r="D10">
        <v>6.3800000000000003E-3</v>
      </c>
      <c r="E10" t="s">
        <v>199</v>
      </c>
    </row>
    <row r="11" spans="1:11">
      <c r="A11" t="s">
        <v>231</v>
      </c>
      <c r="B11" t="s">
        <v>75</v>
      </c>
      <c r="C11" t="s">
        <v>6</v>
      </c>
      <c r="D11">
        <v>5.9360000000000003E-2</v>
      </c>
    </row>
    <row r="12" spans="1:11">
      <c r="A12" t="s">
        <v>244</v>
      </c>
      <c r="B12" t="s">
        <v>75</v>
      </c>
      <c r="C12" t="s">
        <v>6</v>
      </c>
      <c r="D12">
        <v>0.40783000000000003</v>
      </c>
    </row>
    <row r="13" spans="1:11">
      <c r="A13" t="s">
        <v>299</v>
      </c>
      <c r="B13" t="s">
        <v>75</v>
      </c>
      <c r="C13" t="s">
        <v>6</v>
      </c>
      <c r="D13">
        <v>1.5879999999999998E-2</v>
      </c>
      <c r="E13" t="s">
        <v>188</v>
      </c>
    </row>
    <row r="14" spans="1:11">
      <c r="A14" t="s">
        <v>231</v>
      </c>
      <c r="B14" t="s">
        <v>75</v>
      </c>
      <c r="C14" t="s">
        <v>25</v>
      </c>
      <c r="D14" s="7">
        <v>1E-4</v>
      </c>
      <c r="E14" t="s">
        <v>190</v>
      </c>
    </row>
    <row r="15" spans="1:11">
      <c r="A15" t="s">
        <v>244</v>
      </c>
      <c r="B15" t="s">
        <v>75</v>
      </c>
      <c r="C15" t="s">
        <v>25</v>
      </c>
      <c r="D15">
        <v>0.22398999999999999</v>
      </c>
    </row>
    <row r="16" spans="1:11">
      <c r="A16" t="s">
        <v>252</v>
      </c>
      <c r="B16" t="s">
        <v>75</v>
      </c>
      <c r="C16" t="s">
        <v>25</v>
      </c>
      <c r="D16">
        <v>0.79969999999999997</v>
      </c>
    </row>
    <row r="17" spans="1:5">
      <c r="A17" t="s">
        <v>231</v>
      </c>
      <c r="B17" t="s">
        <v>75</v>
      </c>
      <c r="C17" t="s">
        <v>33</v>
      </c>
      <c r="D17">
        <v>3.2410000000000001E-2</v>
      </c>
      <c r="E17" t="s">
        <v>188</v>
      </c>
    </row>
    <row r="18" spans="1:5">
      <c r="A18" t="s">
        <v>244</v>
      </c>
      <c r="B18" t="s">
        <v>75</v>
      </c>
      <c r="C18" t="s">
        <v>33</v>
      </c>
      <c r="D18">
        <v>0.66013999999999995</v>
      </c>
    </row>
    <row r="19" spans="1:5">
      <c r="A19" t="s">
        <v>261</v>
      </c>
      <c r="B19" t="s">
        <v>75</v>
      </c>
      <c r="C19" t="s">
        <v>33</v>
      </c>
      <c r="D19">
        <v>0.50887000000000004</v>
      </c>
    </row>
    <row r="20" spans="1:5">
      <c r="A20" t="s">
        <v>231</v>
      </c>
      <c r="B20" t="s">
        <v>75</v>
      </c>
      <c r="C20" t="s">
        <v>35</v>
      </c>
      <c r="D20">
        <v>0.15367</v>
      </c>
    </row>
    <row r="21" spans="1:5">
      <c r="A21" t="s">
        <v>244</v>
      </c>
      <c r="B21" t="s">
        <v>75</v>
      </c>
      <c r="C21" t="s">
        <v>35</v>
      </c>
      <c r="D21">
        <v>0.36709000000000003</v>
      </c>
    </row>
    <row r="22" spans="1:5">
      <c r="A22" t="s">
        <v>272</v>
      </c>
      <c r="B22" t="s">
        <v>75</v>
      </c>
      <c r="C22" t="s">
        <v>35</v>
      </c>
      <c r="D22">
        <v>0.27814</v>
      </c>
    </row>
    <row r="23" spans="1:5">
      <c r="A23" t="s">
        <v>231</v>
      </c>
      <c r="B23" t="s">
        <v>75</v>
      </c>
      <c r="C23" t="s">
        <v>15</v>
      </c>
      <c r="D23">
        <v>0.22645000000000001</v>
      </c>
    </row>
    <row r="24" spans="1:5">
      <c r="A24" t="s">
        <v>244</v>
      </c>
      <c r="B24" t="s">
        <v>75</v>
      </c>
      <c r="C24" t="s">
        <v>15</v>
      </c>
      <c r="D24">
        <v>4.8300000000000001E-3</v>
      </c>
      <c r="E24" t="s">
        <v>199</v>
      </c>
    </row>
    <row r="25" spans="1:5">
      <c r="A25" t="s">
        <v>298</v>
      </c>
      <c r="B25" t="s">
        <v>75</v>
      </c>
      <c r="C25" t="s">
        <v>15</v>
      </c>
      <c r="D25">
        <v>3.3600000000000001E-3</v>
      </c>
      <c r="E25" t="s">
        <v>199</v>
      </c>
    </row>
    <row r="26" spans="1:5">
      <c r="A26" t="s">
        <v>231</v>
      </c>
      <c r="B26" t="s">
        <v>75</v>
      </c>
      <c r="C26" t="s">
        <v>23</v>
      </c>
      <c r="D26">
        <v>7.1000000000000002E-4</v>
      </c>
      <c r="E26" t="s">
        <v>190</v>
      </c>
    </row>
    <row r="27" spans="1:5">
      <c r="A27" t="s">
        <v>244</v>
      </c>
      <c r="B27" t="s">
        <v>75</v>
      </c>
      <c r="C27" t="s">
        <v>23</v>
      </c>
      <c r="D27">
        <v>0.12547</v>
      </c>
    </row>
    <row r="28" spans="1:5">
      <c r="A28" t="s">
        <v>276</v>
      </c>
      <c r="B28" t="s">
        <v>75</v>
      </c>
      <c r="C28" t="s">
        <v>23</v>
      </c>
      <c r="D28">
        <v>0.20804</v>
      </c>
    </row>
    <row r="29" spans="1:5">
      <c r="A29" t="s">
        <v>231</v>
      </c>
      <c r="B29" t="s">
        <v>75</v>
      </c>
      <c r="C29" t="s">
        <v>27</v>
      </c>
      <c r="D29">
        <v>0.25657999999999997</v>
      </c>
    </row>
    <row r="30" spans="1:5">
      <c r="A30" t="s">
        <v>244</v>
      </c>
      <c r="B30" t="s">
        <v>75</v>
      </c>
      <c r="C30" t="s">
        <v>27</v>
      </c>
      <c r="D30">
        <v>1.481E-2</v>
      </c>
      <c r="E30" t="s">
        <v>188</v>
      </c>
    </row>
    <row r="31" spans="1:5">
      <c r="A31" t="s">
        <v>297</v>
      </c>
      <c r="B31" t="s">
        <v>75</v>
      </c>
      <c r="C31" t="s">
        <v>27</v>
      </c>
      <c r="D31">
        <v>6.5300000000000002E-3</v>
      </c>
      <c r="E31" t="s">
        <v>199</v>
      </c>
    </row>
    <row r="32" spans="1:5">
      <c r="A32" t="s">
        <v>231</v>
      </c>
      <c r="B32" t="s">
        <v>75</v>
      </c>
      <c r="C32" t="s">
        <v>10</v>
      </c>
      <c r="D32">
        <v>9.0569999999999998E-2</v>
      </c>
    </row>
    <row r="33" spans="1:11">
      <c r="A33" t="s">
        <v>244</v>
      </c>
      <c r="B33" t="s">
        <v>75</v>
      </c>
      <c r="C33" t="s">
        <v>10</v>
      </c>
      <c r="D33">
        <v>0.88319000000000003</v>
      </c>
    </row>
    <row r="34" spans="1:11">
      <c r="A34" t="s">
        <v>271</v>
      </c>
      <c r="B34" t="s">
        <v>75</v>
      </c>
      <c r="C34" t="s">
        <v>10</v>
      </c>
      <c r="D34">
        <v>0.32974999999999999</v>
      </c>
    </row>
    <row r="35" spans="1:11">
      <c r="A35" t="s">
        <v>231</v>
      </c>
      <c r="B35" t="s">
        <v>18</v>
      </c>
      <c r="C35" t="s">
        <v>29</v>
      </c>
      <c r="D35">
        <v>6.5989999999999993E-2</v>
      </c>
      <c r="G35" t="s">
        <v>231</v>
      </c>
      <c r="H35" t="s">
        <v>18</v>
      </c>
      <c r="I35" t="s">
        <v>150</v>
      </c>
      <c r="J35">
        <v>3.7799999999999999E-3</v>
      </c>
      <c r="K35" t="s">
        <v>199</v>
      </c>
    </row>
    <row r="36" spans="1:11">
      <c r="A36" t="s">
        <v>235</v>
      </c>
      <c r="B36" t="s">
        <v>18</v>
      </c>
      <c r="C36" t="s">
        <v>29</v>
      </c>
      <c r="D36">
        <v>0.26782</v>
      </c>
      <c r="G36" t="s">
        <v>203</v>
      </c>
      <c r="H36" t="s">
        <v>18</v>
      </c>
      <c r="I36" t="s">
        <v>150</v>
      </c>
      <c r="J36">
        <v>0.92527999999999999</v>
      </c>
    </row>
    <row r="37" spans="1:11">
      <c r="A37" t="s">
        <v>273</v>
      </c>
      <c r="B37" t="s">
        <v>18</v>
      </c>
      <c r="C37" t="s">
        <v>29</v>
      </c>
      <c r="D37">
        <v>0.27322999999999997</v>
      </c>
      <c r="G37" t="s">
        <v>293</v>
      </c>
      <c r="H37" t="s">
        <v>18</v>
      </c>
      <c r="I37" t="s">
        <v>150</v>
      </c>
      <c r="J37">
        <v>0.63093999999999995</v>
      </c>
    </row>
    <row r="38" spans="1:11">
      <c r="A38" t="s">
        <v>231</v>
      </c>
      <c r="B38" t="s">
        <v>18</v>
      </c>
      <c r="C38" t="s">
        <v>31</v>
      </c>
      <c r="D38">
        <v>0.77576000000000001</v>
      </c>
      <c r="G38" t="s">
        <v>231</v>
      </c>
      <c r="H38" t="s">
        <v>18</v>
      </c>
      <c r="I38" t="s">
        <v>151</v>
      </c>
      <c r="J38">
        <v>6.8700000000000002E-3</v>
      </c>
      <c r="K38" t="s">
        <v>199</v>
      </c>
    </row>
    <row r="39" spans="1:11">
      <c r="A39" t="s">
        <v>235</v>
      </c>
      <c r="B39" t="s">
        <v>18</v>
      </c>
      <c r="C39" t="s">
        <v>31</v>
      </c>
      <c r="D39">
        <v>0.99922999999999995</v>
      </c>
      <c r="G39" t="s">
        <v>202</v>
      </c>
      <c r="H39" t="s">
        <v>18</v>
      </c>
      <c r="I39" t="s">
        <v>151</v>
      </c>
      <c r="J39">
        <v>0.85987999999999998</v>
      </c>
    </row>
    <row r="40" spans="1:11">
      <c r="A40" t="s">
        <v>263</v>
      </c>
      <c r="B40" t="s">
        <v>18</v>
      </c>
      <c r="C40" t="s">
        <v>31</v>
      </c>
      <c r="D40">
        <v>0.47181000000000001</v>
      </c>
      <c r="G40" t="s">
        <v>292</v>
      </c>
      <c r="H40" t="s">
        <v>18</v>
      </c>
      <c r="I40" t="s">
        <v>151</v>
      </c>
      <c r="J40">
        <v>0.77878000000000003</v>
      </c>
    </row>
    <row r="41" spans="1:11">
      <c r="A41" t="s">
        <v>231</v>
      </c>
      <c r="B41" t="s">
        <v>18</v>
      </c>
      <c r="C41" t="s">
        <v>37</v>
      </c>
      <c r="D41">
        <v>3.517E-2</v>
      </c>
      <c r="E41" t="s">
        <v>188</v>
      </c>
      <c r="G41" t="s">
        <v>231</v>
      </c>
      <c r="H41" t="s">
        <v>18</v>
      </c>
      <c r="I41" t="s">
        <v>154</v>
      </c>
      <c r="J41">
        <v>3.0699999999999998E-3</v>
      </c>
      <c r="K41" t="s">
        <v>199</v>
      </c>
    </row>
    <row r="42" spans="1:11">
      <c r="A42" t="s">
        <v>235</v>
      </c>
      <c r="B42" t="s">
        <v>18</v>
      </c>
      <c r="C42" t="s">
        <v>37</v>
      </c>
      <c r="D42">
        <v>0.21342</v>
      </c>
      <c r="G42" t="s">
        <v>198</v>
      </c>
      <c r="H42" t="s">
        <v>18</v>
      </c>
      <c r="I42" t="s">
        <v>154</v>
      </c>
      <c r="J42">
        <v>0.61241000000000001</v>
      </c>
    </row>
    <row r="43" spans="1:11">
      <c r="A43" t="s">
        <v>294</v>
      </c>
      <c r="B43" t="s">
        <v>18</v>
      </c>
      <c r="C43" t="s">
        <v>37</v>
      </c>
      <c r="D43">
        <v>3.1550000000000002E-2</v>
      </c>
      <c r="E43" t="s">
        <v>188</v>
      </c>
      <c r="G43" t="s">
        <v>279</v>
      </c>
      <c r="H43" t="s">
        <v>18</v>
      </c>
      <c r="I43" t="s">
        <v>154</v>
      </c>
      <c r="J43">
        <v>0.41998999999999997</v>
      </c>
    </row>
    <row r="44" spans="1:11">
      <c r="A44" t="s">
        <v>231</v>
      </c>
      <c r="B44" t="s">
        <v>18</v>
      </c>
      <c r="C44" t="s">
        <v>6</v>
      </c>
      <c r="D44">
        <v>9.4199999999999996E-3</v>
      </c>
      <c r="E44" t="s">
        <v>199</v>
      </c>
      <c r="G44" t="s">
        <v>231</v>
      </c>
      <c r="H44" t="s">
        <v>18</v>
      </c>
      <c r="I44" t="s">
        <v>143</v>
      </c>
      <c r="J44">
        <v>2.1700000000000001E-3</v>
      </c>
      <c r="K44" t="s">
        <v>199</v>
      </c>
    </row>
    <row r="45" spans="1:11">
      <c r="A45" t="s">
        <v>235</v>
      </c>
      <c r="B45" t="s">
        <v>18</v>
      </c>
      <c r="C45" t="s">
        <v>6</v>
      </c>
      <c r="D45">
        <v>0.92508999999999997</v>
      </c>
      <c r="G45" t="s">
        <v>210</v>
      </c>
      <c r="H45" t="s">
        <v>18</v>
      </c>
      <c r="I45" t="s">
        <v>143</v>
      </c>
      <c r="J45">
        <v>0.79686000000000001</v>
      </c>
    </row>
    <row r="46" spans="1:11">
      <c r="A46" t="s">
        <v>282</v>
      </c>
      <c r="B46" t="s">
        <v>18</v>
      </c>
      <c r="C46" t="s">
        <v>6</v>
      </c>
      <c r="D46">
        <v>7.3219999999999993E-2</v>
      </c>
      <c r="G46" t="s">
        <v>273</v>
      </c>
      <c r="H46" t="s">
        <v>18</v>
      </c>
      <c r="I46" t="s">
        <v>143</v>
      </c>
      <c r="J46">
        <v>0.71584000000000003</v>
      </c>
    </row>
    <row r="47" spans="1:11">
      <c r="A47" t="s">
        <v>231</v>
      </c>
      <c r="B47" t="s">
        <v>18</v>
      </c>
      <c r="C47" t="s">
        <v>25</v>
      </c>
      <c r="D47">
        <v>1.6080000000000001E-2</v>
      </c>
      <c r="E47" t="s">
        <v>188</v>
      </c>
      <c r="G47" t="s">
        <v>231</v>
      </c>
      <c r="H47" t="s">
        <v>18</v>
      </c>
      <c r="I47" t="s">
        <v>148</v>
      </c>
      <c r="J47" s="7">
        <v>5.0000000000000001E-4</v>
      </c>
      <c r="K47" t="s">
        <v>190</v>
      </c>
    </row>
    <row r="48" spans="1:11">
      <c r="A48" t="s">
        <v>235</v>
      </c>
      <c r="B48" t="s">
        <v>18</v>
      </c>
      <c r="C48" t="s">
        <v>25</v>
      </c>
      <c r="D48">
        <v>0.76617000000000002</v>
      </c>
      <c r="G48" t="s">
        <v>205</v>
      </c>
      <c r="H48" t="s">
        <v>18</v>
      </c>
      <c r="I48" t="s">
        <v>148</v>
      </c>
      <c r="J48">
        <v>0.55427999999999999</v>
      </c>
    </row>
    <row r="49" spans="1:11">
      <c r="A49" t="s">
        <v>255</v>
      </c>
      <c r="B49" t="s">
        <v>18</v>
      </c>
      <c r="C49" t="s">
        <v>25</v>
      </c>
      <c r="D49">
        <v>0.74134</v>
      </c>
      <c r="G49" t="s">
        <v>253</v>
      </c>
      <c r="H49" t="s">
        <v>18</v>
      </c>
      <c r="I49" t="s">
        <v>148</v>
      </c>
      <c r="J49">
        <v>0.68691999999999998</v>
      </c>
    </row>
    <row r="50" spans="1:11">
      <c r="A50" t="s">
        <v>231</v>
      </c>
      <c r="B50" t="s">
        <v>18</v>
      </c>
      <c r="C50" t="s">
        <v>33</v>
      </c>
      <c r="D50">
        <v>0.95443999999999996</v>
      </c>
      <c r="G50" t="s">
        <v>231</v>
      </c>
      <c r="H50" t="s">
        <v>18</v>
      </c>
      <c r="I50" t="s">
        <v>152</v>
      </c>
      <c r="J50">
        <v>1.3500000000000001E-3</v>
      </c>
      <c r="K50" t="s">
        <v>190</v>
      </c>
    </row>
    <row r="51" spans="1:11">
      <c r="A51" t="s">
        <v>235</v>
      </c>
      <c r="B51" t="s">
        <v>18</v>
      </c>
      <c r="C51" t="s">
        <v>33</v>
      </c>
      <c r="D51">
        <v>0.47656999999999999</v>
      </c>
      <c r="G51" t="s">
        <v>201</v>
      </c>
      <c r="H51" t="s">
        <v>18</v>
      </c>
      <c r="I51" t="s">
        <v>152</v>
      </c>
      <c r="J51">
        <v>0.71003000000000005</v>
      </c>
    </row>
    <row r="52" spans="1:11">
      <c r="A52" t="s">
        <v>240</v>
      </c>
      <c r="B52" t="s">
        <v>18</v>
      </c>
      <c r="C52" t="s">
        <v>33</v>
      </c>
      <c r="D52">
        <v>0.95687</v>
      </c>
      <c r="G52" t="s">
        <v>291</v>
      </c>
      <c r="H52" t="s">
        <v>18</v>
      </c>
      <c r="I52" t="s">
        <v>152</v>
      </c>
      <c r="J52">
        <v>0.88214000000000004</v>
      </c>
    </row>
    <row r="53" spans="1:11">
      <c r="A53" t="s">
        <v>231</v>
      </c>
      <c r="B53" t="s">
        <v>18</v>
      </c>
      <c r="C53" t="s">
        <v>35</v>
      </c>
      <c r="D53">
        <v>1.145E-2</v>
      </c>
      <c r="E53" t="s">
        <v>188</v>
      </c>
      <c r="G53" t="s">
        <v>231</v>
      </c>
      <c r="H53" t="s">
        <v>18</v>
      </c>
      <c r="I53" t="s">
        <v>153</v>
      </c>
      <c r="J53">
        <v>1.82E-3</v>
      </c>
      <c r="K53" t="s">
        <v>199</v>
      </c>
    </row>
    <row r="54" spans="1:11">
      <c r="A54" t="s">
        <v>235</v>
      </c>
      <c r="B54" t="s">
        <v>18</v>
      </c>
      <c r="C54" t="s">
        <v>35</v>
      </c>
      <c r="D54">
        <v>0.23594999999999999</v>
      </c>
      <c r="G54" t="s">
        <v>200</v>
      </c>
      <c r="H54" t="s">
        <v>18</v>
      </c>
      <c r="I54" t="s">
        <v>153</v>
      </c>
      <c r="J54">
        <v>0.41696</v>
      </c>
    </row>
    <row r="55" spans="1:11">
      <c r="A55" t="s">
        <v>253</v>
      </c>
      <c r="B55" t="s">
        <v>18</v>
      </c>
      <c r="C55" t="s">
        <v>35</v>
      </c>
      <c r="D55">
        <v>0.78996</v>
      </c>
      <c r="G55" t="s">
        <v>290</v>
      </c>
      <c r="H55" t="s">
        <v>18</v>
      </c>
      <c r="I55" t="s">
        <v>153</v>
      </c>
      <c r="J55">
        <v>0.79035</v>
      </c>
    </row>
    <row r="56" spans="1:11">
      <c r="A56" t="s">
        <v>231</v>
      </c>
      <c r="B56" t="s">
        <v>18</v>
      </c>
      <c r="C56" t="s">
        <v>15</v>
      </c>
      <c r="D56">
        <v>4.9259999999999998E-2</v>
      </c>
      <c r="E56" t="s">
        <v>188</v>
      </c>
      <c r="G56" t="s">
        <v>231</v>
      </c>
      <c r="H56" t="s">
        <v>18</v>
      </c>
      <c r="I56" t="s">
        <v>146</v>
      </c>
      <c r="J56">
        <v>1.41E-3</v>
      </c>
      <c r="K56" t="s">
        <v>190</v>
      </c>
    </row>
    <row r="57" spans="1:11">
      <c r="A57" t="s">
        <v>235</v>
      </c>
      <c r="B57" t="s">
        <v>18</v>
      </c>
      <c r="C57" t="s">
        <v>15</v>
      </c>
      <c r="D57">
        <v>0.68323</v>
      </c>
      <c r="G57" t="s">
        <v>208</v>
      </c>
      <c r="H57" t="s">
        <v>18</v>
      </c>
      <c r="I57" t="s">
        <v>146</v>
      </c>
      <c r="J57">
        <v>0.65507000000000004</v>
      </c>
    </row>
    <row r="58" spans="1:11">
      <c r="A58" t="s">
        <v>245</v>
      </c>
      <c r="B58" t="s">
        <v>18</v>
      </c>
      <c r="C58" t="s">
        <v>15</v>
      </c>
      <c r="D58">
        <v>0.92986000000000002</v>
      </c>
      <c r="G58" t="s">
        <v>263</v>
      </c>
      <c r="H58" t="s">
        <v>18</v>
      </c>
      <c r="I58" t="s">
        <v>146</v>
      </c>
      <c r="J58">
        <v>0.86082999999999998</v>
      </c>
    </row>
    <row r="59" spans="1:11">
      <c r="A59" t="s">
        <v>231</v>
      </c>
      <c r="B59" t="s">
        <v>18</v>
      </c>
      <c r="C59" t="s">
        <v>23</v>
      </c>
      <c r="D59">
        <v>3.3090000000000001E-2</v>
      </c>
      <c r="E59" t="s">
        <v>188</v>
      </c>
      <c r="G59" t="s">
        <v>231</v>
      </c>
      <c r="H59" t="s">
        <v>18</v>
      </c>
      <c r="I59" t="s">
        <v>147</v>
      </c>
      <c r="J59">
        <v>1.65E-3</v>
      </c>
      <c r="K59" t="s">
        <v>199</v>
      </c>
    </row>
    <row r="60" spans="1:11">
      <c r="A60" t="s">
        <v>235</v>
      </c>
      <c r="B60" t="s">
        <v>18</v>
      </c>
      <c r="C60" t="s">
        <v>23</v>
      </c>
      <c r="D60">
        <v>0.31807999999999997</v>
      </c>
      <c r="G60" t="s">
        <v>206</v>
      </c>
      <c r="H60" t="s">
        <v>18</v>
      </c>
      <c r="I60" t="s">
        <v>147</v>
      </c>
      <c r="J60">
        <v>0.37783</v>
      </c>
    </row>
    <row r="61" spans="1:11">
      <c r="A61" t="s">
        <v>237</v>
      </c>
      <c r="B61" t="s">
        <v>18</v>
      </c>
      <c r="C61" t="s">
        <v>23</v>
      </c>
      <c r="D61">
        <v>0.99355000000000004</v>
      </c>
      <c r="G61" t="s">
        <v>240</v>
      </c>
      <c r="H61" t="s">
        <v>18</v>
      </c>
      <c r="I61" t="s">
        <v>147</v>
      </c>
      <c r="J61">
        <v>0.81991000000000003</v>
      </c>
    </row>
    <row r="62" spans="1:11">
      <c r="A62" t="s">
        <v>231</v>
      </c>
      <c r="B62" t="s">
        <v>18</v>
      </c>
      <c r="C62" t="s">
        <v>27</v>
      </c>
      <c r="D62">
        <v>9.4000000000000004E-3</v>
      </c>
      <c r="E62" t="s">
        <v>199</v>
      </c>
      <c r="G62" t="s">
        <v>231</v>
      </c>
      <c r="H62" t="s">
        <v>18</v>
      </c>
      <c r="I62" t="s">
        <v>149</v>
      </c>
      <c r="J62">
        <v>1.4300000000000001E-3</v>
      </c>
      <c r="K62" t="s">
        <v>190</v>
      </c>
    </row>
    <row r="63" spans="1:11">
      <c r="A63" t="s">
        <v>235</v>
      </c>
      <c r="B63" t="s">
        <v>18</v>
      </c>
      <c r="C63" t="s">
        <v>27</v>
      </c>
      <c r="D63">
        <v>0.93179999999999996</v>
      </c>
      <c r="G63" t="s">
        <v>204</v>
      </c>
      <c r="H63" t="s">
        <v>18</v>
      </c>
      <c r="I63" t="s">
        <v>149</v>
      </c>
      <c r="J63">
        <v>0.72850999999999999</v>
      </c>
    </row>
    <row r="64" spans="1:11">
      <c r="A64" t="s">
        <v>246</v>
      </c>
      <c r="B64" t="s">
        <v>18</v>
      </c>
      <c r="C64" t="s">
        <v>27</v>
      </c>
      <c r="D64">
        <v>0.90673999999999999</v>
      </c>
      <c r="G64" t="s">
        <v>294</v>
      </c>
      <c r="H64" t="s">
        <v>18</v>
      </c>
      <c r="I64" t="s">
        <v>149</v>
      </c>
      <c r="J64">
        <v>0.70408000000000004</v>
      </c>
    </row>
    <row r="65" spans="1:19">
      <c r="A65" t="s">
        <v>231</v>
      </c>
      <c r="B65" t="s">
        <v>18</v>
      </c>
      <c r="C65" t="s">
        <v>8</v>
      </c>
      <c r="D65">
        <v>1.5E-3</v>
      </c>
      <c r="E65" t="s">
        <v>199</v>
      </c>
      <c r="G65" t="s">
        <v>231</v>
      </c>
      <c r="H65" t="s">
        <v>18</v>
      </c>
      <c r="I65" t="s">
        <v>8</v>
      </c>
      <c r="J65">
        <v>1.5E-3</v>
      </c>
      <c r="K65" t="s">
        <v>199</v>
      </c>
    </row>
    <row r="66" spans="1:19">
      <c r="A66" t="s">
        <v>235</v>
      </c>
      <c r="B66" t="s">
        <v>18</v>
      </c>
      <c r="C66" t="s">
        <v>8</v>
      </c>
      <c r="D66">
        <v>0.79293999999999998</v>
      </c>
      <c r="G66" t="s">
        <v>214</v>
      </c>
      <c r="H66" t="s">
        <v>18</v>
      </c>
      <c r="I66" t="s">
        <v>8</v>
      </c>
      <c r="J66">
        <v>0.79293999999999998</v>
      </c>
    </row>
    <row r="67" spans="1:19">
      <c r="A67" t="s">
        <v>251</v>
      </c>
      <c r="B67" t="s">
        <v>18</v>
      </c>
      <c r="C67" t="s">
        <v>8</v>
      </c>
      <c r="D67">
        <v>0.81110000000000004</v>
      </c>
      <c r="G67" t="s">
        <v>255</v>
      </c>
      <c r="H67" t="s">
        <v>18</v>
      </c>
      <c r="I67" t="s">
        <v>8</v>
      </c>
      <c r="J67">
        <v>0.81110000000000004</v>
      </c>
    </row>
    <row r="68" spans="1:19">
      <c r="A68" t="s">
        <v>231</v>
      </c>
      <c r="B68" t="s">
        <v>18</v>
      </c>
      <c r="C68" t="s">
        <v>10</v>
      </c>
      <c r="D68">
        <v>7.2000000000000005E-4</v>
      </c>
      <c r="E68" t="s">
        <v>190</v>
      </c>
      <c r="G68" t="s">
        <v>231</v>
      </c>
      <c r="H68" t="s">
        <v>18</v>
      </c>
      <c r="I68" t="s">
        <v>144</v>
      </c>
      <c r="J68">
        <v>5.2399999999999999E-3</v>
      </c>
      <c r="K68" t="s">
        <v>199</v>
      </c>
    </row>
    <row r="69" spans="1:19">
      <c r="A69" t="s">
        <v>235</v>
      </c>
      <c r="B69" t="s">
        <v>18</v>
      </c>
      <c r="C69" t="s">
        <v>10</v>
      </c>
      <c r="D69">
        <v>0.87058999999999997</v>
      </c>
      <c r="G69" t="s">
        <v>212</v>
      </c>
      <c r="H69" t="s">
        <v>18</v>
      </c>
      <c r="I69" t="s">
        <v>144</v>
      </c>
      <c r="J69">
        <v>0.63929000000000002</v>
      </c>
    </row>
    <row r="70" spans="1:19">
      <c r="A70" t="s">
        <v>295</v>
      </c>
      <c r="B70" t="s">
        <v>18</v>
      </c>
      <c r="C70" t="s">
        <v>10</v>
      </c>
      <c r="D70">
        <v>2.1579999999999998E-2</v>
      </c>
      <c r="E70" t="s">
        <v>188</v>
      </c>
      <c r="G70" t="s">
        <v>246</v>
      </c>
      <c r="H70" t="s">
        <v>18</v>
      </c>
      <c r="I70" t="s">
        <v>144</v>
      </c>
      <c r="J70">
        <v>0.27994000000000002</v>
      </c>
      <c r="N70" t="s">
        <v>234</v>
      </c>
      <c r="O70" t="s">
        <v>233</v>
      </c>
      <c r="P70" t="s">
        <v>232</v>
      </c>
    </row>
    <row r="71" spans="1:19">
      <c r="A71" t="s">
        <v>231</v>
      </c>
      <c r="B71" t="s">
        <v>39</v>
      </c>
      <c r="C71" t="s">
        <v>29</v>
      </c>
      <c r="D71">
        <v>2.7799999999999999E-3</v>
      </c>
      <c r="E71" t="s">
        <v>199</v>
      </c>
      <c r="G71" t="s">
        <v>231</v>
      </c>
      <c r="H71" t="s">
        <v>39</v>
      </c>
      <c r="I71" t="s">
        <v>150</v>
      </c>
      <c r="J71">
        <v>0</v>
      </c>
      <c r="K71" t="s">
        <v>190</v>
      </c>
      <c r="M71" t="s">
        <v>215</v>
      </c>
      <c r="N71" t="s">
        <v>39</v>
      </c>
      <c r="O71" t="s">
        <v>29</v>
      </c>
      <c r="P71">
        <v>5.2100000000000002E-3</v>
      </c>
      <c r="Q71">
        <v>26</v>
      </c>
      <c r="R71" t="s">
        <v>199</v>
      </c>
      <c r="S71">
        <v>1</v>
      </c>
    </row>
    <row r="72" spans="1:19">
      <c r="A72" t="s">
        <v>244</v>
      </c>
      <c r="B72" t="s">
        <v>39</v>
      </c>
      <c r="C72" t="s">
        <v>29</v>
      </c>
      <c r="D72">
        <v>0.25816</v>
      </c>
      <c r="M72" t="s">
        <v>324</v>
      </c>
      <c r="N72" t="s">
        <v>39</v>
      </c>
      <c r="O72" t="s">
        <v>29</v>
      </c>
      <c r="P72">
        <v>0.78681999999999996</v>
      </c>
      <c r="Q72">
        <v>28</v>
      </c>
      <c r="S72">
        <v>2</v>
      </c>
    </row>
    <row r="73" spans="1:19">
      <c r="A73" t="s">
        <v>259</v>
      </c>
      <c r="B73" t="s">
        <v>39</v>
      </c>
      <c r="C73" t="s">
        <v>29</v>
      </c>
      <c r="D73">
        <v>1.091E-2</v>
      </c>
      <c r="E73" t="s">
        <v>188</v>
      </c>
      <c r="M73" t="s">
        <v>339</v>
      </c>
      <c r="N73" t="s">
        <v>39</v>
      </c>
      <c r="O73" t="s">
        <v>29</v>
      </c>
      <c r="P73">
        <v>5.1799999999999997E-3</v>
      </c>
      <c r="Q73">
        <v>59</v>
      </c>
      <c r="R73" t="s">
        <v>199</v>
      </c>
      <c r="S73">
        <v>3</v>
      </c>
    </row>
    <row r="74" spans="1:19">
      <c r="A74" t="s">
        <v>236</v>
      </c>
      <c r="B74" t="s">
        <v>39</v>
      </c>
      <c r="C74" t="s">
        <v>29</v>
      </c>
      <c r="D74">
        <v>0.99358999999999997</v>
      </c>
      <c r="M74" t="s">
        <v>323</v>
      </c>
      <c r="N74" t="s">
        <v>39</v>
      </c>
      <c r="O74" t="s">
        <v>29</v>
      </c>
      <c r="P74">
        <v>0.99282999999999999</v>
      </c>
      <c r="Q74">
        <v>27</v>
      </c>
      <c r="S74">
        <v>4</v>
      </c>
    </row>
    <row r="75" spans="1:19">
      <c r="A75" t="s">
        <v>265</v>
      </c>
      <c r="B75" t="s">
        <v>39</v>
      </c>
      <c r="C75" t="s">
        <v>29</v>
      </c>
      <c r="D75">
        <v>0.44075999999999999</v>
      </c>
    </row>
    <row r="76" spans="1:19">
      <c r="A76" t="s">
        <v>231</v>
      </c>
      <c r="B76" t="s">
        <v>39</v>
      </c>
      <c r="C76" t="s">
        <v>31</v>
      </c>
      <c r="D76">
        <v>0.17965999999999999</v>
      </c>
      <c r="G76" t="s">
        <v>231</v>
      </c>
      <c r="H76" t="s">
        <v>39</v>
      </c>
      <c r="I76" t="s">
        <v>151</v>
      </c>
      <c r="J76" s="7">
        <v>2.0000000000000002E-5</v>
      </c>
      <c r="K76" t="s">
        <v>190</v>
      </c>
      <c r="M76" t="s">
        <v>213</v>
      </c>
      <c r="N76" t="s">
        <v>39</v>
      </c>
      <c r="O76" t="s">
        <v>31</v>
      </c>
      <c r="P76">
        <v>0.27433999999999997</v>
      </c>
      <c r="Q76">
        <v>30</v>
      </c>
      <c r="S76">
        <v>1</v>
      </c>
    </row>
    <row r="77" spans="1:19">
      <c r="A77" t="s">
        <v>244</v>
      </c>
      <c r="B77" t="s">
        <v>39</v>
      </c>
      <c r="C77" t="s">
        <v>31</v>
      </c>
      <c r="D77">
        <v>0.67252999999999996</v>
      </c>
      <c r="J77" s="7"/>
      <c r="M77" t="s">
        <v>326</v>
      </c>
      <c r="N77" t="s">
        <v>39</v>
      </c>
      <c r="O77" t="s">
        <v>31</v>
      </c>
      <c r="P77">
        <v>0.93949000000000005</v>
      </c>
      <c r="Q77">
        <v>32</v>
      </c>
      <c r="S77">
        <v>2</v>
      </c>
    </row>
    <row r="78" spans="1:19">
      <c r="A78" t="s">
        <v>269</v>
      </c>
      <c r="B78" t="s">
        <v>39</v>
      </c>
      <c r="C78" t="s">
        <v>31</v>
      </c>
      <c r="D78">
        <v>3.372E-2</v>
      </c>
      <c r="E78" t="s">
        <v>188</v>
      </c>
      <c r="J78" s="7"/>
      <c r="M78" t="s">
        <v>340</v>
      </c>
      <c r="N78" t="s">
        <v>39</v>
      </c>
      <c r="O78" t="s">
        <v>31</v>
      </c>
      <c r="P78">
        <v>2.3740000000000001E-2</v>
      </c>
      <c r="Q78">
        <v>61</v>
      </c>
      <c r="R78" t="s">
        <v>188</v>
      </c>
      <c r="S78">
        <v>3</v>
      </c>
    </row>
    <row r="79" spans="1:19">
      <c r="A79" t="s">
        <v>236</v>
      </c>
      <c r="B79" t="s">
        <v>39</v>
      </c>
      <c r="C79" t="s">
        <v>31</v>
      </c>
      <c r="D79">
        <v>0.91657</v>
      </c>
      <c r="J79" s="7"/>
      <c r="M79" t="s">
        <v>325</v>
      </c>
      <c r="N79" t="s">
        <v>39</v>
      </c>
      <c r="O79" t="s">
        <v>31</v>
      </c>
      <c r="P79">
        <v>0.91693999999999998</v>
      </c>
      <c r="Q79">
        <v>31</v>
      </c>
      <c r="S79">
        <v>4</v>
      </c>
    </row>
    <row r="80" spans="1:19">
      <c r="A80" t="s">
        <v>275</v>
      </c>
      <c r="B80" t="s">
        <v>39</v>
      </c>
      <c r="C80" t="s">
        <v>31</v>
      </c>
      <c r="D80">
        <v>0.23654</v>
      </c>
      <c r="J80" s="7"/>
    </row>
    <row r="81" spans="1:19">
      <c r="A81" t="s">
        <v>231</v>
      </c>
      <c r="B81" t="s">
        <v>39</v>
      </c>
      <c r="C81" t="s">
        <v>37</v>
      </c>
      <c r="D81">
        <v>0</v>
      </c>
      <c r="E81" t="s">
        <v>285</v>
      </c>
      <c r="G81" t="s">
        <v>231</v>
      </c>
      <c r="H81" t="s">
        <v>39</v>
      </c>
      <c r="I81" t="s">
        <v>154</v>
      </c>
      <c r="J81">
        <v>0.13175000000000001</v>
      </c>
      <c r="M81" t="s">
        <v>207</v>
      </c>
      <c r="N81" t="s">
        <v>39</v>
      </c>
      <c r="O81" t="s">
        <v>37</v>
      </c>
      <c r="P81">
        <v>0</v>
      </c>
      <c r="Q81">
        <v>42</v>
      </c>
      <c r="R81" t="s">
        <v>190</v>
      </c>
      <c r="S81">
        <v>1</v>
      </c>
    </row>
    <row r="82" spans="1:19">
      <c r="A82" t="s">
        <v>244</v>
      </c>
      <c r="B82" t="s">
        <v>39</v>
      </c>
      <c r="C82" t="s">
        <v>37</v>
      </c>
      <c r="D82">
        <v>0.18992000000000001</v>
      </c>
      <c r="M82" t="s">
        <v>332</v>
      </c>
      <c r="N82" t="s">
        <v>39</v>
      </c>
      <c r="O82" t="s">
        <v>37</v>
      </c>
      <c r="P82">
        <v>7.5969999999999996E-2</v>
      </c>
      <c r="Q82">
        <v>44</v>
      </c>
      <c r="S82">
        <v>2</v>
      </c>
    </row>
    <row r="83" spans="1:19">
      <c r="A83" t="s">
        <v>283</v>
      </c>
      <c r="B83" t="s">
        <v>39</v>
      </c>
      <c r="C83" t="s">
        <v>37</v>
      </c>
      <c r="D83">
        <v>6.991E-2</v>
      </c>
      <c r="M83" t="s">
        <v>343</v>
      </c>
      <c r="N83" t="s">
        <v>39</v>
      </c>
      <c r="O83" t="s">
        <v>37</v>
      </c>
      <c r="P83">
        <v>4.2680000000000003E-2</v>
      </c>
      <c r="Q83">
        <v>67</v>
      </c>
      <c r="R83" t="s">
        <v>188</v>
      </c>
      <c r="S83">
        <v>3</v>
      </c>
    </row>
    <row r="84" spans="1:19">
      <c r="A84" t="s">
        <v>236</v>
      </c>
      <c r="B84" t="s">
        <v>39</v>
      </c>
      <c r="C84" t="s">
        <v>37</v>
      </c>
      <c r="D84">
        <v>0.69298999999999999</v>
      </c>
      <c r="M84" t="s">
        <v>331</v>
      </c>
      <c r="N84" t="s">
        <v>39</v>
      </c>
      <c r="O84" t="s">
        <v>37</v>
      </c>
      <c r="P84">
        <v>0.69772999999999996</v>
      </c>
      <c r="Q84">
        <v>43</v>
      </c>
      <c r="S84">
        <v>4</v>
      </c>
    </row>
    <row r="85" spans="1:19">
      <c r="A85" t="s">
        <v>284</v>
      </c>
      <c r="B85" t="s">
        <v>39</v>
      </c>
      <c r="C85" t="s">
        <v>37</v>
      </c>
      <c r="D85">
        <v>6.1920000000000003E-2</v>
      </c>
    </row>
    <row r="86" spans="1:19">
      <c r="A86" t="s">
        <v>231</v>
      </c>
      <c r="B86" t="s">
        <v>39</v>
      </c>
      <c r="C86" t="s">
        <v>6</v>
      </c>
      <c r="D86">
        <v>1.2999999999999999E-4</v>
      </c>
      <c r="E86" t="s">
        <v>190</v>
      </c>
      <c r="G86" t="s">
        <v>231</v>
      </c>
      <c r="H86" t="s">
        <v>39</v>
      </c>
      <c r="I86" t="s">
        <v>143</v>
      </c>
      <c r="J86" s="7">
        <v>6.9999999999999994E-5</v>
      </c>
      <c r="K86" t="s">
        <v>190</v>
      </c>
      <c r="M86" t="s">
        <v>230</v>
      </c>
      <c r="N86" t="s">
        <v>39</v>
      </c>
      <c r="O86" t="s">
        <v>6</v>
      </c>
      <c r="P86">
        <v>1.1E-4</v>
      </c>
      <c r="Q86">
        <v>6</v>
      </c>
      <c r="R86" t="s">
        <v>190</v>
      </c>
      <c r="S86">
        <v>1</v>
      </c>
    </row>
    <row r="87" spans="1:19">
      <c r="A87" t="s">
        <v>244</v>
      </c>
      <c r="B87" t="s">
        <v>39</v>
      </c>
      <c r="C87" t="s">
        <v>6</v>
      </c>
      <c r="D87">
        <v>0.76136999999999999</v>
      </c>
      <c r="J87" s="7"/>
      <c r="M87" t="s">
        <v>314</v>
      </c>
      <c r="N87" t="s">
        <v>39</v>
      </c>
      <c r="O87" t="s">
        <v>6</v>
      </c>
      <c r="P87">
        <v>0.52802000000000004</v>
      </c>
      <c r="Q87">
        <v>8</v>
      </c>
      <c r="S87">
        <v>2</v>
      </c>
    </row>
    <row r="88" spans="1:19">
      <c r="A88" t="s">
        <v>256</v>
      </c>
      <c r="B88" t="s">
        <v>39</v>
      </c>
      <c r="C88" t="s">
        <v>6</v>
      </c>
      <c r="D88">
        <v>0.63044</v>
      </c>
      <c r="J88" s="7"/>
      <c r="M88" t="s">
        <v>334</v>
      </c>
      <c r="N88" t="s">
        <v>39</v>
      </c>
      <c r="O88" t="s">
        <v>6</v>
      </c>
      <c r="P88">
        <v>0.95298000000000005</v>
      </c>
      <c r="Q88">
        <v>49</v>
      </c>
      <c r="S88">
        <v>3</v>
      </c>
    </row>
    <row r="89" spans="1:19">
      <c r="A89" t="s">
        <v>236</v>
      </c>
      <c r="B89" t="s">
        <v>39</v>
      </c>
      <c r="C89" t="s">
        <v>6</v>
      </c>
      <c r="D89">
        <v>0.41175</v>
      </c>
      <c r="J89" s="7"/>
      <c r="M89" t="s">
        <v>313</v>
      </c>
      <c r="N89" t="s">
        <v>39</v>
      </c>
      <c r="O89" t="s">
        <v>6</v>
      </c>
      <c r="P89">
        <v>0.4194</v>
      </c>
      <c r="Q89">
        <v>7</v>
      </c>
      <c r="S89">
        <v>4</v>
      </c>
    </row>
    <row r="90" spans="1:19">
      <c r="A90" t="s">
        <v>243</v>
      </c>
      <c r="B90" t="s">
        <v>39</v>
      </c>
      <c r="C90" t="s">
        <v>6</v>
      </c>
      <c r="D90">
        <v>0.93737000000000004</v>
      </c>
      <c r="J90" s="7"/>
    </row>
    <row r="91" spans="1:19">
      <c r="A91" t="s">
        <v>231</v>
      </c>
      <c r="B91" t="s">
        <v>39</v>
      </c>
      <c r="C91" t="s">
        <v>25</v>
      </c>
      <c r="D91">
        <v>0.12877</v>
      </c>
      <c r="G91" t="s">
        <v>231</v>
      </c>
      <c r="H91" t="s">
        <v>39</v>
      </c>
      <c r="I91" t="s">
        <v>148</v>
      </c>
      <c r="J91" s="7">
        <v>1.0000000000000001E-5</v>
      </c>
      <c r="K91" t="s">
        <v>190</v>
      </c>
      <c r="M91" t="s">
        <v>221</v>
      </c>
      <c r="N91" t="s">
        <v>39</v>
      </c>
      <c r="O91" t="s">
        <v>25</v>
      </c>
      <c r="P91">
        <v>0.13836999999999999</v>
      </c>
      <c r="Q91">
        <v>18</v>
      </c>
      <c r="S91">
        <v>1</v>
      </c>
    </row>
    <row r="92" spans="1:19">
      <c r="A92" t="s">
        <v>244</v>
      </c>
      <c r="B92" t="s">
        <v>39</v>
      </c>
      <c r="C92" t="s">
        <v>25</v>
      </c>
      <c r="D92">
        <v>0.93259000000000003</v>
      </c>
      <c r="J92" s="7"/>
      <c r="M92" t="s">
        <v>320</v>
      </c>
      <c r="N92" t="s">
        <v>39</v>
      </c>
      <c r="O92" t="s">
        <v>25</v>
      </c>
      <c r="P92">
        <v>0.73114000000000001</v>
      </c>
      <c r="Q92">
        <v>20</v>
      </c>
      <c r="S92">
        <v>2</v>
      </c>
    </row>
    <row r="93" spans="1:19">
      <c r="A93" t="s">
        <v>278</v>
      </c>
      <c r="B93" t="s">
        <v>39</v>
      </c>
      <c r="C93" t="s">
        <v>25</v>
      </c>
      <c r="D93">
        <v>2.0199999999999999E-2</v>
      </c>
      <c r="E93" t="s">
        <v>188</v>
      </c>
      <c r="J93" s="7"/>
      <c r="M93" t="s">
        <v>337</v>
      </c>
      <c r="N93" t="s">
        <v>39</v>
      </c>
      <c r="O93" t="s">
        <v>25</v>
      </c>
      <c r="P93">
        <v>6.0099999999999997E-3</v>
      </c>
      <c r="Q93">
        <v>55</v>
      </c>
      <c r="R93" t="s">
        <v>199</v>
      </c>
      <c r="S93">
        <v>3</v>
      </c>
    </row>
    <row r="94" spans="1:19">
      <c r="A94" t="s">
        <v>236</v>
      </c>
      <c r="B94" t="s">
        <v>39</v>
      </c>
      <c r="C94" t="s">
        <v>25</v>
      </c>
      <c r="D94">
        <v>0.27950000000000003</v>
      </c>
      <c r="J94" s="7"/>
      <c r="M94" t="s">
        <v>319</v>
      </c>
      <c r="N94" t="s">
        <v>39</v>
      </c>
      <c r="O94" t="s">
        <v>25</v>
      </c>
      <c r="P94">
        <v>0.28738999999999998</v>
      </c>
      <c r="Q94">
        <v>19</v>
      </c>
      <c r="S94">
        <v>4</v>
      </c>
    </row>
    <row r="95" spans="1:19">
      <c r="A95" t="s">
        <v>267</v>
      </c>
      <c r="B95" t="s">
        <v>39</v>
      </c>
      <c r="C95" t="s">
        <v>25</v>
      </c>
      <c r="D95">
        <v>0.42314000000000002</v>
      </c>
      <c r="J95" s="7"/>
    </row>
    <row r="96" spans="1:19">
      <c r="A96" t="s">
        <v>231</v>
      </c>
      <c r="B96" t="s">
        <v>39</v>
      </c>
      <c r="C96" t="s">
        <v>33</v>
      </c>
      <c r="D96">
        <v>0.23991999999999999</v>
      </c>
      <c r="G96" t="s">
        <v>231</v>
      </c>
      <c r="H96" t="s">
        <v>39</v>
      </c>
      <c r="I96" t="s">
        <v>152</v>
      </c>
      <c r="J96" s="7">
        <v>2.0000000000000002E-5</v>
      </c>
      <c r="K96" t="s">
        <v>190</v>
      </c>
      <c r="M96" t="s">
        <v>211</v>
      </c>
      <c r="N96" t="s">
        <v>39</v>
      </c>
      <c r="O96" t="s">
        <v>33</v>
      </c>
      <c r="P96">
        <v>0.26651000000000002</v>
      </c>
      <c r="Q96">
        <v>34</v>
      </c>
      <c r="S96">
        <v>1</v>
      </c>
    </row>
    <row r="97" spans="1:19">
      <c r="A97" t="s">
        <v>244</v>
      </c>
      <c r="B97" t="s">
        <v>39</v>
      </c>
      <c r="C97" t="s">
        <v>33</v>
      </c>
      <c r="D97">
        <v>0.88473000000000002</v>
      </c>
      <c r="J97" s="7"/>
      <c r="M97" t="s">
        <v>328</v>
      </c>
      <c r="N97" t="s">
        <v>39</v>
      </c>
      <c r="O97" t="s">
        <v>33</v>
      </c>
      <c r="P97">
        <v>0.93937000000000004</v>
      </c>
      <c r="Q97">
        <v>36</v>
      </c>
      <c r="S97">
        <v>2</v>
      </c>
    </row>
    <row r="98" spans="1:19">
      <c r="A98" t="s">
        <v>241</v>
      </c>
      <c r="B98" t="s">
        <v>39</v>
      </c>
      <c r="C98" t="s">
        <v>33</v>
      </c>
      <c r="D98">
        <v>0.13811000000000001</v>
      </c>
      <c r="J98" s="7"/>
      <c r="M98" t="s">
        <v>341</v>
      </c>
      <c r="N98" t="s">
        <v>39</v>
      </c>
      <c r="O98" t="s">
        <v>33</v>
      </c>
      <c r="P98">
        <v>5.1020000000000003E-2</v>
      </c>
      <c r="Q98">
        <v>63</v>
      </c>
      <c r="R98" t="s">
        <v>188</v>
      </c>
      <c r="S98">
        <v>3</v>
      </c>
    </row>
    <row r="99" spans="1:19">
      <c r="A99" t="s">
        <v>236</v>
      </c>
      <c r="B99" t="s">
        <v>39</v>
      </c>
      <c r="C99" t="s">
        <v>33</v>
      </c>
      <c r="D99">
        <v>0.34176000000000001</v>
      </c>
      <c r="J99" s="7"/>
      <c r="M99" t="s">
        <v>327</v>
      </c>
      <c r="N99" t="s">
        <v>39</v>
      </c>
      <c r="O99" t="s">
        <v>33</v>
      </c>
      <c r="P99">
        <v>0.34966999999999998</v>
      </c>
      <c r="Q99">
        <v>35</v>
      </c>
      <c r="S99">
        <v>4</v>
      </c>
    </row>
    <row r="100" spans="1:19">
      <c r="A100" t="s">
        <v>268</v>
      </c>
      <c r="B100" t="s">
        <v>39</v>
      </c>
      <c r="C100" t="s">
        <v>33</v>
      </c>
      <c r="D100">
        <v>0.40516000000000002</v>
      </c>
      <c r="J100" s="7"/>
    </row>
    <row r="101" spans="1:19">
      <c r="A101" t="s">
        <v>231</v>
      </c>
      <c r="B101" t="s">
        <v>39</v>
      </c>
      <c r="C101" t="s">
        <v>35</v>
      </c>
      <c r="D101">
        <v>3.49E-3</v>
      </c>
      <c r="E101" t="s">
        <v>199</v>
      </c>
      <c r="G101" t="s">
        <v>231</v>
      </c>
      <c r="H101" t="s">
        <v>39</v>
      </c>
      <c r="I101" t="s">
        <v>153</v>
      </c>
      <c r="J101">
        <v>0.11983000000000001</v>
      </c>
      <c r="M101" t="s">
        <v>209</v>
      </c>
      <c r="N101" t="s">
        <v>39</v>
      </c>
      <c r="O101" t="s">
        <v>35</v>
      </c>
      <c r="P101">
        <v>4.3800000000000002E-3</v>
      </c>
      <c r="Q101">
        <v>38</v>
      </c>
      <c r="R101" t="s">
        <v>199</v>
      </c>
      <c r="S101">
        <v>1</v>
      </c>
    </row>
    <row r="102" spans="1:19">
      <c r="A102" t="s">
        <v>244</v>
      </c>
      <c r="B102" t="s">
        <v>39</v>
      </c>
      <c r="C102" t="s">
        <v>35</v>
      </c>
      <c r="D102">
        <v>0.90808</v>
      </c>
      <c r="M102" t="s">
        <v>330</v>
      </c>
      <c r="N102" t="s">
        <v>39</v>
      </c>
      <c r="O102" t="s">
        <v>35</v>
      </c>
      <c r="P102">
        <v>0.90981999999999996</v>
      </c>
      <c r="Q102">
        <v>40</v>
      </c>
      <c r="S102">
        <v>2</v>
      </c>
    </row>
    <row r="103" spans="1:19">
      <c r="A103" t="s">
        <v>238</v>
      </c>
      <c r="B103" t="s">
        <v>39</v>
      </c>
      <c r="C103" t="s">
        <v>35</v>
      </c>
      <c r="D103">
        <v>0.99204999999999999</v>
      </c>
      <c r="M103" t="s">
        <v>342</v>
      </c>
      <c r="N103" t="s">
        <v>39</v>
      </c>
      <c r="O103" t="s">
        <v>35</v>
      </c>
      <c r="P103">
        <v>0.95204</v>
      </c>
      <c r="Q103">
        <v>65</v>
      </c>
      <c r="S103">
        <v>3</v>
      </c>
    </row>
    <row r="104" spans="1:19">
      <c r="A104" t="s">
        <v>236</v>
      </c>
      <c r="B104" t="s">
        <v>39</v>
      </c>
      <c r="C104" t="s">
        <v>35</v>
      </c>
      <c r="D104">
        <v>0.83608000000000005</v>
      </c>
      <c r="M104" t="s">
        <v>329</v>
      </c>
      <c r="N104" t="s">
        <v>39</v>
      </c>
      <c r="O104" t="s">
        <v>35</v>
      </c>
      <c r="P104">
        <v>0.83870999999999996</v>
      </c>
      <c r="Q104">
        <v>39</v>
      </c>
      <c r="S104">
        <v>4</v>
      </c>
    </row>
    <row r="105" spans="1:19">
      <c r="A105" t="s">
        <v>266</v>
      </c>
      <c r="B105" t="s">
        <v>39</v>
      </c>
      <c r="C105" t="s">
        <v>35</v>
      </c>
      <c r="D105">
        <v>0.43731999999999999</v>
      </c>
    </row>
    <row r="106" spans="1:19">
      <c r="A106" t="s">
        <v>231</v>
      </c>
      <c r="B106" t="s">
        <v>39</v>
      </c>
      <c r="C106" t="s">
        <v>15</v>
      </c>
      <c r="D106">
        <v>0</v>
      </c>
      <c r="E106" t="s">
        <v>285</v>
      </c>
      <c r="G106" t="s">
        <v>231</v>
      </c>
      <c r="H106" t="s">
        <v>39</v>
      </c>
      <c r="I106" t="s">
        <v>146</v>
      </c>
      <c r="J106">
        <v>2.2000000000000001E-4</v>
      </c>
      <c r="K106" t="s">
        <v>190</v>
      </c>
      <c r="M106" t="s">
        <v>227</v>
      </c>
      <c r="N106" t="s">
        <v>39</v>
      </c>
      <c r="O106" t="s">
        <v>15</v>
      </c>
      <c r="P106">
        <v>0</v>
      </c>
      <c r="Q106">
        <v>10</v>
      </c>
      <c r="R106" t="s">
        <v>190</v>
      </c>
      <c r="S106">
        <v>1</v>
      </c>
    </row>
    <row r="107" spans="1:19">
      <c r="A107" t="s">
        <v>244</v>
      </c>
      <c r="B107" t="s">
        <v>39</v>
      </c>
      <c r="C107" t="s">
        <v>15</v>
      </c>
      <c r="D107">
        <v>5.2599999999999999E-3</v>
      </c>
      <c r="E107" t="s">
        <v>199</v>
      </c>
      <c r="M107" t="s">
        <v>316</v>
      </c>
      <c r="N107" t="s">
        <v>39</v>
      </c>
      <c r="O107" t="s">
        <v>15</v>
      </c>
      <c r="P107">
        <v>3.9149999999999997E-2</v>
      </c>
      <c r="Q107">
        <v>12</v>
      </c>
      <c r="R107" t="s">
        <v>188</v>
      </c>
      <c r="S107">
        <v>2</v>
      </c>
    </row>
    <row r="108" spans="1:19">
      <c r="A108" t="s">
        <v>270</v>
      </c>
      <c r="B108" t="s">
        <v>39</v>
      </c>
      <c r="C108" t="s">
        <v>15</v>
      </c>
      <c r="D108">
        <v>5.3710000000000001E-2</v>
      </c>
      <c r="E108" t="s">
        <v>188</v>
      </c>
      <c r="M108" t="s">
        <v>335</v>
      </c>
      <c r="N108" t="s">
        <v>39</v>
      </c>
      <c r="O108" t="s">
        <v>15</v>
      </c>
      <c r="P108">
        <v>3.0700000000000002E-2</v>
      </c>
      <c r="Q108">
        <v>51</v>
      </c>
      <c r="R108" t="s">
        <v>188</v>
      </c>
      <c r="S108">
        <v>3</v>
      </c>
    </row>
    <row r="109" spans="1:19">
      <c r="A109" t="s">
        <v>236</v>
      </c>
      <c r="B109" t="s">
        <v>39</v>
      </c>
      <c r="C109" t="s">
        <v>15</v>
      </c>
      <c r="D109">
        <v>0.21915000000000001</v>
      </c>
      <c r="M109" t="s">
        <v>315</v>
      </c>
      <c r="N109" t="s">
        <v>39</v>
      </c>
      <c r="O109" t="s">
        <v>15</v>
      </c>
      <c r="P109">
        <v>0.22674</v>
      </c>
      <c r="Q109">
        <v>11</v>
      </c>
      <c r="S109">
        <v>4</v>
      </c>
    </row>
    <row r="110" spans="1:19">
      <c r="A110" t="s">
        <v>274</v>
      </c>
      <c r="B110" t="s">
        <v>39</v>
      </c>
      <c r="C110" t="s">
        <v>15</v>
      </c>
      <c r="D110">
        <v>0.24141000000000001</v>
      </c>
    </row>
    <row r="111" spans="1:19">
      <c r="A111" t="s">
        <v>231</v>
      </c>
      <c r="B111" t="s">
        <v>39</v>
      </c>
      <c r="C111" t="s">
        <v>23</v>
      </c>
      <c r="D111">
        <v>0.15953000000000001</v>
      </c>
      <c r="G111" t="s">
        <v>231</v>
      </c>
      <c r="H111" t="s">
        <v>39</v>
      </c>
      <c r="I111" t="s">
        <v>147</v>
      </c>
      <c r="J111" s="7">
        <v>1.0000000000000001E-5</v>
      </c>
      <c r="K111" t="s">
        <v>190</v>
      </c>
      <c r="M111" t="s">
        <v>224</v>
      </c>
      <c r="N111" t="s">
        <v>39</v>
      </c>
      <c r="O111" t="s">
        <v>23</v>
      </c>
      <c r="P111">
        <v>0.15396000000000001</v>
      </c>
      <c r="Q111">
        <v>14</v>
      </c>
      <c r="S111">
        <v>1</v>
      </c>
    </row>
    <row r="112" spans="1:19">
      <c r="A112" t="s">
        <v>244</v>
      </c>
      <c r="B112" t="s">
        <v>39</v>
      </c>
      <c r="C112" t="s">
        <v>23</v>
      </c>
      <c r="D112">
        <v>0.80894999999999995</v>
      </c>
      <c r="J112" s="7"/>
      <c r="M112" t="s">
        <v>318</v>
      </c>
      <c r="N112" t="s">
        <v>39</v>
      </c>
      <c r="O112" t="s">
        <v>23</v>
      </c>
      <c r="P112">
        <v>0.84065000000000001</v>
      </c>
      <c r="Q112">
        <v>16</v>
      </c>
      <c r="S112">
        <v>2</v>
      </c>
    </row>
    <row r="113" spans="1:19">
      <c r="A113" t="s">
        <v>242</v>
      </c>
      <c r="B113" t="s">
        <v>39</v>
      </c>
      <c r="C113" t="s">
        <v>23</v>
      </c>
      <c r="D113">
        <v>5.1490000000000001E-2</v>
      </c>
      <c r="E113" t="s">
        <v>188</v>
      </c>
      <c r="J113" s="7"/>
      <c r="M113" t="s">
        <v>336</v>
      </c>
      <c r="N113" t="s">
        <v>39</v>
      </c>
      <c r="O113" t="s">
        <v>23</v>
      </c>
      <c r="P113">
        <v>1.7809999999999999E-2</v>
      </c>
      <c r="Q113">
        <v>53</v>
      </c>
      <c r="R113" t="s">
        <v>188</v>
      </c>
      <c r="S113">
        <v>3</v>
      </c>
    </row>
    <row r="114" spans="1:19">
      <c r="A114" t="s">
        <v>236</v>
      </c>
      <c r="B114" t="s">
        <v>39</v>
      </c>
      <c r="C114" t="s">
        <v>23</v>
      </c>
      <c r="D114">
        <v>0.54815000000000003</v>
      </c>
      <c r="J114" s="7"/>
      <c r="M114" t="s">
        <v>317</v>
      </c>
      <c r="N114" t="s">
        <v>39</v>
      </c>
      <c r="O114" t="s">
        <v>23</v>
      </c>
      <c r="P114">
        <v>0.55467999999999995</v>
      </c>
      <c r="Q114">
        <v>15</v>
      </c>
      <c r="S114">
        <v>4</v>
      </c>
    </row>
    <row r="115" spans="1:19">
      <c r="A115" t="s">
        <v>257</v>
      </c>
      <c r="B115" t="s">
        <v>39</v>
      </c>
      <c r="C115" t="s">
        <v>23</v>
      </c>
      <c r="D115">
        <v>0.58253999999999995</v>
      </c>
      <c r="J115" s="7"/>
    </row>
    <row r="116" spans="1:19">
      <c r="A116" t="s">
        <v>231</v>
      </c>
      <c r="B116" t="s">
        <v>39</v>
      </c>
      <c r="C116" t="s">
        <v>27</v>
      </c>
      <c r="D116">
        <v>0</v>
      </c>
      <c r="E116" t="s">
        <v>285</v>
      </c>
      <c r="G116" t="s">
        <v>231</v>
      </c>
      <c r="H116" t="s">
        <v>39</v>
      </c>
      <c r="I116" t="s">
        <v>149</v>
      </c>
      <c r="J116">
        <v>7.6000000000000004E-4</v>
      </c>
      <c r="K116" t="s">
        <v>190</v>
      </c>
      <c r="M116" t="s">
        <v>218</v>
      </c>
      <c r="N116" t="s">
        <v>39</v>
      </c>
      <c r="O116" t="s">
        <v>27</v>
      </c>
      <c r="P116">
        <v>0</v>
      </c>
      <c r="Q116">
        <v>22</v>
      </c>
      <c r="R116" t="s">
        <v>190</v>
      </c>
      <c r="S116">
        <v>1</v>
      </c>
    </row>
    <row r="117" spans="1:19">
      <c r="A117" t="s">
        <v>244</v>
      </c>
      <c r="B117" t="s">
        <v>39</v>
      </c>
      <c r="C117" t="s">
        <v>27</v>
      </c>
      <c r="D117">
        <v>3.1800000000000002E-2</v>
      </c>
      <c r="E117" t="s">
        <v>188</v>
      </c>
      <c r="M117" t="s">
        <v>322</v>
      </c>
      <c r="N117" t="s">
        <v>39</v>
      </c>
      <c r="O117" t="s">
        <v>27</v>
      </c>
      <c r="P117">
        <v>6.9849999999999995E-2</v>
      </c>
      <c r="Q117">
        <v>24</v>
      </c>
      <c r="S117">
        <v>2</v>
      </c>
    </row>
    <row r="118" spans="1:19">
      <c r="A118" t="s">
        <v>248</v>
      </c>
      <c r="B118" t="s">
        <v>39</v>
      </c>
      <c r="C118" t="s">
        <v>27</v>
      </c>
      <c r="D118">
        <v>8.48E-2</v>
      </c>
      <c r="M118" t="s">
        <v>338</v>
      </c>
      <c r="N118" t="s">
        <v>39</v>
      </c>
      <c r="O118" t="s">
        <v>27</v>
      </c>
      <c r="P118">
        <v>2.8920000000000001E-2</v>
      </c>
      <c r="Q118">
        <v>57</v>
      </c>
      <c r="R118" t="s">
        <v>188</v>
      </c>
      <c r="S118">
        <v>3</v>
      </c>
    </row>
    <row r="119" spans="1:19">
      <c r="A119" t="s">
        <v>236</v>
      </c>
      <c r="B119" t="s">
        <v>39</v>
      </c>
      <c r="C119" t="s">
        <v>27</v>
      </c>
      <c r="D119">
        <v>0.21873999999999999</v>
      </c>
      <c r="M119" t="s">
        <v>321</v>
      </c>
      <c r="N119" t="s">
        <v>39</v>
      </c>
      <c r="O119" t="s">
        <v>27</v>
      </c>
      <c r="P119">
        <v>0.22631999999999999</v>
      </c>
      <c r="Q119">
        <v>23</v>
      </c>
      <c r="S119">
        <v>4</v>
      </c>
    </row>
    <row r="120" spans="1:19">
      <c r="A120" t="s">
        <v>277</v>
      </c>
      <c r="B120" t="s">
        <v>39</v>
      </c>
      <c r="C120" t="s">
        <v>27</v>
      </c>
      <c r="D120">
        <v>0.20108999999999999</v>
      </c>
    </row>
    <row r="121" spans="1:19">
      <c r="A121" t="s">
        <v>231</v>
      </c>
      <c r="B121" t="s">
        <v>39</v>
      </c>
      <c r="C121" t="s">
        <v>10</v>
      </c>
      <c r="D121">
        <v>3.6999999999999999E-4</v>
      </c>
      <c r="E121" t="s">
        <v>190</v>
      </c>
      <c r="G121" t="s">
        <v>231</v>
      </c>
      <c r="H121" t="s">
        <v>39</v>
      </c>
      <c r="I121" t="s">
        <v>144</v>
      </c>
      <c r="J121">
        <v>0</v>
      </c>
      <c r="K121" t="s">
        <v>190</v>
      </c>
      <c r="M121" t="s">
        <v>231</v>
      </c>
      <c r="N121" t="s">
        <v>39</v>
      </c>
      <c r="O121" t="s">
        <v>10</v>
      </c>
      <c r="P121">
        <v>2.2000000000000001E-4</v>
      </c>
      <c r="Q121">
        <v>2</v>
      </c>
      <c r="R121" t="s">
        <v>190</v>
      </c>
      <c r="S121">
        <v>1</v>
      </c>
    </row>
    <row r="122" spans="1:19">
      <c r="A122" t="s">
        <v>244</v>
      </c>
      <c r="B122" t="s">
        <v>39</v>
      </c>
      <c r="C122" t="s">
        <v>10</v>
      </c>
      <c r="D122">
        <v>0.14451</v>
      </c>
      <c r="M122" t="s">
        <v>244</v>
      </c>
      <c r="N122" t="s">
        <v>39</v>
      </c>
      <c r="O122" t="s">
        <v>10</v>
      </c>
      <c r="P122">
        <v>0.11205</v>
      </c>
      <c r="Q122">
        <v>4</v>
      </c>
      <c r="S122">
        <v>2</v>
      </c>
    </row>
    <row r="123" spans="1:19">
      <c r="A123" t="s">
        <v>249</v>
      </c>
      <c r="B123" t="s">
        <v>39</v>
      </c>
      <c r="C123" t="s">
        <v>10</v>
      </c>
      <c r="D123">
        <v>3.576E-2</v>
      </c>
      <c r="E123" t="s">
        <v>188</v>
      </c>
      <c r="M123" t="s">
        <v>333</v>
      </c>
      <c r="N123" t="s">
        <v>39</v>
      </c>
      <c r="O123" t="s">
        <v>10</v>
      </c>
      <c r="P123">
        <v>2.7550000000000002E-2</v>
      </c>
      <c r="Q123">
        <v>47</v>
      </c>
      <c r="R123" t="s">
        <v>188</v>
      </c>
      <c r="S123">
        <v>3</v>
      </c>
    </row>
    <row r="124" spans="1:19">
      <c r="A124" t="s">
        <v>236</v>
      </c>
      <c r="B124" t="s">
        <v>39</v>
      </c>
      <c r="C124" t="s">
        <v>10</v>
      </c>
      <c r="D124">
        <v>0.11633</v>
      </c>
      <c r="M124" t="s">
        <v>236</v>
      </c>
      <c r="N124" t="s">
        <v>39</v>
      </c>
      <c r="O124" t="s">
        <v>10</v>
      </c>
      <c r="P124">
        <v>0.12238</v>
      </c>
      <c r="Q124">
        <v>3</v>
      </c>
      <c r="S124">
        <v>4</v>
      </c>
    </row>
    <row r="125" spans="1:19">
      <c r="A125" t="s">
        <v>254</v>
      </c>
      <c r="B125" t="s">
        <v>39</v>
      </c>
      <c r="C125" t="s">
        <v>10</v>
      </c>
      <c r="D125">
        <v>0.77578999999999998</v>
      </c>
    </row>
    <row r="126" spans="1:19">
      <c r="A126" t="s">
        <v>231</v>
      </c>
      <c r="B126" t="s">
        <v>51</v>
      </c>
      <c r="C126" t="s">
        <v>29</v>
      </c>
      <c r="D126">
        <v>0.94221999999999995</v>
      </c>
      <c r="G126" t="s">
        <v>231</v>
      </c>
      <c r="H126" t="s">
        <v>51</v>
      </c>
      <c r="I126" t="s">
        <v>150</v>
      </c>
      <c r="J126">
        <v>0.20995</v>
      </c>
    </row>
    <row r="127" spans="1:19">
      <c r="A127" t="s">
        <v>235</v>
      </c>
      <c r="B127" t="s">
        <v>51</v>
      </c>
      <c r="C127" t="s">
        <v>29</v>
      </c>
      <c r="D127">
        <v>0.18487999999999999</v>
      </c>
      <c r="G127" t="s">
        <v>191</v>
      </c>
      <c r="H127" t="s">
        <v>51</v>
      </c>
      <c r="I127" t="s">
        <v>150</v>
      </c>
      <c r="J127">
        <v>0.20000999999999999</v>
      </c>
    </row>
    <row r="128" spans="1:19">
      <c r="A128" t="s">
        <v>262</v>
      </c>
      <c r="B128" t="s">
        <v>51</v>
      </c>
      <c r="C128" t="s">
        <v>29</v>
      </c>
      <c r="D128">
        <v>0.47733999999999999</v>
      </c>
      <c r="G128" t="s">
        <v>302</v>
      </c>
      <c r="H128" t="s">
        <v>51</v>
      </c>
      <c r="I128" t="s">
        <v>150</v>
      </c>
      <c r="J128">
        <v>6.6299999999999996E-3</v>
      </c>
      <c r="K128" t="s">
        <v>199</v>
      </c>
    </row>
    <row r="129" spans="1:11">
      <c r="A129" t="s">
        <v>231</v>
      </c>
      <c r="B129" t="s">
        <v>51</v>
      </c>
      <c r="C129" t="s">
        <v>31</v>
      </c>
      <c r="D129">
        <v>0.17952000000000001</v>
      </c>
      <c r="G129" t="s">
        <v>231</v>
      </c>
      <c r="H129" t="s">
        <v>51</v>
      </c>
      <c r="I129" t="s">
        <v>151</v>
      </c>
      <c r="J129" s="7">
        <v>1E-4</v>
      </c>
      <c r="K129" t="s">
        <v>190</v>
      </c>
    </row>
    <row r="130" spans="1:11">
      <c r="A130" t="s">
        <v>235</v>
      </c>
      <c r="B130" t="s">
        <v>51</v>
      </c>
      <c r="C130" t="s">
        <v>31</v>
      </c>
      <c r="D130">
        <v>0.62439</v>
      </c>
      <c r="G130" t="s">
        <v>189</v>
      </c>
      <c r="H130" t="s">
        <v>51</v>
      </c>
      <c r="I130" t="s">
        <v>151</v>
      </c>
      <c r="J130">
        <v>5.4370000000000002E-2</v>
      </c>
      <c r="K130" t="s">
        <v>188</v>
      </c>
    </row>
    <row r="131" spans="1:11">
      <c r="A131" t="s">
        <v>288</v>
      </c>
      <c r="B131" t="s">
        <v>51</v>
      </c>
      <c r="C131" t="s">
        <v>31</v>
      </c>
      <c r="D131">
        <v>2.7150000000000001E-2</v>
      </c>
      <c r="E131" t="s">
        <v>188</v>
      </c>
      <c r="G131" t="s">
        <v>303</v>
      </c>
      <c r="H131" t="s">
        <v>51</v>
      </c>
      <c r="I131" t="s">
        <v>151</v>
      </c>
      <c r="J131">
        <v>8.1059999999999993E-2</v>
      </c>
    </row>
    <row r="132" spans="1:11">
      <c r="A132" t="s">
        <v>231</v>
      </c>
      <c r="B132" t="s">
        <v>51</v>
      </c>
      <c r="C132" t="s">
        <v>37</v>
      </c>
      <c r="D132">
        <v>0.17726</v>
      </c>
      <c r="G132" t="s">
        <v>231</v>
      </c>
      <c r="H132" t="s">
        <v>51</v>
      </c>
      <c r="I132" t="s">
        <v>154</v>
      </c>
      <c r="J132">
        <v>0.36066999999999999</v>
      </c>
    </row>
    <row r="133" spans="1:11">
      <c r="A133" t="s">
        <v>235</v>
      </c>
      <c r="B133" t="s">
        <v>51</v>
      </c>
      <c r="C133" t="s">
        <v>37</v>
      </c>
      <c r="D133">
        <v>0.19164999999999999</v>
      </c>
      <c r="G133" t="s">
        <v>185</v>
      </c>
      <c r="H133" t="s">
        <v>51</v>
      </c>
      <c r="I133" t="s">
        <v>154</v>
      </c>
      <c r="J133">
        <v>0.17587</v>
      </c>
    </row>
    <row r="134" spans="1:11">
      <c r="A134" t="s">
        <v>286</v>
      </c>
      <c r="B134" t="s">
        <v>51</v>
      </c>
      <c r="C134" t="s">
        <v>37</v>
      </c>
      <c r="D134">
        <v>1.2E-4</v>
      </c>
      <c r="E134" t="s">
        <v>190</v>
      </c>
      <c r="G134" t="s">
        <v>306</v>
      </c>
      <c r="H134" t="s">
        <v>51</v>
      </c>
      <c r="I134" t="s">
        <v>154</v>
      </c>
      <c r="J134">
        <v>2.2710000000000001E-2</v>
      </c>
      <c r="K134" t="s">
        <v>188</v>
      </c>
    </row>
    <row r="135" spans="1:11">
      <c r="A135" t="s">
        <v>231</v>
      </c>
      <c r="B135" t="s">
        <v>51</v>
      </c>
      <c r="C135" t="s">
        <v>6</v>
      </c>
      <c r="D135">
        <v>0.63348000000000004</v>
      </c>
      <c r="G135" t="s">
        <v>231</v>
      </c>
      <c r="H135" t="s">
        <v>51</v>
      </c>
      <c r="I135" t="s">
        <v>143</v>
      </c>
      <c r="J135">
        <v>6.7269999999999996E-2</v>
      </c>
    </row>
    <row r="136" spans="1:11">
      <c r="A136" t="s">
        <v>235</v>
      </c>
      <c r="B136" t="s">
        <v>51</v>
      </c>
      <c r="C136" t="s">
        <v>6</v>
      </c>
      <c r="D136">
        <v>0.32172000000000001</v>
      </c>
      <c r="G136" t="s">
        <v>196</v>
      </c>
      <c r="H136" t="s">
        <v>51</v>
      </c>
      <c r="I136" t="s">
        <v>143</v>
      </c>
      <c r="J136">
        <v>0.12285</v>
      </c>
    </row>
    <row r="137" spans="1:11">
      <c r="A137" t="s">
        <v>292</v>
      </c>
      <c r="B137" t="s">
        <v>51</v>
      </c>
      <c r="C137" t="s">
        <v>6</v>
      </c>
      <c r="D137">
        <v>1.91E-3</v>
      </c>
      <c r="E137" t="s">
        <v>199</v>
      </c>
      <c r="G137" t="s">
        <v>262</v>
      </c>
      <c r="H137" t="s">
        <v>51</v>
      </c>
      <c r="I137" t="s">
        <v>143</v>
      </c>
      <c r="J137">
        <v>3.0210000000000001E-2</v>
      </c>
      <c r="K137" t="s">
        <v>188</v>
      </c>
    </row>
    <row r="138" spans="1:11">
      <c r="A138" t="s">
        <v>231</v>
      </c>
      <c r="B138" t="s">
        <v>51</v>
      </c>
      <c r="C138" t="s">
        <v>25</v>
      </c>
      <c r="D138">
        <v>0.27340999999999999</v>
      </c>
      <c r="G138" t="s">
        <v>231</v>
      </c>
      <c r="H138" t="s">
        <v>51</v>
      </c>
      <c r="I138" t="s">
        <v>148</v>
      </c>
      <c r="J138">
        <v>9.4229999999999994E-2</v>
      </c>
    </row>
    <row r="139" spans="1:11">
      <c r="A139" t="s">
        <v>235</v>
      </c>
      <c r="B139" t="s">
        <v>51</v>
      </c>
      <c r="C139" t="s">
        <v>25</v>
      </c>
      <c r="D139">
        <v>0.49491000000000002</v>
      </c>
      <c r="G139" t="s">
        <v>193</v>
      </c>
      <c r="H139" t="s">
        <v>51</v>
      </c>
      <c r="I139" t="s">
        <v>148</v>
      </c>
      <c r="J139">
        <v>0.11287</v>
      </c>
    </row>
    <row r="140" spans="1:11">
      <c r="A140" t="s">
        <v>279</v>
      </c>
      <c r="B140" t="s">
        <v>51</v>
      </c>
      <c r="C140" t="s">
        <v>25</v>
      </c>
      <c r="D140">
        <v>0.15845999999999999</v>
      </c>
      <c r="G140" t="s">
        <v>280</v>
      </c>
      <c r="H140" t="s">
        <v>51</v>
      </c>
      <c r="I140" t="s">
        <v>148</v>
      </c>
      <c r="J140">
        <v>4.5100000000000001E-3</v>
      </c>
      <c r="K140" t="s">
        <v>199</v>
      </c>
    </row>
    <row r="141" spans="1:11">
      <c r="A141" t="s">
        <v>231</v>
      </c>
      <c r="B141" t="s">
        <v>51</v>
      </c>
      <c r="C141" t="s">
        <v>33</v>
      </c>
      <c r="D141">
        <v>0.93223999999999996</v>
      </c>
      <c r="G141" t="s">
        <v>231</v>
      </c>
      <c r="H141" t="s">
        <v>51</v>
      </c>
      <c r="I141" t="s">
        <v>152</v>
      </c>
      <c r="J141">
        <v>0.17305000000000001</v>
      </c>
    </row>
    <row r="142" spans="1:11">
      <c r="A142" t="s">
        <v>235</v>
      </c>
      <c r="B142" t="s">
        <v>51</v>
      </c>
      <c r="C142" t="s">
        <v>33</v>
      </c>
      <c r="D142">
        <v>0.63941000000000003</v>
      </c>
      <c r="G142" t="s">
        <v>187</v>
      </c>
      <c r="H142" t="s">
        <v>51</v>
      </c>
      <c r="I142" t="s">
        <v>152</v>
      </c>
      <c r="J142">
        <v>0.11044</v>
      </c>
    </row>
    <row r="143" spans="1:11">
      <c r="A143" t="s">
        <v>287</v>
      </c>
      <c r="B143" t="s">
        <v>51</v>
      </c>
      <c r="C143" t="s">
        <v>33</v>
      </c>
      <c r="D143">
        <v>4.2599999999999999E-3</v>
      </c>
      <c r="E143" t="s">
        <v>199</v>
      </c>
      <c r="G143" t="s">
        <v>304</v>
      </c>
      <c r="H143" t="s">
        <v>51</v>
      </c>
      <c r="I143" t="s">
        <v>152</v>
      </c>
      <c r="J143">
        <v>1.2489999999999999E-2</v>
      </c>
      <c r="K143" t="s">
        <v>188</v>
      </c>
    </row>
    <row r="144" spans="1:11">
      <c r="A144" t="s">
        <v>231</v>
      </c>
      <c r="B144" t="s">
        <v>51</v>
      </c>
      <c r="C144" t="s">
        <v>35</v>
      </c>
      <c r="D144">
        <v>0.55244000000000004</v>
      </c>
      <c r="G144" t="s">
        <v>231</v>
      </c>
      <c r="H144" t="s">
        <v>51</v>
      </c>
      <c r="I144" t="s">
        <v>153</v>
      </c>
      <c r="J144">
        <v>0.12136</v>
      </c>
    </row>
    <row r="145" spans="1:11">
      <c r="A145" t="s">
        <v>235</v>
      </c>
      <c r="B145" t="s">
        <v>51</v>
      </c>
      <c r="C145" t="s">
        <v>35</v>
      </c>
      <c r="D145">
        <v>0.79808999999999997</v>
      </c>
      <c r="G145" t="s">
        <v>186</v>
      </c>
      <c r="H145" t="s">
        <v>51</v>
      </c>
      <c r="I145" t="s">
        <v>153</v>
      </c>
      <c r="J145">
        <v>9.4649999999999998E-2</v>
      </c>
    </row>
    <row r="146" spans="1:11">
      <c r="A146" t="s">
        <v>280</v>
      </c>
      <c r="B146" t="s">
        <v>51</v>
      </c>
      <c r="C146" t="s">
        <v>35</v>
      </c>
      <c r="D146">
        <v>7.9960000000000003E-2</v>
      </c>
      <c r="G146" t="s">
        <v>305</v>
      </c>
      <c r="H146" t="s">
        <v>51</v>
      </c>
      <c r="I146" t="s">
        <v>153</v>
      </c>
      <c r="J146">
        <v>1.9470000000000001E-2</v>
      </c>
      <c r="K146" t="s">
        <v>188</v>
      </c>
    </row>
    <row r="147" spans="1:11">
      <c r="A147" t="s">
        <v>231</v>
      </c>
      <c r="B147" t="s">
        <v>51</v>
      </c>
      <c r="C147" t="s">
        <v>15</v>
      </c>
      <c r="D147">
        <v>0.99099999999999999</v>
      </c>
      <c r="G147" t="s">
        <v>231</v>
      </c>
      <c r="H147" t="s">
        <v>51</v>
      </c>
      <c r="I147" t="s">
        <v>146</v>
      </c>
      <c r="J147">
        <v>0.17630000000000001</v>
      </c>
    </row>
    <row r="148" spans="1:11">
      <c r="A148" t="s">
        <v>235</v>
      </c>
      <c r="B148" t="s">
        <v>51</v>
      </c>
      <c r="C148" t="s">
        <v>15</v>
      </c>
      <c r="D148">
        <v>0.22283</v>
      </c>
      <c r="G148" t="s">
        <v>195</v>
      </c>
      <c r="H148" t="s">
        <v>51</v>
      </c>
      <c r="I148" t="s">
        <v>146</v>
      </c>
      <c r="J148">
        <v>0.16591</v>
      </c>
    </row>
    <row r="149" spans="1:11">
      <c r="A149" t="s">
        <v>291</v>
      </c>
      <c r="B149" t="s">
        <v>51</v>
      </c>
      <c r="C149" t="s">
        <v>15</v>
      </c>
      <c r="D149">
        <v>8.2299999999999995E-3</v>
      </c>
      <c r="E149" t="s">
        <v>199</v>
      </c>
      <c r="G149" t="s">
        <v>288</v>
      </c>
      <c r="H149" t="s">
        <v>51</v>
      </c>
      <c r="I149" t="s">
        <v>146</v>
      </c>
      <c r="J149">
        <v>1.7860000000000001E-2</v>
      </c>
      <c r="K149" t="s">
        <v>188</v>
      </c>
    </row>
    <row r="150" spans="1:11">
      <c r="A150" t="s">
        <v>231</v>
      </c>
      <c r="B150" t="s">
        <v>51</v>
      </c>
      <c r="C150" t="s">
        <v>23</v>
      </c>
      <c r="D150">
        <v>0.86658000000000002</v>
      </c>
      <c r="G150" t="s">
        <v>231</v>
      </c>
      <c r="H150" t="s">
        <v>51</v>
      </c>
      <c r="I150" t="s">
        <v>147</v>
      </c>
      <c r="J150">
        <v>0.17723</v>
      </c>
    </row>
    <row r="151" spans="1:11">
      <c r="A151" t="s">
        <v>235</v>
      </c>
      <c r="B151" t="s">
        <v>51</v>
      </c>
      <c r="C151" t="s">
        <v>23</v>
      </c>
      <c r="D151">
        <v>0.89805000000000001</v>
      </c>
      <c r="G151" t="s">
        <v>194</v>
      </c>
      <c r="H151" t="s">
        <v>51</v>
      </c>
      <c r="I151" t="s">
        <v>147</v>
      </c>
      <c r="J151">
        <v>6.6960000000000006E-2</v>
      </c>
    </row>
    <row r="152" spans="1:11">
      <c r="A152" t="s">
        <v>290</v>
      </c>
      <c r="B152" t="s">
        <v>51</v>
      </c>
      <c r="C152" t="s">
        <v>23</v>
      </c>
      <c r="D152">
        <v>1.8699999999999999E-3</v>
      </c>
      <c r="E152" t="s">
        <v>199</v>
      </c>
      <c r="G152" t="s">
        <v>287</v>
      </c>
      <c r="H152" t="s">
        <v>51</v>
      </c>
      <c r="I152" t="s">
        <v>147</v>
      </c>
      <c r="J152">
        <v>1.984E-2</v>
      </c>
      <c r="K152" t="s">
        <v>188</v>
      </c>
    </row>
    <row r="153" spans="1:11">
      <c r="A153" t="s">
        <v>231</v>
      </c>
      <c r="B153" t="s">
        <v>51</v>
      </c>
      <c r="C153" t="s">
        <v>27</v>
      </c>
      <c r="D153">
        <v>0.92461000000000004</v>
      </c>
      <c r="G153" t="s">
        <v>231</v>
      </c>
      <c r="H153" t="s">
        <v>51</v>
      </c>
      <c r="I153" t="s">
        <v>149</v>
      </c>
      <c r="J153">
        <v>0.16764999999999999</v>
      </c>
    </row>
    <row r="154" spans="1:11">
      <c r="A154" t="s">
        <v>235</v>
      </c>
      <c r="B154" t="s">
        <v>51</v>
      </c>
      <c r="C154" t="s">
        <v>27</v>
      </c>
      <c r="D154">
        <v>0.37064000000000002</v>
      </c>
      <c r="G154" t="s">
        <v>192</v>
      </c>
      <c r="H154" t="s">
        <v>51</v>
      </c>
      <c r="I154" t="s">
        <v>149</v>
      </c>
      <c r="J154">
        <v>0.12239</v>
      </c>
    </row>
    <row r="155" spans="1:11">
      <c r="A155" t="s">
        <v>289</v>
      </c>
      <c r="B155" t="s">
        <v>51</v>
      </c>
      <c r="C155" t="s">
        <v>27</v>
      </c>
      <c r="D155">
        <v>1.831E-2</v>
      </c>
      <c r="E155" t="s">
        <v>188</v>
      </c>
      <c r="G155" t="s">
        <v>286</v>
      </c>
      <c r="H155" t="s">
        <v>51</v>
      </c>
      <c r="I155" t="s">
        <v>149</v>
      </c>
      <c r="J155">
        <v>7.2700000000000004E-3</v>
      </c>
      <c r="K155" t="s">
        <v>199</v>
      </c>
    </row>
    <row r="156" spans="1:11">
      <c r="A156" t="s">
        <v>231</v>
      </c>
      <c r="B156" t="s">
        <v>51</v>
      </c>
      <c r="C156" t="s">
        <v>10</v>
      </c>
      <c r="D156">
        <v>0.55747999999999998</v>
      </c>
      <c r="G156" t="s">
        <v>231</v>
      </c>
      <c r="H156" t="s">
        <v>51</v>
      </c>
      <c r="I156" t="s">
        <v>144</v>
      </c>
      <c r="J156">
        <v>0.24024999999999999</v>
      </c>
    </row>
    <row r="157" spans="1:11">
      <c r="A157" t="s">
        <v>235</v>
      </c>
      <c r="B157" t="s">
        <v>51</v>
      </c>
      <c r="C157" t="s">
        <v>10</v>
      </c>
      <c r="D157">
        <v>0.33163999999999999</v>
      </c>
      <c r="G157" t="s">
        <v>197</v>
      </c>
      <c r="H157" t="s">
        <v>51</v>
      </c>
      <c r="I157" t="s">
        <v>144</v>
      </c>
      <c r="J157">
        <v>0.11524</v>
      </c>
    </row>
    <row r="158" spans="1:11">
      <c r="A158" t="s">
        <v>293</v>
      </c>
      <c r="B158" t="s">
        <v>51</v>
      </c>
      <c r="C158" t="s">
        <v>10</v>
      </c>
      <c r="D158">
        <v>3.6600000000000001E-3</v>
      </c>
      <c r="E158" t="s">
        <v>199</v>
      </c>
      <c r="G158" t="s">
        <v>289</v>
      </c>
      <c r="H158" t="s">
        <v>51</v>
      </c>
      <c r="I158" t="s">
        <v>144</v>
      </c>
      <c r="J158">
        <v>2.2100000000000002E-2</v>
      </c>
      <c r="K158" t="s">
        <v>188</v>
      </c>
    </row>
    <row r="159" spans="1:11">
      <c r="A159" t="s">
        <v>231</v>
      </c>
      <c r="B159" t="s">
        <v>63</v>
      </c>
      <c r="C159" t="s">
        <v>29</v>
      </c>
      <c r="D159">
        <v>1.2999999999999999E-4</v>
      </c>
      <c r="E159" t="s">
        <v>190</v>
      </c>
    </row>
    <row r="160" spans="1:11">
      <c r="A160" t="s">
        <v>231</v>
      </c>
      <c r="B160" t="s">
        <v>63</v>
      </c>
      <c r="C160" t="s">
        <v>31</v>
      </c>
      <c r="D160">
        <v>0</v>
      </c>
      <c r="E160" t="s">
        <v>285</v>
      </c>
    </row>
    <row r="161" spans="1:12">
      <c r="A161" t="s">
        <v>231</v>
      </c>
      <c r="B161" t="s">
        <v>63</v>
      </c>
      <c r="C161" t="s">
        <v>37</v>
      </c>
      <c r="D161" s="7">
        <v>5.0000000000000002E-5</v>
      </c>
      <c r="E161" t="s">
        <v>190</v>
      </c>
    </row>
    <row r="162" spans="1:12">
      <c r="A162" t="s">
        <v>231</v>
      </c>
      <c r="B162" t="s">
        <v>63</v>
      </c>
      <c r="C162" t="s">
        <v>6</v>
      </c>
      <c r="D162" s="7">
        <v>4.0000000000000003E-5</v>
      </c>
      <c r="E162" t="s">
        <v>190</v>
      </c>
    </row>
    <row r="163" spans="1:12">
      <c r="A163" t="s">
        <v>231</v>
      </c>
      <c r="B163" t="s">
        <v>63</v>
      </c>
      <c r="C163" t="s">
        <v>25</v>
      </c>
      <c r="D163">
        <v>0.85646999999999995</v>
      </c>
    </row>
    <row r="164" spans="1:12">
      <c r="A164" t="s">
        <v>221</v>
      </c>
      <c r="B164" t="s">
        <v>63</v>
      </c>
      <c r="C164" t="s">
        <v>25</v>
      </c>
      <c r="D164">
        <v>0.85646999999999995</v>
      </c>
    </row>
    <row r="165" spans="1:12">
      <c r="A165" t="s">
        <v>231</v>
      </c>
      <c r="B165" t="s">
        <v>63</v>
      </c>
      <c r="C165" t="s">
        <v>33</v>
      </c>
      <c r="D165">
        <v>0</v>
      </c>
      <c r="E165" t="s">
        <v>285</v>
      </c>
    </row>
    <row r="166" spans="1:12">
      <c r="A166" t="s">
        <v>231</v>
      </c>
      <c r="B166" t="s">
        <v>63</v>
      </c>
      <c r="C166" t="s">
        <v>35</v>
      </c>
      <c r="D166">
        <v>0.20299</v>
      </c>
    </row>
    <row r="167" spans="1:12">
      <c r="A167" t="s">
        <v>209</v>
      </c>
      <c r="B167" t="s">
        <v>63</v>
      </c>
      <c r="C167" t="s">
        <v>35</v>
      </c>
      <c r="D167">
        <v>0.20299</v>
      </c>
    </row>
    <row r="168" spans="1:12">
      <c r="A168" t="s">
        <v>231</v>
      </c>
      <c r="B168" t="s">
        <v>63</v>
      </c>
      <c r="C168" t="s">
        <v>15</v>
      </c>
      <c r="D168">
        <v>0.26423999999999997</v>
      </c>
    </row>
    <row r="169" spans="1:12">
      <c r="A169" t="s">
        <v>227</v>
      </c>
      <c r="B169" t="s">
        <v>63</v>
      </c>
      <c r="C169" t="s">
        <v>15</v>
      </c>
      <c r="D169">
        <v>0.26423999999999997</v>
      </c>
    </row>
    <row r="170" spans="1:12">
      <c r="A170" t="s">
        <v>231</v>
      </c>
      <c r="B170" t="s">
        <v>63</v>
      </c>
      <c r="C170" t="s">
        <v>23</v>
      </c>
      <c r="D170">
        <v>0.37048999999999999</v>
      </c>
    </row>
    <row r="171" spans="1:12">
      <c r="A171" t="s">
        <v>224</v>
      </c>
      <c r="B171" t="s">
        <v>63</v>
      </c>
      <c r="C171" t="s">
        <v>23</v>
      </c>
      <c r="D171">
        <v>0.37048999999999999</v>
      </c>
    </row>
    <row r="172" spans="1:12">
      <c r="A172" t="s">
        <v>231</v>
      </c>
      <c r="B172" t="s">
        <v>63</v>
      </c>
      <c r="C172" t="s">
        <v>27</v>
      </c>
      <c r="D172">
        <v>0</v>
      </c>
      <c r="E172" t="s">
        <v>285</v>
      </c>
    </row>
    <row r="173" spans="1:12">
      <c r="A173" t="s">
        <v>231</v>
      </c>
      <c r="B173" t="s">
        <v>63</v>
      </c>
      <c r="C173" t="s">
        <v>10</v>
      </c>
      <c r="D173">
        <v>0</v>
      </c>
      <c r="E173" t="s">
        <v>285</v>
      </c>
    </row>
    <row r="174" spans="1:12">
      <c r="A174" t="s">
        <v>231</v>
      </c>
      <c r="B174" t="s">
        <v>5</v>
      </c>
      <c r="C174" t="s">
        <v>6</v>
      </c>
      <c r="D174">
        <v>0</v>
      </c>
      <c r="E174" t="s">
        <v>285</v>
      </c>
      <c r="G174" t="s">
        <v>231</v>
      </c>
      <c r="H174" t="s">
        <v>5</v>
      </c>
      <c r="I174" t="s">
        <v>143</v>
      </c>
      <c r="J174">
        <v>0</v>
      </c>
      <c r="K174" t="s">
        <v>190</v>
      </c>
      <c r="L174">
        <v>0</v>
      </c>
    </row>
    <row r="175" spans="1:12">
      <c r="A175" t="s">
        <v>244</v>
      </c>
      <c r="B175" t="s">
        <v>5</v>
      </c>
      <c r="C175" t="s">
        <v>6</v>
      </c>
      <c r="D175">
        <v>0.88644999999999996</v>
      </c>
      <c r="G175" t="s">
        <v>223</v>
      </c>
      <c r="H175" t="s">
        <v>5</v>
      </c>
      <c r="I175" t="s">
        <v>143</v>
      </c>
      <c r="J175">
        <v>0.32563999999999999</v>
      </c>
      <c r="L175">
        <v>1</v>
      </c>
    </row>
    <row r="176" spans="1:12">
      <c r="A176" t="s">
        <v>270</v>
      </c>
      <c r="B176" t="s">
        <v>5</v>
      </c>
      <c r="C176" t="s">
        <v>6</v>
      </c>
      <c r="D176">
        <v>0.34905000000000003</v>
      </c>
      <c r="G176" t="s">
        <v>282</v>
      </c>
      <c r="H176" t="s">
        <v>5</v>
      </c>
      <c r="I176" t="s">
        <v>143</v>
      </c>
      <c r="J176">
        <v>7.4899999999999994E-2</v>
      </c>
      <c r="L176">
        <v>2</v>
      </c>
    </row>
    <row r="177" spans="1:12">
      <c r="A177" t="s">
        <v>235</v>
      </c>
      <c r="B177" t="s">
        <v>5</v>
      </c>
      <c r="C177" t="s">
        <v>6</v>
      </c>
      <c r="D177">
        <v>7.7530000000000002E-2</v>
      </c>
      <c r="G177" t="s">
        <v>222</v>
      </c>
      <c r="H177" t="s">
        <v>5</v>
      </c>
      <c r="I177" t="s">
        <v>143</v>
      </c>
      <c r="J177">
        <v>0.86780000000000002</v>
      </c>
      <c r="L177">
        <v>3</v>
      </c>
    </row>
    <row r="178" spans="1:12">
      <c r="A178" t="s">
        <v>282</v>
      </c>
      <c r="B178" t="s">
        <v>5</v>
      </c>
      <c r="C178" t="s">
        <v>6</v>
      </c>
      <c r="D178">
        <v>0.43221999999999999</v>
      </c>
      <c r="G178" t="s">
        <v>270</v>
      </c>
      <c r="H178" t="s">
        <v>5</v>
      </c>
      <c r="I178" t="s">
        <v>143</v>
      </c>
      <c r="J178">
        <v>0.94952000000000003</v>
      </c>
      <c r="L178">
        <v>4</v>
      </c>
    </row>
    <row r="179" spans="1:12">
      <c r="A179" t="s">
        <v>258</v>
      </c>
      <c r="B179" t="s">
        <v>5</v>
      </c>
      <c r="C179" t="s">
        <v>6</v>
      </c>
      <c r="D179">
        <v>0.57223000000000002</v>
      </c>
      <c r="I179" t="s">
        <v>143</v>
      </c>
      <c r="L179">
        <v>5</v>
      </c>
    </row>
    <row r="180" spans="1:12">
      <c r="A180" t="s">
        <v>231</v>
      </c>
      <c r="B180" t="s">
        <v>5</v>
      </c>
      <c r="C180" t="s">
        <v>15</v>
      </c>
      <c r="D180">
        <v>0</v>
      </c>
      <c r="E180" t="s">
        <v>285</v>
      </c>
      <c r="G180" t="s">
        <v>231</v>
      </c>
      <c r="H180" t="s">
        <v>5</v>
      </c>
      <c r="I180" t="s">
        <v>146</v>
      </c>
      <c r="J180">
        <v>0</v>
      </c>
      <c r="K180" t="s">
        <v>190</v>
      </c>
      <c r="L180">
        <v>0</v>
      </c>
    </row>
    <row r="181" spans="1:12">
      <c r="A181" t="s">
        <v>244</v>
      </c>
      <c r="B181" t="s">
        <v>5</v>
      </c>
      <c r="C181" t="s">
        <v>15</v>
      </c>
      <c r="D181">
        <v>0.34603</v>
      </c>
      <c r="G181" t="s">
        <v>217</v>
      </c>
      <c r="H181" t="s">
        <v>5</v>
      </c>
      <c r="I181" t="s">
        <v>146</v>
      </c>
      <c r="J181">
        <v>0.19456999999999999</v>
      </c>
      <c r="L181">
        <v>1</v>
      </c>
    </row>
    <row r="182" spans="1:12">
      <c r="A182" t="s">
        <v>278</v>
      </c>
      <c r="B182" t="s">
        <v>5</v>
      </c>
      <c r="C182" t="s">
        <v>15</v>
      </c>
      <c r="D182">
        <v>0.19334000000000001</v>
      </c>
      <c r="G182" t="s">
        <v>237</v>
      </c>
      <c r="H182" t="s">
        <v>5</v>
      </c>
      <c r="I182" t="s">
        <v>146</v>
      </c>
      <c r="J182">
        <v>9.0480000000000005E-2</v>
      </c>
      <c r="L182">
        <v>2</v>
      </c>
    </row>
    <row r="183" spans="1:12">
      <c r="A183" t="s">
        <v>235</v>
      </c>
      <c r="B183" t="s">
        <v>5</v>
      </c>
      <c r="C183" t="s">
        <v>15</v>
      </c>
      <c r="D183">
        <v>0.14695</v>
      </c>
      <c r="G183" t="s">
        <v>216</v>
      </c>
      <c r="H183" t="s">
        <v>5</v>
      </c>
      <c r="I183" t="s">
        <v>146</v>
      </c>
      <c r="J183">
        <v>0.61899999999999999</v>
      </c>
      <c r="L183">
        <v>3</v>
      </c>
    </row>
    <row r="184" spans="1:12">
      <c r="A184" t="s">
        <v>237</v>
      </c>
      <c r="B184" t="s">
        <v>5</v>
      </c>
      <c r="C184" t="s">
        <v>15</v>
      </c>
      <c r="D184">
        <v>0.14247000000000001</v>
      </c>
      <c r="G184" t="s">
        <v>278</v>
      </c>
      <c r="H184" t="s">
        <v>5</v>
      </c>
      <c r="I184" t="s">
        <v>146</v>
      </c>
      <c r="J184">
        <v>0.91402000000000005</v>
      </c>
      <c r="L184">
        <v>4</v>
      </c>
    </row>
    <row r="185" spans="1:12">
      <c r="A185" t="s">
        <v>260</v>
      </c>
      <c r="B185" t="s">
        <v>5</v>
      </c>
      <c r="C185" t="s">
        <v>15</v>
      </c>
      <c r="D185">
        <v>0.54408000000000001</v>
      </c>
      <c r="I185" t="s">
        <v>146</v>
      </c>
      <c r="L185">
        <v>5</v>
      </c>
    </row>
    <row r="186" spans="1:12">
      <c r="A186" t="s">
        <v>231</v>
      </c>
      <c r="B186" t="s">
        <v>5</v>
      </c>
      <c r="C186" t="s">
        <v>13</v>
      </c>
      <c r="D186">
        <v>1.6379999999999999E-2</v>
      </c>
      <c r="E186" t="s">
        <v>188</v>
      </c>
      <c r="G186" t="s">
        <v>231</v>
      </c>
      <c r="H186" t="s">
        <v>5</v>
      </c>
      <c r="I186" t="s">
        <v>145</v>
      </c>
      <c r="J186">
        <v>0</v>
      </c>
      <c r="K186" t="s">
        <v>190</v>
      </c>
      <c r="L186">
        <v>0</v>
      </c>
    </row>
    <row r="187" spans="1:12">
      <c r="A187" t="s">
        <v>244</v>
      </c>
      <c r="B187" t="s">
        <v>5</v>
      </c>
      <c r="C187" t="s">
        <v>13</v>
      </c>
      <c r="D187">
        <v>6.3320000000000001E-2</v>
      </c>
      <c r="G187" t="s">
        <v>220</v>
      </c>
      <c r="H187" t="s">
        <v>5</v>
      </c>
      <c r="I187" t="s">
        <v>145</v>
      </c>
      <c r="J187">
        <v>3.006E-2</v>
      </c>
      <c r="K187" t="s">
        <v>188</v>
      </c>
      <c r="L187">
        <v>1</v>
      </c>
    </row>
    <row r="188" spans="1:12">
      <c r="A188" t="s">
        <v>242</v>
      </c>
      <c r="B188" t="s">
        <v>5</v>
      </c>
      <c r="C188" t="s">
        <v>13</v>
      </c>
      <c r="D188">
        <v>0.95474000000000003</v>
      </c>
      <c r="G188" t="s">
        <v>245</v>
      </c>
      <c r="H188" t="s">
        <v>5</v>
      </c>
      <c r="I188" t="s">
        <v>145</v>
      </c>
      <c r="J188">
        <v>0.67954999999999999</v>
      </c>
      <c r="L188">
        <v>2</v>
      </c>
    </row>
    <row r="189" spans="1:12">
      <c r="A189" t="s">
        <v>235</v>
      </c>
      <c r="B189" t="s">
        <v>5</v>
      </c>
      <c r="C189" t="s">
        <v>13</v>
      </c>
      <c r="D189">
        <v>0.41746</v>
      </c>
      <c r="G189" t="s">
        <v>219</v>
      </c>
      <c r="H189" t="s">
        <v>5</v>
      </c>
      <c r="I189" t="s">
        <v>145</v>
      </c>
      <c r="J189">
        <v>0.40411999999999998</v>
      </c>
      <c r="L189">
        <v>3</v>
      </c>
    </row>
    <row r="190" spans="1:12">
      <c r="A190" t="s">
        <v>245</v>
      </c>
      <c r="B190" t="s">
        <v>5</v>
      </c>
      <c r="C190" t="s">
        <v>13</v>
      </c>
      <c r="D190">
        <v>3.1919999999999997E-2</v>
      </c>
      <c r="E190" t="s">
        <v>188</v>
      </c>
      <c r="G190" t="s">
        <v>242</v>
      </c>
      <c r="H190" t="s">
        <v>5</v>
      </c>
      <c r="I190" t="s">
        <v>145</v>
      </c>
      <c r="J190">
        <v>0.79559000000000002</v>
      </c>
      <c r="L190">
        <v>4</v>
      </c>
    </row>
    <row r="191" spans="1:12">
      <c r="A191" t="s">
        <v>247</v>
      </c>
      <c r="B191" t="s">
        <v>5</v>
      </c>
      <c r="C191" t="s">
        <v>13</v>
      </c>
      <c r="D191">
        <v>0.87163999999999997</v>
      </c>
      <c r="I191" t="s">
        <v>145</v>
      </c>
      <c r="L191">
        <v>5</v>
      </c>
    </row>
    <row r="192" spans="1:12">
      <c r="A192" t="s">
        <v>231</v>
      </c>
      <c r="B192" t="s">
        <v>5</v>
      </c>
      <c r="C192" t="s">
        <v>8</v>
      </c>
      <c r="D192">
        <v>0</v>
      </c>
      <c r="E192" t="s">
        <v>285</v>
      </c>
      <c r="G192" t="s">
        <v>231</v>
      </c>
      <c r="H192" t="s">
        <v>5</v>
      </c>
      <c r="I192" t="s">
        <v>8</v>
      </c>
      <c r="J192">
        <v>0</v>
      </c>
      <c r="K192" t="s">
        <v>190</v>
      </c>
      <c r="L192">
        <v>0</v>
      </c>
    </row>
    <row r="193" spans="1:12">
      <c r="A193" t="s">
        <v>244</v>
      </c>
      <c r="B193" t="s">
        <v>5</v>
      </c>
      <c r="C193" t="s">
        <v>8</v>
      </c>
      <c r="D193">
        <v>0.84003000000000005</v>
      </c>
      <c r="G193" t="s">
        <v>229</v>
      </c>
      <c r="H193" t="s">
        <v>5</v>
      </c>
      <c r="I193" t="s">
        <v>8</v>
      </c>
      <c r="J193">
        <v>0.12902</v>
      </c>
      <c r="L193">
        <v>1</v>
      </c>
    </row>
    <row r="194" spans="1:12">
      <c r="A194" t="s">
        <v>249</v>
      </c>
      <c r="B194" t="s">
        <v>5</v>
      </c>
      <c r="C194" t="s">
        <v>8</v>
      </c>
      <c r="D194">
        <v>0.83894999999999997</v>
      </c>
      <c r="G194" t="s">
        <v>251</v>
      </c>
      <c r="H194" t="s">
        <v>5</v>
      </c>
      <c r="I194" t="s">
        <v>8</v>
      </c>
      <c r="J194">
        <v>7.1300000000000002E-2</v>
      </c>
      <c r="L194">
        <v>2</v>
      </c>
    </row>
    <row r="195" spans="1:12">
      <c r="A195" t="s">
        <v>235</v>
      </c>
      <c r="B195" t="s">
        <v>5</v>
      </c>
      <c r="C195" t="s">
        <v>8</v>
      </c>
      <c r="D195">
        <v>0.12902</v>
      </c>
      <c r="G195" t="s">
        <v>228</v>
      </c>
      <c r="H195" t="s">
        <v>5</v>
      </c>
      <c r="I195" t="s">
        <v>8</v>
      </c>
      <c r="J195">
        <v>0.84003000000000005</v>
      </c>
      <c r="L195">
        <v>3</v>
      </c>
    </row>
    <row r="196" spans="1:12">
      <c r="A196" t="s">
        <v>251</v>
      </c>
      <c r="B196" t="s">
        <v>5</v>
      </c>
      <c r="C196" t="s">
        <v>8</v>
      </c>
      <c r="D196">
        <v>7.1300000000000002E-2</v>
      </c>
      <c r="G196" t="s">
        <v>249</v>
      </c>
      <c r="H196" t="s">
        <v>5</v>
      </c>
      <c r="I196" t="s">
        <v>8</v>
      </c>
      <c r="J196">
        <v>0.83894999999999997</v>
      </c>
      <c r="L196">
        <v>4</v>
      </c>
    </row>
    <row r="197" spans="1:12">
      <c r="A197" t="s">
        <v>239</v>
      </c>
      <c r="B197" t="s">
        <v>5</v>
      </c>
      <c r="C197" t="s">
        <v>8</v>
      </c>
      <c r="D197">
        <v>0.98534999999999995</v>
      </c>
      <c r="I197" t="s">
        <v>8</v>
      </c>
      <c r="L197">
        <v>5</v>
      </c>
    </row>
    <row r="198" spans="1:12">
      <c r="A198" t="s">
        <v>231</v>
      </c>
      <c r="B198" t="s">
        <v>5</v>
      </c>
      <c r="C198" t="s">
        <v>10</v>
      </c>
      <c r="D198">
        <v>0</v>
      </c>
      <c r="E198" t="s">
        <v>285</v>
      </c>
      <c r="G198" t="s">
        <v>231</v>
      </c>
      <c r="H198" t="s">
        <v>5</v>
      </c>
      <c r="I198" t="s">
        <v>144</v>
      </c>
      <c r="J198">
        <v>0</v>
      </c>
      <c r="K198" t="s">
        <v>190</v>
      </c>
      <c r="L198">
        <v>0</v>
      </c>
    </row>
    <row r="199" spans="1:12">
      <c r="A199" t="s">
        <v>244</v>
      </c>
      <c r="B199" t="s">
        <v>5</v>
      </c>
      <c r="C199" t="s">
        <v>10</v>
      </c>
      <c r="D199">
        <v>0.10474</v>
      </c>
      <c r="G199" t="s">
        <v>226</v>
      </c>
      <c r="H199" t="s">
        <v>5</v>
      </c>
      <c r="I199" t="s">
        <v>144</v>
      </c>
      <c r="J199">
        <v>7.4069999999999997E-2</v>
      </c>
      <c r="L199">
        <v>1</v>
      </c>
    </row>
    <row r="200" spans="1:12">
      <c r="A200" t="s">
        <v>256</v>
      </c>
      <c r="B200" t="s">
        <v>5</v>
      </c>
      <c r="C200" t="s">
        <v>10</v>
      </c>
      <c r="D200">
        <v>0.55757000000000001</v>
      </c>
      <c r="G200" t="s">
        <v>295</v>
      </c>
      <c r="H200" t="s">
        <v>5</v>
      </c>
      <c r="I200" t="s">
        <v>144</v>
      </c>
      <c r="J200">
        <v>5.8799999999999998E-3</v>
      </c>
      <c r="K200" t="s">
        <v>199</v>
      </c>
      <c r="L200">
        <v>2</v>
      </c>
    </row>
    <row r="201" spans="1:12">
      <c r="A201" t="s">
        <v>235</v>
      </c>
      <c r="B201" t="s">
        <v>5</v>
      </c>
      <c r="C201" t="s">
        <v>10</v>
      </c>
      <c r="D201">
        <v>0.84331999999999996</v>
      </c>
      <c r="G201" t="s">
        <v>225</v>
      </c>
      <c r="H201" t="s">
        <v>5</v>
      </c>
      <c r="I201" t="s">
        <v>144</v>
      </c>
      <c r="J201">
        <v>0.43173</v>
      </c>
      <c r="L201">
        <v>3</v>
      </c>
    </row>
    <row r="202" spans="1:12">
      <c r="A202" t="s">
        <v>295</v>
      </c>
      <c r="B202" t="s">
        <v>5</v>
      </c>
      <c r="C202" t="s">
        <v>10</v>
      </c>
      <c r="D202">
        <v>0.75736999999999999</v>
      </c>
      <c r="G202" t="s">
        <v>256</v>
      </c>
      <c r="H202" t="s">
        <v>5</v>
      </c>
      <c r="I202" t="s">
        <v>144</v>
      </c>
      <c r="J202">
        <v>0.40570000000000001</v>
      </c>
      <c r="L202">
        <v>4</v>
      </c>
    </row>
    <row r="203" spans="1:12">
      <c r="A203" t="s">
        <v>264</v>
      </c>
      <c r="B203" t="s">
        <v>5</v>
      </c>
      <c r="C203" t="s">
        <v>10</v>
      </c>
      <c r="D203">
        <v>0.46736</v>
      </c>
      <c r="I203" t="s">
        <v>144</v>
      </c>
      <c r="L203">
        <v>5</v>
      </c>
    </row>
  </sheetData>
  <sortState ref="M72:S115">
    <sortCondition ref="O72:O115"/>
    <sortCondition ref="S72:S1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6"/>
  <sheetViews>
    <sheetView topLeftCell="A82" workbookViewId="0">
      <selection sqref="A1:E106"/>
    </sheetView>
  </sheetViews>
  <sheetFormatPr defaultRowHeight="15"/>
  <sheetData>
    <row r="1" spans="1:5">
      <c r="B1" t="s">
        <v>234</v>
      </c>
      <c r="C1" t="s">
        <v>233</v>
      </c>
      <c r="D1" t="s">
        <v>232</v>
      </c>
    </row>
    <row r="2" spans="1:5">
      <c r="A2" t="s">
        <v>231</v>
      </c>
      <c r="B2" t="s">
        <v>18</v>
      </c>
      <c r="C2" t="s">
        <v>150</v>
      </c>
      <c r="D2">
        <v>3.7799999999999999E-3</v>
      </c>
      <c r="E2" t="s">
        <v>199</v>
      </c>
    </row>
    <row r="3" spans="1:5">
      <c r="A3" t="s">
        <v>203</v>
      </c>
      <c r="B3" t="s">
        <v>18</v>
      </c>
      <c r="C3" t="s">
        <v>150</v>
      </c>
      <c r="D3">
        <v>0.92527999999999999</v>
      </c>
    </row>
    <row r="4" spans="1:5">
      <c r="A4" t="s">
        <v>293</v>
      </c>
      <c r="B4" t="s">
        <v>18</v>
      </c>
      <c r="C4" t="s">
        <v>150</v>
      </c>
      <c r="D4">
        <v>0.63093999999999995</v>
      </c>
    </row>
    <row r="5" spans="1:5">
      <c r="A5" t="s">
        <v>231</v>
      </c>
      <c r="B5" t="s">
        <v>18</v>
      </c>
      <c r="C5" t="s">
        <v>151</v>
      </c>
      <c r="D5">
        <v>6.8700000000000002E-3</v>
      </c>
      <c r="E5" t="s">
        <v>199</v>
      </c>
    </row>
    <row r="6" spans="1:5">
      <c r="A6" t="s">
        <v>202</v>
      </c>
      <c r="B6" t="s">
        <v>18</v>
      </c>
      <c r="C6" t="s">
        <v>151</v>
      </c>
      <c r="D6">
        <v>0.85987999999999998</v>
      </c>
    </row>
    <row r="7" spans="1:5">
      <c r="A7" t="s">
        <v>292</v>
      </c>
      <c r="B7" t="s">
        <v>18</v>
      </c>
      <c r="C7" t="s">
        <v>151</v>
      </c>
      <c r="D7">
        <v>0.77878000000000003</v>
      </c>
    </row>
    <row r="8" spans="1:5">
      <c r="A8" t="s">
        <v>231</v>
      </c>
      <c r="B8" t="s">
        <v>18</v>
      </c>
      <c r="C8" t="s">
        <v>154</v>
      </c>
      <c r="D8">
        <v>3.0699999999999998E-3</v>
      </c>
      <c r="E8" t="s">
        <v>199</v>
      </c>
    </row>
    <row r="9" spans="1:5">
      <c r="A9" t="s">
        <v>198</v>
      </c>
      <c r="B9" t="s">
        <v>18</v>
      </c>
      <c r="C9" t="s">
        <v>154</v>
      </c>
      <c r="D9">
        <v>0.61241000000000001</v>
      </c>
    </row>
    <row r="10" spans="1:5">
      <c r="A10" t="s">
        <v>279</v>
      </c>
      <c r="B10" t="s">
        <v>18</v>
      </c>
      <c r="C10" t="s">
        <v>154</v>
      </c>
      <c r="D10">
        <v>0.41998999999999997</v>
      </c>
    </row>
    <row r="11" spans="1:5">
      <c r="A11" t="s">
        <v>231</v>
      </c>
      <c r="B11" t="s">
        <v>18</v>
      </c>
      <c r="C11" t="s">
        <v>143</v>
      </c>
      <c r="D11">
        <v>2.1700000000000001E-3</v>
      </c>
      <c r="E11" t="s">
        <v>199</v>
      </c>
    </row>
    <row r="12" spans="1:5">
      <c r="A12" t="s">
        <v>210</v>
      </c>
      <c r="B12" t="s">
        <v>18</v>
      </c>
      <c r="C12" t="s">
        <v>143</v>
      </c>
      <c r="D12">
        <v>0.79686000000000001</v>
      </c>
    </row>
    <row r="13" spans="1:5">
      <c r="A13" t="s">
        <v>273</v>
      </c>
      <c r="B13" t="s">
        <v>18</v>
      </c>
      <c r="C13" t="s">
        <v>143</v>
      </c>
      <c r="D13">
        <v>0.71584000000000003</v>
      </c>
    </row>
    <row r="14" spans="1:5">
      <c r="A14" t="s">
        <v>231</v>
      </c>
      <c r="B14" t="s">
        <v>18</v>
      </c>
      <c r="C14" t="s">
        <v>148</v>
      </c>
      <c r="D14" s="7">
        <v>5.0000000000000001E-4</v>
      </c>
      <c r="E14" t="s">
        <v>190</v>
      </c>
    </row>
    <row r="15" spans="1:5">
      <c r="A15" t="s">
        <v>205</v>
      </c>
      <c r="B15" t="s">
        <v>18</v>
      </c>
      <c r="C15" t="s">
        <v>148</v>
      </c>
      <c r="D15">
        <v>0.55427999999999999</v>
      </c>
    </row>
    <row r="16" spans="1:5">
      <c r="A16" t="s">
        <v>253</v>
      </c>
      <c r="B16" t="s">
        <v>18</v>
      </c>
      <c r="C16" t="s">
        <v>148</v>
      </c>
      <c r="D16">
        <v>0.68691999999999998</v>
      </c>
    </row>
    <row r="17" spans="1:5">
      <c r="A17" t="s">
        <v>231</v>
      </c>
      <c r="B17" t="s">
        <v>18</v>
      </c>
      <c r="C17" t="s">
        <v>152</v>
      </c>
      <c r="D17">
        <v>1.3500000000000001E-3</v>
      </c>
      <c r="E17" t="s">
        <v>190</v>
      </c>
    </row>
    <row r="18" spans="1:5">
      <c r="A18" t="s">
        <v>201</v>
      </c>
      <c r="B18" t="s">
        <v>18</v>
      </c>
      <c r="C18" t="s">
        <v>152</v>
      </c>
      <c r="D18">
        <v>0.71003000000000005</v>
      </c>
    </row>
    <row r="19" spans="1:5">
      <c r="A19" t="s">
        <v>291</v>
      </c>
      <c r="B19" t="s">
        <v>18</v>
      </c>
      <c r="C19" t="s">
        <v>152</v>
      </c>
      <c r="D19">
        <v>0.88214000000000004</v>
      </c>
    </row>
    <row r="20" spans="1:5">
      <c r="A20" t="s">
        <v>231</v>
      </c>
      <c r="B20" t="s">
        <v>18</v>
      </c>
      <c r="C20" t="s">
        <v>153</v>
      </c>
      <c r="D20">
        <v>1.82E-3</v>
      </c>
      <c r="E20" t="s">
        <v>199</v>
      </c>
    </row>
    <row r="21" spans="1:5">
      <c r="A21" t="s">
        <v>200</v>
      </c>
      <c r="B21" t="s">
        <v>18</v>
      </c>
      <c r="C21" t="s">
        <v>153</v>
      </c>
      <c r="D21">
        <v>0.41696</v>
      </c>
    </row>
    <row r="22" spans="1:5">
      <c r="A22" t="s">
        <v>290</v>
      </c>
      <c r="B22" t="s">
        <v>18</v>
      </c>
      <c r="C22" t="s">
        <v>153</v>
      </c>
      <c r="D22">
        <v>0.79035</v>
      </c>
    </row>
    <row r="23" spans="1:5">
      <c r="A23" t="s">
        <v>231</v>
      </c>
      <c r="B23" t="s">
        <v>18</v>
      </c>
      <c r="C23" t="s">
        <v>146</v>
      </c>
      <c r="D23">
        <v>1.41E-3</v>
      </c>
      <c r="E23" t="s">
        <v>190</v>
      </c>
    </row>
    <row r="24" spans="1:5">
      <c r="A24" t="s">
        <v>208</v>
      </c>
      <c r="B24" t="s">
        <v>18</v>
      </c>
      <c r="C24" t="s">
        <v>146</v>
      </c>
      <c r="D24">
        <v>0.65507000000000004</v>
      </c>
    </row>
    <row r="25" spans="1:5">
      <c r="A25" t="s">
        <v>263</v>
      </c>
      <c r="B25" t="s">
        <v>18</v>
      </c>
      <c r="C25" t="s">
        <v>146</v>
      </c>
      <c r="D25">
        <v>0.86082999999999998</v>
      </c>
    </row>
    <row r="26" spans="1:5">
      <c r="A26" t="s">
        <v>231</v>
      </c>
      <c r="B26" t="s">
        <v>18</v>
      </c>
      <c r="C26" t="s">
        <v>147</v>
      </c>
      <c r="D26">
        <v>1.65E-3</v>
      </c>
      <c r="E26" t="s">
        <v>199</v>
      </c>
    </row>
    <row r="27" spans="1:5">
      <c r="A27" t="s">
        <v>206</v>
      </c>
      <c r="B27" t="s">
        <v>18</v>
      </c>
      <c r="C27" t="s">
        <v>147</v>
      </c>
      <c r="D27">
        <v>0.37783</v>
      </c>
    </row>
    <row r="28" spans="1:5">
      <c r="A28" t="s">
        <v>240</v>
      </c>
      <c r="B28" t="s">
        <v>18</v>
      </c>
      <c r="C28" t="s">
        <v>147</v>
      </c>
      <c r="D28">
        <v>0.81991000000000003</v>
      </c>
    </row>
    <row r="29" spans="1:5">
      <c r="A29" t="s">
        <v>231</v>
      </c>
      <c r="B29" t="s">
        <v>18</v>
      </c>
      <c r="C29" t="s">
        <v>149</v>
      </c>
      <c r="D29">
        <v>1.4300000000000001E-3</v>
      </c>
      <c r="E29" t="s">
        <v>190</v>
      </c>
    </row>
    <row r="30" spans="1:5">
      <c r="A30" t="s">
        <v>204</v>
      </c>
      <c r="B30" t="s">
        <v>18</v>
      </c>
      <c r="C30" t="s">
        <v>149</v>
      </c>
      <c r="D30">
        <v>0.72850999999999999</v>
      </c>
    </row>
    <row r="31" spans="1:5">
      <c r="A31" t="s">
        <v>294</v>
      </c>
      <c r="B31" t="s">
        <v>18</v>
      </c>
      <c r="C31" t="s">
        <v>149</v>
      </c>
      <c r="D31">
        <v>0.70408000000000004</v>
      </c>
    </row>
    <row r="32" spans="1:5">
      <c r="A32" t="s">
        <v>231</v>
      </c>
      <c r="B32" t="s">
        <v>18</v>
      </c>
      <c r="C32" t="s">
        <v>8</v>
      </c>
      <c r="D32">
        <v>1.5E-3</v>
      </c>
      <c r="E32" t="s">
        <v>199</v>
      </c>
    </row>
    <row r="33" spans="1:5">
      <c r="A33" t="s">
        <v>214</v>
      </c>
      <c r="B33" t="s">
        <v>18</v>
      </c>
      <c r="C33" t="s">
        <v>8</v>
      </c>
      <c r="D33">
        <v>0.79293999999999998</v>
      </c>
    </row>
    <row r="34" spans="1:5">
      <c r="A34" t="s">
        <v>255</v>
      </c>
      <c r="B34" t="s">
        <v>18</v>
      </c>
      <c r="C34" t="s">
        <v>8</v>
      </c>
      <c r="D34">
        <v>0.81110000000000004</v>
      </c>
    </row>
    <row r="35" spans="1:5">
      <c r="A35" t="s">
        <v>231</v>
      </c>
      <c r="B35" t="s">
        <v>18</v>
      </c>
      <c r="C35" t="s">
        <v>144</v>
      </c>
      <c r="D35">
        <v>5.2399999999999999E-3</v>
      </c>
      <c r="E35" t="s">
        <v>199</v>
      </c>
    </row>
    <row r="36" spans="1:5">
      <c r="A36" t="s">
        <v>212</v>
      </c>
      <c r="B36" t="s">
        <v>18</v>
      </c>
      <c r="C36" t="s">
        <v>144</v>
      </c>
      <c r="D36">
        <v>0.63929000000000002</v>
      </c>
    </row>
    <row r="37" spans="1:5">
      <c r="A37" t="s">
        <v>246</v>
      </c>
      <c r="B37" t="s">
        <v>18</v>
      </c>
      <c r="C37" t="s">
        <v>144</v>
      </c>
      <c r="D37">
        <v>0.27994000000000002</v>
      </c>
    </row>
    <row r="38" spans="1:5">
      <c r="A38" t="s">
        <v>231</v>
      </c>
      <c r="B38" t="s">
        <v>39</v>
      </c>
      <c r="C38" t="s">
        <v>150</v>
      </c>
      <c r="D38">
        <v>0</v>
      </c>
      <c r="E38" t="s">
        <v>190</v>
      </c>
    </row>
    <row r="39" spans="1:5">
      <c r="A39" t="s">
        <v>231</v>
      </c>
      <c r="B39" t="s">
        <v>39</v>
      </c>
      <c r="C39" t="s">
        <v>151</v>
      </c>
      <c r="D39" s="7">
        <v>2.0000000000000002E-5</v>
      </c>
      <c r="E39" t="s">
        <v>190</v>
      </c>
    </row>
    <row r="40" spans="1:5">
      <c r="A40" t="s">
        <v>231</v>
      </c>
      <c r="B40" t="s">
        <v>39</v>
      </c>
      <c r="C40" t="s">
        <v>154</v>
      </c>
      <c r="D40">
        <v>0.13175000000000001</v>
      </c>
    </row>
    <row r="41" spans="1:5">
      <c r="A41" t="s">
        <v>231</v>
      </c>
      <c r="B41" t="s">
        <v>39</v>
      </c>
      <c r="C41" t="s">
        <v>143</v>
      </c>
      <c r="D41" s="7">
        <v>6.9999999999999994E-5</v>
      </c>
      <c r="E41" t="s">
        <v>190</v>
      </c>
    </row>
    <row r="42" spans="1:5">
      <c r="A42" t="s">
        <v>231</v>
      </c>
      <c r="B42" t="s">
        <v>39</v>
      </c>
      <c r="C42" t="s">
        <v>148</v>
      </c>
      <c r="D42" s="7">
        <v>1.0000000000000001E-5</v>
      </c>
      <c r="E42" t="s">
        <v>190</v>
      </c>
    </row>
    <row r="43" spans="1:5">
      <c r="A43" t="s">
        <v>231</v>
      </c>
      <c r="B43" t="s">
        <v>39</v>
      </c>
      <c r="C43" t="s">
        <v>152</v>
      </c>
      <c r="D43" s="7">
        <v>2.0000000000000002E-5</v>
      </c>
      <c r="E43" t="s">
        <v>190</v>
      </c>
    </row>
    <row r="44" spans="1:5">
      <c r="A44" t="s">
        <v>231</v>
      </c>
      <c r="B44" t="s">
        <v>39</v>
      </c>
      <c r="C44" t="s">
        <v>153</v>
      </c>
      <c r="D44">
        <v>0.11983000000000001</v>
      </c>
    </row>
    <row r="45" spans="1:5">
      <c r="A45" t="s">
        <v>231</v>
      </c>
      <c r="B45" t="s">
        <v>39</v>
      </c>
      <c r="C45" t="s">
        <v>146</v>
      </c>
      <c r="D45">
        <v>2.2000000000000001E-4</v>
      </c>
      <c r="E45" t="s">
        <v>190</v>
      </c>
    </row>
    <row r="46" spans="1:5">
      <c r="A46" t="s">
        <v>231</v>
      </c>
      <c r="B46" t="s">
        <v>39</v>
      </c>
      <c r="C46" t="s">
        <v>147</v>
      </c>
      <c r="D46" s="7">
        <v>1.0000000000000001E-5</v>
      </c>
      <c r="E46" t="s">
        <v>190</v>
      </c>
    </row>
    <row r="47" spans="1:5">
      <c r="A47" t="s">
        <v>231</v>
      </c>
      <c r="B47" t="s">
        <v>39</v>
      </c>
      <c r="C47" t="s">
        <v>149</v>
      </c>
      <c r="D47">
        <v>7.6000000000000004E-4</v>
      </c>
      <c r="E47" t="s">
        <v>190</v>
      </c>
    </row>
    <row r="48" spans="1:5">
      <c r="A48" t="s">
        <v>231</v>
      </c>
      <c r="B48" t="s">
        <v>39</v>
      </c>
      <c r="C48" t="s">
        <v>144</v>
      </c>
      <c r="D48">
        <v>0</v>
      </c>
      <c r="E48" t="s">
        <v>190</v>
      </c>
    </row>
    <row r="49" spans="1:5">
      <c r="A49" t="s">
        <v>231</v>
      </c>
      <c r="B49" t="s">
        <v>51</v>
      </c>
      <c r="C49" t="s">
        <v>150</v>
      </c>
      <c r="D49">
        <v>0.20995</v>
      </c>
    </row>
    <row r="50" spans="1:5">
      <c r="A50" t="s">
        <v>191</v>
      </c>
      <c r="B50" t="s">
        <v>51</v>
      </c>
      <c r="C50" t="s">
        <v>150</v>
      </c>
      <c r="D50">
        <v>0.20000999999999999</v>
      </c>
    </row>
    <row r="51" spans="1:5">
      <c r="A51" t="s">
        <v>302</v>
      </c>
      <c r="B51" t="s">
        <v>51</v>
      </c>
      <c r="C51" t="s">
        <v>150</v>
      </c>
      <c r="D51">
        <v>6.6299999999999996E-3</v>
      </c>
      <c r="E51" t="s">
        <v>199</v>
      </c>
    </row>
    <row r="52" spans="1:5">
      <c r="A52" t="s">
        <v>231</v>
      </c>
      <c r="B52" t="s">
        <v>51</v>
      </c>
      <c r="C52" t="s">
        <v>151</v>
      </c>
      <c r="D52" s="7">
        <v>1E-4</v>
      </c>
      <c r="E52" t="s">
        <v>190</v>
      </c>
    </row>
    <row r="53" spans="1:5">
      <c r="A53" t="s">
        <v>189</v>
      </c>
      <c r="B53" t="s">
        <v>51</v>
      </c>
      <c r="C53" t="s">
        <v>151</v>
      </c>
      <c r="D53">
        <v>5.4370000000000002E-2</v>
      </c>
      <c r="E53" t="s">
        <v>188</v>
      </c>
    </row>
    <row r="54" spans="1:5">
      <c r="A54" t="s">
        <v>303</v>
      </c>
      <c r="B54" t="s">
        <v>51</v>
      </c>
      <c r="C54" t="s">
        <v>151</v>
      </c>
      <c r="D54">
        <v>8.1059999999999993E-2</v>
      </c>
    </row>
    <row r="55" spans="1:5">
      <c r="A55" t="s">
        <v>231</v>
      </c>
      <c r="B55" t="s">
        <v>51</v>
      </c>
      <c r="C55" t="s">
        <v>154</v>
      </c>
      <c r="D55">
        <v>0.36066999999999999</v>
      </c>
    </row>
    <row r="56" spans="1:5">
      <c r="A56" t="s">
        <v>185</v>
      </c>
      <c r="B56" t="s">
        <v>51</v>
      </c>
      <c r="C56" t="s">
        <v>154</v>
      </c>
      <c r="D56">
        <v>0.17587</v>
      </c>
    </row>
    <row r="57" spans="1:5">
      <c r="A57" t="s">
        <v>306</v>
      </c>
      <c r="B57" t="s">
        <v>51</v>
      </c>
      <c r="C57" t="s">
        <v>154</v>
      </c>
      <c r="D57">
        <v>2.2710000000000001E-2</v>
      </c>
      <c r="E57" t="s">
        <v>188</v>
      </c>
    </row>
    <row r="58" spans="1:5">
      <c r="A58" t="s">
        <v>231</v>
      </c>
      <c r="B58" t="s">
        <v>51</v>
      </c>
      <c r="C58" t="s">
        <v>143</v>
      </c>
      <c r="D58">
        <v>6.7269999999999996E-2</v>
      </c>
    </row>
    <row r="59" spans="1:5">
      <c r="A59" t="s">
        <v>196</v>
      </c>
      <c r="B59" t="s">
        <v>51</v>
      </c>
      <c r="C59" t="s">
        <v>143</v>
      </c>
      <c r="D59">
        <v>0.12285</v>
      </c>
    </row>
    <row r="60" spans="1:5">
      <c r="A60" t="s">
        <v>262</v>
      </c>
      <c r="B60" t="s">
        <v>51</v>
      </c>
      <c r="C60" t="s">
        <v>143</v>
      </c>
      <c r="D60">
        <v>3.0210000000000001E-2</v>
      </c>
      <c r="E60" t="s">
        <v>188</v>
      </c>
    </row>
    <row r="61" spans="1:5">
      <c r="A61" t="s">
        <v>231</v>
      </c>
      <c r="B61" t="s">
        <v>51</v>
      </c>
      <c r="C61" t="s">
        <v>148</v>
      </c>
      <c r="D61">
        <v>9.4229999999999994E-2</v>
      </c>
    </row>
    <row r="62" spans="1:5">
      <c r="A62" t="s">
        <v>193</v>
      </c>
      <c r="B62" t="s">
        <v>51</v>
      </c>
      <c r="C62" t="s">
        <v>148</v>
      </c>
      <c r="D62">
        <v>0.11287</v>
      </c>
    </row>
    <row r="63" spans="1:5">
      <c r="A63" t="s">
        <v>280</v>
      </c>
      <c r="B63" t="s">
        <v>51</v>
      </c>
      <c r="C63" t="s">
        <v>148</v>
      </c>
      <c r="D63">
        <v>4.5100000000000001E-3</v>
      </c>
      <c r="E63" t="s">
        <v>199</v>
      </c>
    </row>
    <row r="64" spans="1:5">
      <c r="A64" t="s">
        <v>231</v>
      </c>
      <c r="B64" t="s">
        <v>51</v>
      </c>
      <c r="C64" t="s">
        <v>152</v>
      </c>
      <c r="D64">
        <v>0.17305000000000001</v>
      </c>
    </row>
    <row r="65" spans="1:5">
      <c r="A65" t="s">
        <v>187</v>
      </c>
      <c r="B65" t="s">
        <v>51</v>
      </c>
      <c r="C65" t="s">
        <v>152</v>
      </c>
      <c r="D65">
        <v>0.11044</v>
      </c>
    </row>
    <row r="66" spans="1:5">
      <c r="A66" t="s">
        <v>304</v>
      </c>
      <c r="B66" t="s">
        <v>51</v>
      </c>
      <c r="C66" t="s">
        <v>152</v>
      </c>
      <c r="D66">
        <v>1.2489999999999999E-2</v>
      </c>
      <c r="E66" t="s">
        <v>188</v>
      </c>
    </row>
    <row r="67" spans="1:5">
      <c r="A67" t="s">
        <v>231</v>
      </c>
      <c r="B67" t="s">
        <v>51</v>
      </c>
      <c r="C67" t="s">
        <v>153</v>
      </c>
      <c r="D67">
        <v>0.12136</v>
      </c>
    </row>
    <row r="68" spans="1:5">
      <c r="A68" t="s">
        <v>186</v>
      </c>
      <c r="B68" t="s">
        <v>51</v>
      </c>
      <c r="C68" t="s">
        <v>153</v>
      </c>
      <c r="D68">
        <v>9.4649999999999998E-2</v>
      </c>
    </row>
    <row r="69" spans="1:5">
      <c r="A69" t="s">
        <v>305</v>
      </c>
      <c r="B69" t="s">
        <v>51</v>
      </c>
      <c r="C69" t="s">
        <v>153</v>
      </c>
      <c r="D69">
        <v>1.9470000000000001E-2</v>
      </c>
      <c r="E69" t="s">
        <v>188</v>
      </c>
    </row>
    <row r="70" spans="1:5">
      <c r="A70" t="s">
        <v>231</v>
      </c>
      <c r="B70" t="s">
        <v>51</v>
      </c>
      <c r="C70" t="s">
        <v>146</v>
      </c>
      <c r="D70">
        <v>0.17630000000000001</v>
      </c>
    </row>
    <row r="71" spans="1:5">
      <c r="A71" t="s">
        <v>195</v>
      </c>
      <c r="B71" t="s">
        <v>51</v>
      </c>
      <c r="C71" t="s">
        <v>146</v>
      </c>
      <c r="D71">
        <v>0.16591</v>
      </c>
    </row>
    <row r="72" spans="1:5">
      <c r="A72" t="s">
        <v>288</v>
      </c>
      <c r="B72" t="s">
        <v>51</v>
      </c>
      <c r="C72" t="s">
        <v>146</v>
      </c>
      <c r="D72">
        <v>1.7860000000000001E-2</v>
      </c>
      <c r="E72" t="s">
        <v>188</v>
      </c>
    </row>
    <row r="73" spans="1:5">
      <c r="A73" t="s">
        <v>231</v>
      </c>
      <c r="B73" t="s">
        <v>51</v>
      </c>
      <c r="C73" t="s">
        <v>147</v>
      </c>
      <c r="D73">
        <v>0.17723</v>
      </c>
    </row>
    <row r="74" spans="1:5">
      <c r="A74" t="s">
        <v>194</v>
      </c>
      <c r="B74" t="s">
        <v>51</v>
      </c>
      <c r="C74" t="s">
        <v>147</v>
      </c>
      <c r="D74">
        <v>6.6960000000000006E-2</v>
      </c>
    </row>
    <row r="75" spans="1:5">
      <c r="A75" t="s">
        <v>287</v>
      </c>
      <c r="B75" t="s">
        <v>51</v>
      </c>
      <c r="C75" t="s">
        <v>147</v>
      </c>
      <c r="D75">
        <v>1.984E-2</v>
      </c>
      <c r="E75" t="s">
        <v>188</v>
      </c>
    </row>
    <row r="76" spans="1:5">
      <c r="A76" t="s">
        <v>231</v>
      </c>
      <c r="B76" t="s">
        <v>51</v>
      </c>
      <c r="C76" t="s">
        <v>149</v>
      </c>
      <c r="D76">
        <v>0.16764999999999999</v>
      </c>
    </row>
    <row r="77" spans="1:5">
      <c r="A77" t="s">
        <v>192</v>
      </c>
      <c r="B77" t="s">
        <v>51</v>
      </c>
      <c r="C77" t="s">
        <v>149</v>
      </c>
      <c r="D77">
        <v>0.12239</v>
      </c>
    </row>
    <row r="78" spans="1:5">
      <c r="A78" t="s">
        <v>286</v>
      </c>
      <c r="B78" t="s">
        <v>51</v>
      </c>
      <c r="C78" t="s">
        <v>149</v>
      </c>
      <c r="D78">
        <v>7.2700000000000004E-3</v>
      </c>
      <c r="E78" t="s">
        <v>199</v>
      </c>
    </row>
    <row r="79" spans="1:5">
      <c r="A79" t="s">
        <v>231</v>
      </c>
      <c r="B79" t="s">
        <v>51</v>
      </c>
      <c r="C79" t="s">
        <v>144</v>
      </c>
      <c r="D79">
        <v>0.24024999999999999</v>
      </c>
    </row>
    <row r="80" spans="1:5">
      <c r="A80" t="s">
        <v>197</v>
      </c>
      <c r="B80" t="s">
        <v>51</v>
      </c>
      <c r="C80" t="s">
        <v>144</v>
      </c>
      <c r="D80">
        <v>0.11524</v>
      </c>
    </row>
    <row r="81" spans="1:5">
      <c r="A81" t="s">
        <v>289</v>
      </c>
      <c r="B81" t="s">
        <v>51</v>
      </c>
      <c r="C81" t="s">
        <v>144</v>
      </c>
      <c r="D81">
        <v>2.2100000000000002E-2</v>
      </c>
      <c r="E81" t="s">
        <v>188</v>
      </c>
    </row>
    <row r="82" spans="1:5">
      <c r="A82" t="s">
        <v>231</v>
      </c>
      <c r="B82" t="s">
        <v>5</v>
      </c>
      <c r="C82" t="s">
        <v>143</v>
      </c>
      <c r="D82">
        <v>0</v>
      </c>
      <c r="E82" t="s">
        <v>190</v>
      </c>
    </row>
    <row r="83" spans="1:5">
      <c r="A83" t="s">
        <v>223</v>
      </c>
      <c r="B83" t="s">
        <v>5</v>
      </c>
      <c r="C83" t="s">
        <v>143</v>
      </c>
      <c r="D83">
        <v>0.32563999999999999</v>
      </c>
    </row>
    <row r="84" spans="1:5">
      <c r="A84" t="s">
        <v>222</v>
      </c>
      <c r="B84" t="s">
        <v>5</v>
      </c>
      <c r="C84" t="s">
        <v>143</v>
      </c>
      <c r="D84">
        <v>0.86780000000000002</v>
      </c>
    </row>
    <row r="85" spans="1:5">
      <c r="A85" t="s">
        <v>282</v>
      </c>
      <c r="B85" t="s">
        <v>5</v>
      </c>
      <c r="C85" t="s">
        <v>143</v>
      </c>
      <c r="D85">
        <v>7.4899999999999994E-2</v>
      </c>
    </row>
    <row r="86" spans="1:5">
      <c r="A86" t="s">
        <v>270</v>
      </c>
      <c r="B86" t="s">
        <v>5</v>
      </c>
      <c r="C86" t="s">
        <v>143</v>
      </c>
      <c r="D86">
        <v>0.94952000000000003</v>
      </c>
    </row>
    <row r="87" spans="1:5">
      <c r="A87" t="s">
        <v>231</v>
      </c>
      <c r="B87" t="s">
        <v>5</v>
      </c>
      <c r="C87" t="s">
        <v>146</v>
      </c>
      <c r="D87">
        <v>0</v>
      </c>
      <c r="E87" t="s">
        <v>190</v>
      </c>
    </row>
    <row r="88" spans="1:5">
      <c r="A88" t="s">
        <v>217</v>
      </c>
      <c r="B88" t="s">
        <v>5</v>
      </c>
      <c r="C88" t="s">
        <v>146</v>
      </c>
      <c r="D88">
        <v>0.19456999999999999</v>
      </c>
    </row>
    <row r="89" spans="1:5">
      <c r="A89" t="s">
        <v>216</v>
      </c>
      <c r="B89" t="s">
        <v>5</v>
      </c>
      <c r="C89" t="s">
        <v>146</v>
      </c>
      <c r="D89">
        <v>0.61899999999999999</v>
      </c>
    </row>
    <row r="90" spans="1:5">
      <c r="A90" t="s">
        <v>237</v>
      </c>
      <c r="B90" t="s">
        <v>5</v>
      </c>
      <c r="C90" t="s">
        <v>146</v>
      </c>
      <c r="D90">
        <v>9.0480000000000005E-2</v>
      </c>
    </row>
    <row r="91" spans="1:5">
      <c r="A91" t="s">
        <v>278</v>
      </c>
      <c r="B91" t="s">
        <v>5</v>
      </c>
      <c r="C91" t="s">
        <v>146</v>
      </c>
      <c r="D91">
        <v>0.91402000000000005</v>
      </c>
    </row>
    <row r="92" spans="1:5">
      <c r="A92" t="s">
        <v>231</v>
      </c>
      <c r="B92" t="s">
        <v>5</v>
      </c>
      <c r="C92" t="s">
        <v>145</v>
      </c>
      <c r="D92">
        <v>0</v>
      </c>
      <c r="E92" t="s">
        <v>190</v>
      </c>
    </row>
    <row r="93" spans="1:5">
      <c r="A93" t="s">
        <v>220</v>
      </c>
      <c r="B93" t="s">
        <v>5</v>
      </c>
      <c r="C93" t="s">
        <v>145</v>
      </c>
      <c r="D93">
        <v>3.006E-2</v>
      </c>
      <c r="E93" t="s">
        <v>188</v>
      </c>
    </row>
    <row r="94" spans="1:5">
      <c r="A94" t="s">
        <v>219</v>
      </c>
      <c r="B94" t="s">
        <v>5</v>
      </c>
      <c r="C94" t="s">
        <v>145</v>
      </c>
      <c r="D94">
        <v>0.40411999999999998</v>
      </c>
    </row>
    <row r="95" spans="1:5">
      <c r="A95" t="s">
        <v>245</v>
      </c>
      <c r="B95" t="s">
        <v>5</v>
      </c>
      <c r="C95" t="s">
        <v>145</v>
      </c>
      <c r="D95">
        <v>0.67954999999999999</v>
      </c>
    </row>
    <row r="96" spans="1:5">
      <c r="A96" t="s">
        <v>242</v>
      </c>
      <c r="B96" t="s">
        <v>5</v>
      </c>
      <c r="C96" t="s">
        <v>145</v>
      </c>
      <c r="D96">
        <v>0.79559000000000002</v>
      </c>
    </row>
    <row r="97" spans="1:5">
      <c r="A97" t="s">
        <v>231</v>
      </c>
      <c r="B97" t="s">
        <v>5</v>
      </c>
      <c r="C97" t="s">
        <v>8</v>
      </c>
      <c r="D97">
        <v>0</v>
      </c>
      <c r="E97" t="s">
        <v>190</v>
      </c>
    </row>
    <row r="98" spans="1:5">
      <c r="A98" t="s">
        <v>229</v>
      </c>
      <c r="B98" t="s">
        <v>5</v>
      </c>
      <c r="C98" t="s">
        <v>8</v>
      </c>
      <c r="D98">
        <v>0.12902</v>
      </c>
    </row>
    <row r="99" spans="1:5">
      <c r="A99" t="s">
        <v>228</v>
      </c>
      <c r="B99" t="s">
        <v>5</v>
      </c>
      <c r="C99" t="s">
        <v>8</v>
      </c>
      <c r="D99">
        <v>0.84003000000000005</v>
      </c>
    </row>
    <row r="100" spans="1:5">
      <c r="A100" t="s">
        <v>251</v>
      </c>
      <c r="B100" t="s">
        <v>5</v>
      </c>
      <c r="C100" t="s">
        <v>8</v>
      </c>
      <c r="D100">
        <v>7.1300000000000002E-2</v>
      </c>
    </row>
    <row r="101" spans="1:5">
      <c r="A101" t="s">
        <v>249</v>
      </c>
      <c r="B101" t="s">
        <v>5</v>
      </c>
      <c r="C101" t="s">
        <v>8</v>
      </c>
      <c r="D101">
        <v>0.83894999999999997</v>
      </c>
    </row>
    <row r="102" spans="1:5">
      <c r="A102" t="s">
        <v>231</v>
      </c>
      <c r="B102" t="s">
        <v>5</v>
      </c>
      <c r="C102" t="s">
        <v>144</v>
      </c>
      <c r="D102">
        <v>0</v>
      </c>
      <c r="E102" t="s">
        <v>190</v>
      </c>
    </row>
    <row r="103" spans="1:5">
      <c r="A103" t="s">
        <v>226</v>
      </c>
      <c r="B103" t="s">
        <v>5</v>
      </c>
      <c r="C103" t="s">
        <v>144</v>
      </c>
      <c r="D103">
        <v>7.4069999999999997E-2</v>
      </c>
    </row>
    <row r="104" spans="1:5">
      <c r="A104" t="s">
        <v>225</v>
      </c>
      <c r="B104" t="s">
        <v>5</v>
      </c>
      <c r="C104" t="s">
        <v>144</v>
      </c>
      <c r="D104">
        <v>0.43173</v>
      </c>
    </row>
    <row r="105" spans="1:5">
      <c r="A105" t="s">
        <v>295</v>
      </c>
      <c r="B105" t="s">
        <v>5</v>
      </c>
      <c r="C105" t="s">
        <v>144</v>
      </c>
      <c r="D105">
        <v>5.8799999999999998E-3</v>
      </c>
      <c r="E105" t="s">
        <v>199</v>
      </c>
    </row>
    <row r="106" spans="1:5">
      <c r="A106" t="s">
        <v>256</v>
      </c>
      <c r="B106" t="s">
        <v>5</v>
      </c>
      <c r="C106" t="s">
        <v>144</v>
      </c>
      <c r="D106">
        <v>0.40570000000000001</v>
      </c>
    </row>
  </sheetData>
  <sortState ref="A2:E109">
    <sortCondition ref="B2:B109"/>
    <sortCondition ref="C2:C10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02"/>
  <sheetViews>
    <sheetView workbookViewId="0">
      <selection activeCell="A130" sqref="A130"/>
    </sheetView>
  </sheetViews>
  <sheetFormatPr defaultRowHeight="15"/>
  <cols>
    <col min="3" max="3" width="10.7109375" customWidth="1"/>
    <col min="6" max="6" width="11" customWidth="1"/>
    <col min="9" max="9" width="11.7109375" customWidth="1"/>
    <col min="10" max="10" width="10" customWidth="1"/>
  </cols>
  <sheetData>
    <row r="1" spans="1:11">
      <c r="A1" t="s">
        <v>301</v>
      </c>
      <c r="B1" t="s">
        <v>234</v>
      </c>
      <c r="C1" t="s">
        <v>233</v>
      </c>
      <c r="D1" t="s">
        <v>232</v>
      </c>
      <c r="E1" t="s">
        <v>300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</row>
    <row r="2" spans="1:11" hidden="1">
      <c r="A2" t="s">
        <v>231</v>
      </c>
      <c r="B2" t="s">
        <v>75</v>
      </c>
      <c r="C2" t="s">
        <v>29</v>
      </c>
      <c r="D2">
        <v>0.11357</v>
      </c>
    </row>
    <row r="3" spans="1:11" hidden="1">
      <c r="A3" t="s">
        <v>244</v>
      </c>
      <c r="B3" t="s">
        <v>75</v>
      </c>
      <c r="C3" t="s">
        <v>29</v>
      </c>
      <c r="D3">
        <v>0.15057999999999999</v>
      </c>
    </row>
    <row r="4" spans="1:11" hidden="1">
      <c r="A4" t="s">
        <v>250</v>
      </c>
      <c r="B4" t="s">
        <v>75</v>
      </c>
      <c r="C4" t="s">
        <v>29</v>
      </c>
      <c r="D4">
        <v>0.81476999999999999</v>
      </c>
    </row>
    <row r="5" spans="1:11" hidden="1">
      <c r="A5" t="s">
        <v>231</v>
      </c>
      <c r="B5" t="s">
        <v>75</v>
      </c>
      <c r="C5" t="s">
        <v>31</v>
      </c>
      <c r="D5">
        <v>0.69396000000000002</v>
      </c>
    </row>
    <row r="6" spans="1:11" hidden="1">
      <c r="A6" t="s">
        <v>244</v>
      </c>
      <c r="B6" t="s">
        <v>75</v>
      </c>
      <c r="C6" t="s">
        <v>31</v>
      </c>
      <c r="D6">
        <v>0.65632999999999997</v>
      </c>
    </row>
    <row r="7" spans="1:11" hidden="1">
      <c r="A7" t="s">
        <v>281</v>
      </c>
      <c r="B7" t="s">
        <v>75</v>
      </c>
      <c r="C7" t="s">
        <v>31</v>
      </c>
      <c r="D7">
        <v>7.3410000000000003E-2</v>
      </c>
    </row>
    <row r="8" spans="1:11" hidden="1">
      <c r="A8" t="s">
        <v>231</v>
      </c>
      <c r="B8" t="s">
        <v>75</v>
      </c>
      <c r="C8" t="s">
        <v>37</v>
      </c>
      <c r="D8">
        <v>4.2040000000000001E-2</v>
      </c>
      <c r="E8" t="s">
        <v>188</v>
      </c>
    </row>
    <row r="9" spans="1:11" hidden="1">
      <c r="A9" t="s">
        <v>244</v>
      </c>
      <c r="B9" t="s">
        <v>75</v>
      </c>
      <c r="C9" t="s">
        <v>37</v>
      </c>
      <c r="D9">
        <v>3.7299999999999998E-3</v>
      </c>
      <c r="E9" t="s">
        <v>199</v>
      </c>
    </row>
    <row r="10" spans="1:11" hidden="1">
      <c r="A10" t="s">
        <v>296</v>
      </c>
      <c r="B10" t="s">
        <v>75</v>
      </c>
      <c r="C10" t="s">
        <v>37</v>
      </c>
      <c r="D10">
        <v>6.3800000000000003E-3</v>
      </c>
      <c r="E10" t="s">
        <v>199</v>
      </c>
    </row>
    <row r="11" spans="1:11" hidden="1">
      <c r="A11" t="s">
        <v>231</v>
      </c>
      <c r="B11" t="s">
        <v>75</v>
      </c>
      <c r="C11" t="s">
        <v>6</v>
      </c>
      <c r="D11">
        <v>5.9360000000000003E-2</v>
      </c>
    </row>
    <row r="12" spans="1:11" hidden="1">
      <c r="A12" t="s">
        <v>244</v>
      </c>
      <c r="B12" t="s">
        <v>75</v>
      </c>
      <c r="C12" t="s">
        <v>6</v>
      </c>
      <c r="D12">
        <v>0.40783000000000003</v>
      </c>
    </row>
    <row r="13" spans="1:11" hidden="1">
      <c r="A13" t="s">
        <v>299</v>
      </c>
      <c r="B13" t="s">
        <v>75</v>
      </c>
      <c r="C13" t="s">
        <v>6</v>
      </c>
      <c r="D13">
        <v>1.5879999999999998E-2</v>
      </c>
      <c r="E13" t="s">
        <v>188</v>
      </c>
    </row>
    <row r="14" spans="1:11" hidden="1">
      <c r="A14" t="s">
        <v>231</v>
      </c>
      <c r="B14" t="s">
        <v>75</v>
      </c>
      <c r="C14" t="s">
        <v>25</v>
      </c>
      <c r="D14" s="7">
        <v>1E-4</v>
      </c>
      <c r="E14" t="s">
        <v>190</v>
      </c>
    </row>
    <row r="15" spans="1:11" hidden="1">
      <c r="A15" t="s">
        <v>244</v>
      </c>
      <c r="B15" t="s">
        <v>75</v>
      </c>
      <c r="C15" t="s">
        <v>25</v>
      </c>
      <c r="D15">
        <v>0.22398999999999999</v>
      </c>
    </row>
    <row r="16" spans="1:11" hidden="1">
      <c r="A16" t="s">
        <v>252</v>
      </c>
      <c r="B16" t="s">
        <v>75</v>
      </c>
      <c r="C16" t="s">
        <v>25</v>
      </c>
      <c r="D16">
        <v>0.79969999999999997</v>
      </c>
    </row>
    <row r="17" spans="1:5" hidden="1">
      <c r="A17" t="s">
        <v>231</v>
      </c>
      <c r="B17" t="s">
        <v>75</v>
      </c>
      <c r="C17" t="s">
        <v>33</v>
      </c>
      <c r="D17">
        <v>3.2410000000000001E-2</v>
      </c>
      <c r="E17" t="s">
        <v>188</v>
      </c>
    </row>
    <row r="18" spans="1:5" hidden="1">
      <c r="A18" t="s">
        <v>244</v>
      </c>
      <c r="B18" t="s">
        <v>75</v>
      </c>
      <c r="C18" t="s">
        <v>33</v>
      </c>
      <c r="D18">
        <v>0.66013999999999995</v>
      </c>
    </row>
    <row r="19" spans="1:5" hidden="1">
      <c r="A19" t="s">
        <v>261</v>
      </c>
      <c r="B19" t="s">
        <v>75</v>
      </c>
      <c r="C19" t="s">
        <v>33</v>
      </c>
      <c r="D19">
        <v>0.50887000000000004</v>
      </c>
    </row>
    <row r="20" spans="1:5" hidden="1">
      <c r="A20" t="s">
        <v>231</v>
      </c>
      <c r="B20" t="s">
        <v>75</v>
      </c>
      <c r="C20" t="s">
        <v>35</v>
      </c>
      <c r="D20">
        <v>0.15367</v>
      </c>
    </row>
    <row r="21" spans="1:5" hidden="1">
      <c r="A21" t="s">
        <v>244</v>
      </c>
      <c r="B21" t="s">
        <v>75</v>
      </c>
      <c r="C21" t="s">
        <v>35</v>
      </c>
      <c r="D21">
        <v>0.36709000000000003</v>
      </c>
    </row>
    <row r="22" spans="1:5" hidden="1">
      <c r="A22" t="s">
        <v>272</v>
      </c>
      <c r="B22" t="s">
        <v>75</v>
      </c>
      <c r="C22" t="s">
        <v>35</v>
      </c>
      <c r="D22">
        <v>0.27814</v>
      </c>
    </row>
    <row r="23" spans="1:5" hidden="1">
      <c r="A23" t="s">
        <v>231</v>
      </c>
      <c r="B23" t="s">
        <v>75</v>
      </c>
      <c r="C23" t="s">
        <v>15</v>
      </c>
      <c r="D23">
        <v>0.22645000000000001</v>
      </c>
    </row>
    <row r="24" spans="1:5" hidden="1">
      <c r="A24" t="s">
        <v>244</v>
      </c>
      <c r="B24" t="s">
        <v>75</v>
      </c>
      <c r="C24" t="s">
        <v>15</v>
      </c>
      <c r="D24">
        <v>4.8300000000000001E-3</v>
      </c>
      <c r="E24" t="s">
        <v>199</v>
      </c>
    </row>
    <row r="25" spans="1:5" hidden="1">
      <c r="A25" t="s">
        <v>298</v>
      </c>
      <c r="B25" t="s">
        <v>75</v>
      </c>
      <c r="C25" t="s">
        <v>15</v>
      </c>
      <c r="D25">
        <v>3.3600000000000001E-3</v>
      </c>
      <c r="E25" t="s">
        <v>199</v>
      </c>
    </row>
    <row r="26" spans="1:5" hidden="1">
      <c r="A26" t="s">
        <v>231</v>
      </c>
      <c r="B26" t="s">
        <v>75</v>
      </c>
      <c r="C26" t="s">
        <v>23</v>
      </c>
      <c r="D26">
        <v>7.1000000000000002E-4</v>
      </c>
      <c r="E26" t="s">
        <v>190</v>
      </c>
    </row>
    <row r="27" spans="1:5" hidden="1">
      <c r="A27" t="s">
        <v>244</v>
      </c>
      <c r="B27" t="s">
        <v>75</v>
      </c>
      <c r="C27" t="s">
        <v>23</v>
      </c>
      <c r="D27">
        <v>0.12547</v>
      </c>
    </row>
    <row r="28" spans="1:5" hidden="1">
      <c r="A28" t="s">
        <v>276</v>
      </c>
      <c r="B28" t="s">
        <v>75</v>
      </c>
      <c r="C28" t="s">
        <v>23</v>
      </c>
      <c r="D28">
        <v>0.20804</v>
      </c>
    </row>
    <row r="29" spans="1:5" hidden="1">
      <c r="A29" t="s">
        <v>231</v>
      </c>
      <c r="B29" t="s">
        <v>75</v>
      </c>
      <c r="C29" t="s">
        <v>27</v>
      </c>
      <c r="D29">
        <v>0.25657999999999997</v>
      </c>
    </row>
    <row r="30" spans="1:5" hidden="1">
      <c r="A30" t="s">
        <v>244</v>
      </c>
      <c r="B30" t="s">
        <v>75</v>
      </c>
      <c r="C30" t="s">
        <v>27</v>
      </c>
      <c r="D30">
        <v>1.481E-2</v>
      </c>
      <c r="E30" t="s">
        <v>188</v>
      </c>
    </row>
    <row r="31" spans="1:5" hidden="1">
      <c r="A31" t="s">
        <v>297</v>
      </c>
      <c r="B31" t="s">
        <v>75</v>
      </c>
      <c r="C31" t="s">
        <v>27</v>
      </c>
      <c r="D31">
        <v>6.5300000000000002E-3</v>
      </c>
      <c r="E31" t="s">
        <v>199</v>
      </c>
    </row>
    <row r="32" spans="1:5" hidden="1">
      <c r="A32" t="s">
        <v>231</v>
      </c>
      <c r="B32" t="s">
        <v>75</v>
      </c>
      <c r="C32" t="s">
        <v>10</v>
      </c>
      <c r="D32">
        <v>9.0569999999999998E-2</v>
      </c>
    </row>
    <row r="33" spans="1:11" hidden="1">
      <c r="A33" t="s">
        <v>244</v>
      </c>
      <c r="B33" t="s">
        <v>75</v>
      </c>
      <c r="C33" t="s">
        <v>10</v>
      </c>
      <c r="D33">
        <v>0.88319000000000003</v>
      </c>
    </row>
    <row r="34" spans="1:11" hidden="1">
      <c r="A34" t="s">
        <v>271</v>
      </c>
      <c r="B34" t="s">
        <v>75</v>
      </c>
      <c r="C34" t="s">
        <v>10</v>
      </c>
      <c r="D34">
        <v>0.32974999999999999</v>
      </c>
    </row>
    <row r="35" spans="1:11" hidden="1">
      <c r="A35" t="s">
        <v>231</v>
      </c>
      <c r="B35" t="s">
        <v>18</v>
      </c>
      <c r="C35" t="s">
        <v>29</v>
      </c>
      <c r="D35">
        <v>6.5989999999999993E-2</v>
      </c>
      <c r="G35" t="s">
        <v>231</v>
      </c>
      <c r="H35" t="s">
        <v>18</v>
      </c>
      <c r="I35" t="s">
        <v>150</v>
      </c>
      <c r="J35">
        <v>3.7799999999999999E-3</v>
      </c>
      <c r="K35" t="s">
        <v>199</v>
      </c>
    </row>
    <row r="36" spans="1:11" hidden="1">
      <c r="A36" t="s">
        <v>235</v>
      </c>
      <c r="B36" t="s">
        <v>18</v>
      </c>
      <c r="C36" t="s">
        <v>29</v>
      </c>
      <c r="D36">
        <v>0.26782</v>
      </c>
      <c r="G36" t="s">
        <v>203</v>
      </c>
      <c r="H36" t="s">
        <v>18</v>
      </c>
      <c r="I36" t="s">
        <v>150</v>
      </c>
      <c r="J36">
        <v>0.92527999999999999</v>
      </c>
    </row>
    <row r="37" spans="1:11" hidden="1">
      <c r="A37" t="s">
        <v>273</v>
      </c>
      <c r="B37" t="s">
        <v>18</v>
      </c>
      <c r="C37" t="s">
        <v>29</v>
      </c>
      <c r="D37">
        <v>0.27322999999999997</v>
      </c>
      <c r="G37" t="s">
        <v>293</v>
      </c>
      <c r="H37" t="s">
        <v>18</v>
      </c>
      <c r="I37" t="s">
        <v>150</v>
      </c>
      <c r="J37">
        <v>0.63093999999999995</v>
      </c>
    </row>
    <row r="38" spans="1:11" hidden="1">
      <c r="A38" t="s">
        <v>231</v>
      </c>
      <c r="B38" t="s">
        <v>18</v>
      </c>
      <c r="C38" t="s">
        <v>31</v>
      </c>
      <c r="D38">
        <v>0.77576000000000001</v>
      </c>
      <c r="G38" t="s">
        <v>231</v>
      </c>
      <c r="H38" t="s">
        <v>18</v>
      </c>
      <c r="I38" t="s">
        <v>151</v>
      </c>
      <c r="J38">
        <v>6.8700000000000002E-3</v>
      </c>
      <c r="K38" t="s">
        <v>199</v>
      </c>
    </row>
    <row r="39" spans="1:11" hidden="1">
      <c r="A39" t="s">
        <v>235</v>
      </c>
      <c r="B39" t="s">
        <v>18</v>
      </c>
      <c r="C39" t="s">
        <v>31</v>
      </c>
      <c r="D39">
        <v>0.99922999999999995</v>
      </c>
      <c r="G39" t="s">
        <v>202</v>
      </c>
      <c r="H39" t="s">
        <v>18</v>
      </c>
      <c r="I39" t="s">
        <v>151</v>
      </c>
      <c r="J39">
        <v>0.85987999999999998</v>
      </c>
    </row>
    <row r="40" spans="1:11" hidden="1">
      <c r="A40" t="s">
        <v>263</v>
      </c>
      <c r="B40" t="s">
        <v>18</v>
      </c>
      <c r="C40" t="s">
        <v>31</v>
      </c>
      <c r="D40">
        <v>0.47181000000000001</v>
      </c>
      <c r="G40" t="s">
        <v>292</v>
      </c>
      <c r="H40" t="s">
        <v>18</v>
      </c>
      <c r="I40" t="s">
        <v>151</v>
      </c>
      <c r="J40">
        <v>0.77878000000000003</v>
      </c>
    </row>
    <row r="41" spans="1:11" hidden="1">
      <c r="A41" t="s">
        <v>231</v>
      </c>
      <c r="B41" t="s">
        <v>18</v>
      </c>
      <c r="C41" t="s">
        <v>37</v>
      </c>
      <c r="D41">
        <v>3.517E-2</v>
      </c>
      <c r="E41" t="s">
        <v>188</v>
      </c>
      <c r="G41" t="s">
        <v>231</v>
      </c>
      <c r="H41" t="s">
        <v>18</v>
      </c>
      <c r="I41" t="s">
        <v>154</v>
      </c>
      <c r="J41">
        <v>3.0699999999999998E-3</v>
      </c>
      <c r="K41" t="s">
        <v>199</v>
      </c>
    </row>
    <row r="42" spans="1:11" hidden="1">
      <c r="A42" t="s">
        <v>235</v>
      </c>
      <c r="B42" t="s">
        <v>18</v>
      </c>
      <c r="C42" t="s">
        <v>37</v>
      </c>
      <c r="D42">
        <v>0.21342</v>
      </c>
      <c r="G42" t="s">
        <v>198</v>
      </c>
      <c r="H42" t="s">
        <v>18</v>
      </c>
      <c r="I42" t="s">
        <v>154</v>
      </c>
      <c r="J42">
        <v>0.61241000000000001</v>
      </c>
    </row>
    <row r="43" spans="1:11" hidden="1">
      <c r="A43" t="s">
        <v>294</v>
      </c>
      <c r="B43" t="s">
        <v>18</v>
      </c>
      <c r="C43" t="s">
        <v>37</v>
      </c>
      <c r="D43">
        <v>3.1550000000000002E-2</v>
      </c>
      <c r="E43" t="s">
        <v>188</v>
      </c>
      <c r="G43" t="s">
        <v>279</v>
      </c>
      <c r="H43" t="s">
        <v>18</v>
      </c>
      <c r="I43" t="s">
        <v>154</v>
      </c>
      <c r="J43">
        <v>0.41998999999999997</v>
      </c>
    </row>
    <row r="44" spans="1:11" hidden="1">
      <c r="A44" t="s">
        <v>231</v>
      </c>
      <c r="B44" t="s">
        <v>18</v>
      </c>
      <c r="C44" t="s">
        <v>6</v>
      </c>
      <c r="D44">
        <v>9.4199999999999996E-3</v>
      </c>
      <c r="E44" t="s">
        <v>199</v>
      </c>
      <c r="G44" t="s">
        <v>231</v>
      </c>
      <c r="H44" t="s">
        <v>18</v>
      </c>
      <c r="I44" t="s">
        <v>143</v>
      </c>
      <c r="J44">
        <v>2.1700000000000001E-3</v>
      </c>
      <c r="K44" t="s">
        <v>199</v>
      </c>
    </row>
    <row r="45" spans="1:11" hidden="1">
      <c r="A45" t="s">
        <v>235</v>
      </c>
      <c r="B45" t="s">
        <v>18</v>
      </c>
      <c r="C45" t="s">
        <v>6</v>
      </c>
      <c r="D45">
        <v>0.92508999999999997</v>
      </c>
      <c r="G45" t="s">
        <v>210</v>
      </c>
      <c r="H45" t="s">
        <v>18</v>
      </c>
      <c r="I45" t="s">
        <v>143</v>
      </c>
      <c r="J45">
        <v>0.79686000000000001</v>
      </c>
    </row>
    <row r="46" spans="1:11" hidden="1">
      <c r="A46" t="s">
        <v>282</v>
      </c>
      <c r="B46" t="s">
        <v>18</v>
      </c>
      <c r="C46" t="s">
        <v>6</v>
      </c>
      <c r="D46">
        <v>7.3219999999999993E-2</v>
      </c>
      <c r="G46" t="s">
        <v>273</v>
      </c>
      <c r="H46" t="s">
        <v>18</v>
      </c>
      <c r="I46" t="s">
        <v>143</v>
      </c>
      <c r="J46">
        <v>0.71584000000000003</v>
      </c>
    </row>
    <row r="47" spans="1:11" hidden="1">
      <c r="A47" t="s">
        <v>231</v>
      </c>
      <c r="B47" t="s">
        <v>18</v>
      </c>
      <c r="C47" t="s">
        <v>25</v>
      </c>
      <c r="D47">
        <v>1.6080000000000001E-2</v>
      </c>
      <c r="E47" t="s">
        <v>188</v>
      </c>
      <c r="G47" t="s">
        <v>231</v>
      </c>
      <c r="H47" t="s">
        <v>18</v>
      </c>
      <c r="I47" t="s">
        <v>148</v>
      </c>
      <c r="J47" s="7">
        <v>5.0000000000000001E-4</v>
      </c>
      <c r="K47" t="s">
        <v>190</v>
      </c>
    </row>
    <row r="48" spans="1:11" hidden="1">
      <c r="A48" t="s">
        <v>235</v>
      </c>
      <c r="B48" t="s">
        <v>18</v>
      </c>
      <c r="C48" t="s">
        <v>25</v>
      </c>
      <c r="D48">
        <v>0.76617000000000002</v>
      </c>
      <c r="G48" t="s">
        <v>205</v>
      </c>
      <c r="H48" t="s">
        <v>18</v>
      </c>
      <c r="I48" t="s">
        <v>148</v>
      </c>
      <c r="J48">
        <v>0.55427999999999999</v>
      </c>
    </row>
    <row r="49" spans="1:11" hidden="1">
      <c r="A49" t="s">
        <v>255</v>
      </c>
      <c r="B49" t="s">
        <v>18</v>
      </c>
      <c r="C49" t="s">
        <v>25</v>
      </c>
      <c r="D49">
        <v>0.74134</v>
      </c>
      <c r="G49" t="s">
        <v>253</v>
      </c>
      <c r="H49" t="s">
        <v>18</v>
      </c>
      <c r="I49" t="s">
        <v>148</v>
      </c>
      <c r="J49">
        <v>0.68691999999999998</v>
      </c>
    </row>
    <row r="50" spans="1:11" hidden="1">
      <c r="A50" t="s">
        <v>231</v>
      </c>
      <c r="B50" t="s">
        <v>18</v>
      </c>
      <c r="C50" t="s">
        <v>33</v>
      </c>
      <c r="D50">
        <v>0.95443999999999996</v>
      </c>
      <c r="G50" t="s">
        <v>231</v>
      </c>
      <c r="H50" t="s">
        <v>18</v>
      </c>
      <c r="I50" t="s">
        <v>152</v>
      </c>
      <c r="J50">
        <v>1.3500000000000001E-3</v>
      </c>
      <c r="K50" t="s">
        <v>190</v>
      </c>
    </row>
    <row r="51" spans="1:11" hidden="1">
      <c r="A51" t="s">
        <v>235</v>
      </c>
      <c r="B51" t="s">
        <v>18</v>
      </c>
      <c r="C51" t="s">
        <v>33</v>
      </c>
      <c r="D51">
        <v>0.47656999999999999</v>
      </c>
      <c r="G51" t="s">
        <v>201</v>
      </c>
      <c r="H51" t="s">
        <v>18</v>
      </c>
      <c r="I51" t="s">
        <v>152</v>
      </c>
      <c r="J51">
        <v>0.71003000000000005</v>
      </c>
    </row>
    <row r="52" spans="1:11" hidden="1">
      <c r="A52" t="s">
        <v>240</v>
      </c>
      <c r="B52" t="s">
        <v>18</v>
      </c>
      <c r="C52" t="s">
        <v>33</v>
      </c>
      <c r="D52">
        <v>0.95687</v>
      </c>
      <c r="G52" t="s">
        <v>291</v>
      </c>
      <c r="H52" t="s">
        <v>18</v>
      </c>
      <c r="I52" t="s">
        <v>152</v>
      </c>
      <c r="J52">
        <v>0.88214000000000004</v>
      </c>
    </row>
    <row r="53" spans="1:11" hidden="1">
      <c r="A53" t="s">
        <v>231</v>
      </c>
      <c r="B53" t="s">
        <v>18</v>
      </c>
      <c r="C53" t="s">
        <v>35</v>
      </c>
      <c r="D53">
        <v>1.145E-2</v>
      </c>
      <c r="E53" t="s">
        <v>188</v>
      </c>
      <c r="G53" t="s">
        <v>231</v>
      </c>
      <c r="H53" t="s">
        <v>18</v>
      </c>
      <c r="I53" t="s">
        <v>153</v>
      </c>
      <c r="J53">
        <v>1.82E-3</v>
      </c>
      <c r="K53" t="s">
        <v>199</v>
      </c>
    </row>
    <row r="54" spans="1:11" hidden="1">
      <c r="A54" t="s">
        <v>235</v>
      </c>
      <c r="B54" t="s">
        <v>18</v>
      </c>
      <c r="C54" t="s">
        <v>35</v>
      </c>
      <c r="D54">
        <v>0.23594999999999999</v>
      </c>
      <c r="G54" t="s">
        <v>200</v>
      </c>
      <c r="H54" t="s">
        <v>18</v>
      </c>
      <c r="I54" t="s">
        <v>153</v>
      </c>
      <c r="J54">
        <v>0.41696</v>
      </c>
    </row>
    <row r="55" spans="1:11" hidden="1">
      <c r="A55" t="s">
        <v>253</v>
      </c>
      <c r="B55" t="s">
        <v>18</v>
      </c>
      <c r="C55" t="s">
        <v>35</v>
      </c>
      <c r="D55">
        <v>0.78996</v>
      </c>
      <c r="G55" t="s">
        <v>290</v>
      </c>
      <c r="H55" t="s">
        <v>18</v>
      </c>
      <c r="I55" t="s">
        <v>153</v>
      </c>
      <c r="J55">
        <v>0.79035</v>
      </c>
    </row>
    <row r="56" spans="1:11" hidden="1">
      <c r="A56" t="s">
        <v>231</v>
      </c>
      <c r="B56" t="s">
        <v>18</v>
      </c>
      <c r="C56" t="s">
        <v>15</v>
      </c>
      <c r="D56">
        <v>4.9259999999999998E-2</v>
      </c>
      <c r="E56" t="s">
        <v>188</v>
      </c>
      <c r="G56" t="s">
        <v>231</v>
      </c>
      <c r="H56" t="s">
        <v>18</v>
      </c>
      <c r="I56" t="s">
        <v>146</v>
      </c>
      <c r="J56">
        <v>1.41E-3</v>
      </c>
      <c r="K56" t="s">
        <v>190</v>
      </c>
    </row>
    <row r="57" spans="1:11" hidden="1">
      <c r="A57" t="s">
        <v>235</v>
      </c>
      <c r="B57" t="s">
        <v>18</v>
      </c>
      <c r="C57" t="s">
        <v>15</v>
      </c>
      <c r="D57">
        <v>0.68323</v>
      </c>
      <c r="G57" t="s">
        <v>208</v>
      </c>
      <c r="H57" t="s">
        <v>18</v>
      </c>
      <c r="I57" t="s">
        <v>146</v>
      </c>
      <c r="J57">
        <v>0.65507000000000004</v>
      </c>
    </row>
    <row r="58" spans="1:11" hidden="1">
      <c r="A58" t="s">
        <v>245</v>
      </c>
      <c r="B58" t="s">
        <v>18</v>
      </c>
      <c r="C58" t="s">
        <v>15</v>
      </c>
      <c r="D58">
        <v>0.92986000000000002</v>
      </c>
      <c r="G58" t="s">
        <v>263</v>
      </c>
      <c r="H58" t="s">
        <v>18</v>
      </c>
      <c r="I58" t="s">
        <v>146</v>
      </c>
      <c r="J58">
        <v>0.86082999999999998</v>
      </c>
    </row>
    <row r="59" spans="1:11" hidden="1">
      <c r="A59" t="s">
        <v>231</v>
      </c>
      <c r="B59" t="s">
        <v>18</v>
      </c>
      <c r="C59" t="s">
        <v>23</v>
      </c>
      <c r="D59">
        <v>3.3090000000000001E-2</v>
      </c>
      <c r="E59" t="s">
        <v>188</v>
      </c>
      <c r="G59" t="s">
        <v>231</v>
      </c>
      <c r="H59" t="s">
        <v>18</v>
      </c>
      <c r="I59" t="s">
        <v>147</v>
      </c>
      <c r="J59">
        <v>1.65E-3</v>
      </c>
      <c r="K59" t="s">
        <v>199</v>
      </c>
    </row>
    <row r="60" spans="1:11" hidden="1">
      <c r="A60" t="s">
        <v>235</v>
      </c>
      <c r="B60" t="s">
        <v>18</v>
      </c>
      <c r="C60" t="s">
        <v>23</v>
      </c>
      <c r="D60">
        <v>0.31807999999999997</v>
      </c>
      <c r="G60" t="s">
        <v>206</v>
      </c>
      <c r="H60" t="s">
        <v>18</v>
      </c>
      <c r="I60" t="s">
        <v>147</v>
      </c>
      <c r="J60">
        <v>0.37783</v>
      </c>
    </row>
    <row r="61" spans="1:11" hidden="1">
      <c r="A61" t="s">
        <v>237</v>
      </c>
      <c r="B61" t="s">
        <v>18</v>
      </c>
      <c r="C61" t="s">
        <v>23</v>
      </c>
      <c r="D61">
        <v>0.99355000000000004</v>
      </c>
      <c r="G61" t="s">
        <v>240</v>
      </c>
      <c r="H61" t="s">
        <v>18</v>
      </c>
      <c r="I61" t="s">
        <v>147</v>
      </c>
      <c r="J61">
        <v>0.81991000000000003</v>
      </c>
    </row>
    <row r="62" spans="1:11" hidden="1">
      <c r="A62" t="s">
        <v>231</v>
      </c>
      <c r="B62" t="s">
        <v>18</v>
      </c>
      <c r="C62" t="s">
        <v>27</v>
      </c>
      <c r="D62">
        <v>9.4000000000000004E-3</v>
      </c>
      <c r="E62" t="s">
        <v>199</v>
      </c>
      <c r="G62" t="s">
        <v>231</v>
      </c>
      <c r="H62" t="s">
        <v>18</v>
      </c>
      <c r="I62" t="s">
        <v>149</v>
      </c>
      <c r="J62">
        <v>1.4300000000000001E-3</v>
      </c>
      <c r="K62" t="s">
        <v>190</v>
      </c>
    </row>
    <row r="63" spans="1:11" hidden="1">
      <c r="A63" t="s">
        <v>235</v>
      </c>
      <c r="B63" t="s">
        <v>18</v>
      </c>
      <c r="C63" t="s">
        <v>27</v>
      </c>
      <c r="D63">
        <v>0.93179999999999996</v>
      </c>
      <c r="G63" t="s">
        <v>204</v>
      </c>
      <c r="H63" t="s">
        <v>18</v>
      </c>
      <c r="I63" t="s">
        <v>149</v>
      </c>
      <c r="J63">
        <v>0.72850999999999999</v>
      </c>
    </row>
    <row r="64" spans="1:11" hidden="1">
      <c r="A64" t="s">
        <v>246</v>
      </c>
      <c r="B64" t="s">
        <v>18</v>
      </c>
      <c r="C64" t="s">
        <v>27</v>
      </c>
      <c r="D64">
        <v>0.90673999999999999</v>
      </c>
      <c r="G64" t="s">
        <v>294</v>
      </c>
      <c r="H64" t="s">
        <v>18</v>
      </c>
      <c r="I64" t="s">
        <v>149</v>
      </c>
      <c r="J64">
        <v>0.70408000000000004</v>
      </c>
    </row>
    <row r="65" spans="1:11" hidden="1">
      <c r="A65" t="s">
        <v>231</v>
      </c>
      <c r="B65" t="s">
        <v>18</v>
      </c>
      <c r="C65" t="s">
        <v>8</v>
      </c>
      <c r="D65">
        <v>1.5E-3</v>
      </c>
      <c r="E65" t="s">
        <v>199</v>
      </c>
      <c r="G65" t="s">
        <v>231</v>
      </c>
      <c r="H65" t="s">
        <v>18</v>
      </c>
      <c r="I65" t="s">
        <v>8</v>
      </c>
      <c r="J65">
        <v>1.5E-3</v>
      </c>
      <c r="K65" t="s">
        <v>199</v>
      </c>
    </row>
    <row r="66" spans="1:11" hidden="1">
      <c r="A66" t="s">
        <v>235</v>
      </c>
      <c r="B66" t="s">
        <v>18</v>
      </c>
      <c r="C66" t="s">
        <v>8</v>
      </c>
      <c r="D66">
        <v>0.79293999999999998</v>
      </c>
      <c r="G66" t="s">
        <v>214</v>
      </c>
      <c r="H66" t="s">
        <v>18</v>
      </c>
      <c r="I66" t="s">
        <v>8</v>
      </c>
      <c r="J66">
        <v>0.79293999999999998</v>
      </c>
    </row>
    <row r="67" spans="1:11" hidden="1">
      <c r="A67" t="s">
        <v>251</v>
      </c>
      <c r="B67" t="s">
        <v>18</v>
      </c>
      <c r="C67" t="s">
        <v>8</v>
      </c>
      <c r="D67">
        <v>0.81110000000000004</v>
      </c>
      <c r="G67" t="s">
        <v>255</v>
      </c>
      <c r="H67" t="s">
        <v>18</v>
      </c>
      <c r="I67" t="s">
        <v>8</v>
      </c>
      <c r="J67">
        <v>0.81110000000000004</v>
      </c>
    </row>
    <row r="68" spans="1:11" hidden="1">
      <c r="A68" t="s">
        <v>231</v>
      </c>
      <c r="B68" t="s">
        <v>18</v>
      </c>
      <c r="C68" t="s">
        <v>10</v>
      </c>
      <c r="D68">
        <v>7.2000000000000005E-4</v>
      </c>
      <c r="E68" t="s">
        <v>190</v>
      </c>
      <c r="G68" t="s">
        <v>231</v>
      </c>
      <c r="H68" t="s">
        <v>18</v>
      </c>
      <c r="I68" t="s">
        <v>144</v>
      </c>
      <c r="J68">
        <v>5.2399999999999999E-3</v>
      </c>
      <c r="K68" t="s">
        <v>199</v>
      </c>
    </row>
    <row r="69" spans="1:11" hidden="1">
      <c r="A69" t="s">
        <v>235</v>
      </c>
      <c r="B69" t="s">
        <v>18</v>
      </c>
      <c r="C69" t="s">
        <v>10</v>
      </c>
      <c r="D69">
        <v>0.87058999999999997</v>
      </c>
      <c r="G69" t="s">
        <v>212</v>
      </c>
      <c r="H69" t="s">
        <v>18</v>
      </c>
      <c r="I69" t="s">
        <v>144</v>
      </c>
      <c r="J69">
        <v>0.63929000000000002</v>
      </c>
    </row>
    <row r="70" spans="1:11" hidden="1">
      <c r="A70" t="s">
        <v>295</v>
      </c>
      <c r="B70" t="s">
        <v>18</v>
      </c>
      <c r="C70" t="s">
        <v>10</v>
      </c>
      <c r="D70">
        <v>2.1579999999999998E-2</v>
      </c>
      <c r="E70" t="s">
        <v>188</v>
      </c>
      <c r="G70" t="s">
        <v>246</v>
      </c>
      <c r="H70" t="s">
        <v>18</v>
      </c>
      <c r="I70" t="s">
        <v>144</v>
      </c>
      <c r="J70">
        <v>0.27994000000000002</v>
      </c>
    </row>
    <row r="71" spans="1:11" hidden="1">
      <c r="A71" t="s">
        <v>231</v>
      </c>
      <c r="B71" t="s">
        <v>39</v>
      </c>
      <c r="C71" t="s">
        <v>29</v>
      </c>
      <c r="D71">
        <v>2.7799999999999999E-3</v>
      </c>
      <c r="E71" t="s">
        <v>199</v>
      </c>
      <c r="G71" t="s">
        <v>231</v>
      </c>
      <c r="H71" t="s">
        <v>39</v>
      </c>
      <c r="I71" t="s">
        <v>150</v>
      </c>
      <c r="J71">
        <v>0</v>
      </c>
      <c r="K71" t="s">
        <v>190</v>
      </c>
    </row>
    <row r="72" spans="1:11" hidden="1">
      <c r="A72" t="s">
        <v>244</v>
      </c>
      <c r="B72" t="s">
        <v>39</v>
      </c>
      <c r="C72" t="s">
        <v>29</v>
      </c>
      <c r="D72">
        <v>0.25816</v>
      </c>
    </row>
    <row r="73" spans="1:11" hidden="1">
      <c r="A73" t="s">
        <v>259</v>
      </c>
      <c r="B73" t="s">
        <v>39</v>
      </c>
      <c r="C73" t="s">
        <v>29</v>
      </c>
      <c r="D73">
        <v>1.091E-2</v>
      </c>
      <c r="E73" t="s">
        <v>188</v>
      </c>
    </row>
    <row r="74" spans="1:11" hidden="1">
      <c r="A74" t="s">
        <v>236</v>
      </c>
      <c r="B74" t="s">
        <v>39</v>
      </c>
      <c r="C74" t="s">
        <v>29</v>
      </c>
      <c r="D74">
        <v>0.99358999999999997</v>
      </c>
    </row>
    <row r="75" spans="1:11" hidden="1">
      <c r="A75" t="s">
        <v>265</v>
      </c>
      <c r="B75" t="s">
        <v>39</v>
      </c>
      <c r="C75" t="s">
        <v>29</v>
      </c>
      <c r="D75">
        <v>0.44075999999999999</v>
      </c>
    </row>
    <row r="76" spans="1:11" hidden="1">
      <c r="A76" t="s">
        <v>231</v>
      </c>
      <c r="B76" t="s">
        <v>39</v>
      </c>
      <c r="C76" t="s">
        <v>31</v>
      </c>
      <c r="D76">
        <v>0.17965999999999999</v>
      </c>
      <c r="G76" t="s">
        <v>231</v>
      </c>
      <c r="H76" t="s">
        <v>39</v>
      </c>
      <c r="I76" t="s">
        <v>151</v>
      </c>
      <c r="J76" s="7">
        <v>2.0000000000000002E-5</v>
      </c>
      <c r="K76" t="s">
        <v>190</v>
      </c>
    </row>
    <row r="77" spans="1:11" hidden="1">
      <c r="A77" t="s">
        <v>244</v>
      </c>
      <c r="B77" t="s">
        <v>39</v>
      </c>
      <c r="C77" t="s">
        <v>31</v>
      </c>
      <c r="D77">
        <v>0.67252999999999996</v>
      </c>
      <c r="J77" s="7"/>
    </row>
    <row r="78" spans="1:11" hidden="1">
      <c r="A78" t="s">
        <v>269</v>
      </c>
      <c r="B78" t="s">
        <v>39</v>
      </c>
      <c r="C78" t="s">
        <v>31</v>
      </c>
      <c r="D78">
        <v>3.372E-2</v>
      </c>
      <c r="E78" t="s">
        <v>188</v>
      </c>
      <c r="J78" s="7"/>
    </row>
    <row r="79" spans="1:11" hidden="1">
      <c r="A79" t="s">
        <v>236</v>
      </c>
      <c r="B79" t="s">
        <v>39</v>
      </c>
      <c r="C79" t="s">
        <v>31</v>
      </c>
      <c r="D79">
        <v>0.91657</v>
      </c>
      <c r="J79" s="7"/>
    </row>
    <row r="80" spans="1:11" hidden="1">
      <c r="A80" t="s">
        <v>275</v>
      </c>
      <c r="B80" t="s">
        <v>39</v>
      </c>
      <c r="C80" t="s">
        <v>31</v>
      </c>
      <c r="D80">
        <v>0.23654</v>
      </c>
      <c r="J80" s="7"/>
    </row>
    <row r="81" spans="1:11" hidden="1">
      <c r="A81" t="s">
        <v>231</v>
      </c>
      <c r="B81" t="s">
        <v>39</v>
      </c>
      <c r="C81" t="s">
        <v>37</v>
      </c>
      <c r="D81">
        <v>0</v>
      </c>
      <c r="E81" t="s">
        <v>285</v>
      </c>
      <c r="G81" t="s">
        <v>231</v>
      </c>
      <c r="H81" t="s">
        <v>39</v>
      </c>
      <c r="I81" t="s">
        <v>154</v>
      </c>
      <c r="J81">
        <v>0.13175000000000001</v>
      </c>
    </row>
    <row r="82" spans="1:11" hidden="1">
      <c r="A82" t="s">
        <v>244</v>
      </c>
      <c r="B82" t="s">
        <v>39</v>
      </c>
      <c r="C82" t="s">
        <v>37</v>
      </c>
      <c r="D82">
        <v>0.18992000000000001</v>
      </c>
    </row>
    <row r="83" spans="1:11" hidden="1">
      <c r="A83" t="s">
        <v>283</v>
      </c>
      <c r="B83" t="s">
        <v>39</v>
      </c>
      <c r="C83" t="s">
        <v>37</v>
      </c>
      <c r="D83">
        <v>6.991E-2</v>
      </c>
    </row>
    <row r="84" spans="1:11" hidden="1">
      <c r="A84" t="s">
        <v>236</v>
      </c>
      <c r="B84" t="s">
        <v>39</v>
      </c>
      <c r="C84" t="s">
        <v>37</v>
      </c>
      <c r="D84">
        <v>0.69298999999999999</v>
      </c>
    </row>
    <row r="85" spans="1:11" hidden="1">
      <c r="A85" t="s">
        <v>284</v>
      </c>
      <c r="B85" t="s">
        <v>39</v>
      </c>
      <c r="C85" t="s">
        <v>37</v>
      </c>
      <c r="D85">
        <v>6.1920000000000003E-2</v>
      </c>
    </row>
    <row r="86" spans="1:11" hidden="1">
      <c r="A86" t="s">
        <v>231</v>
      </c>
      <c r="B86" t="s">
        <v>39</v>
      </c>
      <c r="C86" t="s">
        <v>6</v>
      </c>
      <c r="D86">
        <v>1.2999999999999999E-4</v>
      </c>
      <c r="E86" t="s">
        <v>190</v>
      </c>
      <c r="G86" t="s">
        <v>231</v>
      </c>
      <c r="H86" t="s">
        <v>39</v>
      </c>
      <c r="I86" t="s">
        <v>143</v>
      </c>
      <c r="J86" s="7">
        <v>6.9999999999999994E-5</v>
      </c>
      <c r="K86" t="s">
        <v>190</v>
      </c>
    </row>
    <row r="87" spans="1:11" hidden="1">
      <c r="A87" t="s">
        <v>244</v>
      </c>
      <c r="B87" t="s">
        <v>39</v>
      </c>
      <c r="C87" t="s">
        <v>6</v>
      </c>
      <c r="D87">
        <v>0.76136999999999999</v>
      </c>
      <c r="J87" s="7"/>
    </row>
    <row r="88" spans="1:11" hidden="1">
      <c r="A88" t="s">
        <v>256</v>
      </c>
      <c r="B88" t="s">
        <v>39</v>
      </c>
      <c r="C88" t="s">
        <v>6</v>
      </c>
      <c r="D88">
        <v>0.63044</v>
      </c>
      <c r="J88" s="7"/>
    </row>
    <row r="89" spans="1:11" hidden="1">
      <c r="A89" t="s">
        <v>236</v>
      </c>
      <c r="B89" t="s">
        <v>39</v>
      </c>
      <c r="C89" t="s">
        <v>6</v>
      </c>
      <c r="D89">
        <v>0.41175</v>
      </c>
      <c r="J89" s="7"/>
    </row>
    <row r="90" spans="1:11" hidden="1">
      <c r="A90" t="s">
        <v>243</v>
      </c>
      <c r="B90" t="s">
        <v>39</v>
      </c>
      <c r="C90" t="s">
        <v>6</v>
      </c>
      <c r="D90">
        <v>0.93737000000000004</v>
      </c>
      <c r="J90" s="7"/>
    </row>
    <row r="91" spans="1:11" hidden="1">
      <c r="A91" t="s">
        <v>231</v>
      </c>
      <c r="B91" t="s">
        <v>39</v>
      </c>
      <c r="C91" t="s">
        <v>25</v>
      </c>
      <c r="D91">
        <v>0.12877</v>
      </c>
      <c r="G91" t="s">
        <v>231</v>
      </c>
      <c r="H91" t="s">
        <v>39</v>
      </c>
      <c r="I91" t="s">
        <v>148</v>
      </c>
      <c r="J91" s="7">
        <v>1.0000000000000001E-5</v>
      </c>
      <c r="K91" t="s">
        <v>190</v>
      </c>
    </row>
    <row r="92" spans="1:11" hidden="1">
      <c r="A92" t="s">
        <v>244</v>
      </c>
      <c r="B92" t="s">
        <v>39</v>
      </c>
      <c r="C92" t="s">
        <v>25</v>
      </c>
      <c r="D92">
        <v>0.93259000000000003</v>
      </c>
      <c r="J92" s="7"/>
    </row>
    <row r="93" spans="1:11" hidden="1">
      <c r="A93" t="s">
        <v>278</v>
      </c>
      <c r="B93" t="s">
        <v>39</v>
      </c>
      <c r="C93" t="s">
        <v>25</v>
      </c>
      <c r="D93">
        <v>2.0199999999999999E-2</v>
      </c>
      <c r="E93" t="s">
        <v>188</v>
      </c>
      <c r="J93" s="7"/>
    </row>
    <row r="94" spans="1:11" hidden="1">
      <c r="A94" t="s">
        <v>236</v>
      </c>
      <c r="B94" t="s">
        <v>39</v>
      </c>
      <c r="C94" t="s">
        <v>25</v>
      </c>
      <c r="D94">
        <v>0.27950000000000003</v>
      </c>
      <c r="J94" s="7"/>
    </row>
    <row r="95" spans="1:11" hidden="1">
      <c r="A95" t="s">
        <v>267</v>
      </c>
      <c r="B95" t="s">
        <v>39</v>
      </c>
      <c r="C95" t="s">
        <v>25</v>
      </c>
      <c r="D95">
        <v>0.42314000000000002</v>
      </c>
      <c r="J95" s="7"/>
    </row>
    <row r="96" spans="1:11" hidden="1">
      <c r="A96" t="s">
        <v>231</v>
      </c>
      <c r="B96" t="s">
        <v>39</v>
      </c>
      <c r="C96" t="s">
        <v>33</v>
      </c>
      <c r="D96">
        <v>0.23991999999999999</v>
      </c>
      <c r="G96" t="s">
        <v>231</v>
      </c>
      <c r="H96" t="s">
        <v>39</v>
      </c>
      <c r="I96" t="s">
        <v>152</v>
      </c>
      <c r="J96" s="7">
        <v>2.0000000000000002E-5</v>
      </c>
      <c r="K96" t="s">
        <v>190</v>
      </c>
    </row>
    <row r="97" spans="1:11" hidden="1">
      <c r="A97" t="s">
        <v>244</v>
      </c>
      <c r="B97" t="s">
        <v>39</v>
      </c>
      <c r="C97" t="s">
        <v>33</v>
      </c>
      <c r="D97">
        <v>0.88473000000000002</v>
      </c>
      <c r="J97" s="7"/>
    </row>
    <row r="98" spans="1:11" hidden="1">
      <c r="A98" t="s">
        <v>241</v>
      </c>
      <c r="B98" t="s">
        <v>39</v>
      </c>
      <c r="C98" t="s">
        <v>33</v>
      </c>
      <c r="D98">
        <v>0.13811000000000001</v>
      </c>
      <c r="J98" s="7"/>
    </row>
    <row r="99" spans="1:11" hidden="1">
      <c r="A99" t="s">
        <v>236</v>
      </c>
      <c r="B99" t="s">
        <v>39</v>
      </c>
      <c r="C99" t="s">
        <v>33</v>
      </c>
      <c r="D99">
        <v>0.34176000000000001</v>
      </c>
      <c r="J99" s="7"/>
    </row>
    <row r="100" spans="1:11" hidden="1">
      <c r="A100" t="s">
        <v>268</v>
      </c>
      <c r="B100" t="s">
        <v>39</v>
      </c>
      <c r="C100" t="s">
        <v>33</v>
      </c>
      <c r="D100">
        <v>0.40516000000000002</v>
      </c>
      <c r="J100" s="7"/>
    </row>
    <row r="101" spans="1:11" hidden="1">
      <c r="A101" t="s">
        <v>231</v>
      </c>
      <c r="B101" t="s">
        <v>39</v>
      </c>
      <c r="C101" t="s">
        <v>35</v>
      </c>
      <c r="D101">
        <v>3.49E-3</v>
      </c>
      <c r="E101" t="s">
        <v>199</v>
      </c>
      <c r="G101" t="s">
        <v>231</v>
      </c>
      <c r="H101" t="s">
        <v>39</v>
      </c>
      <c r="I101" t="s">
        <v>153</v>
      </c>
      <c r="J101">
        <v>0.11983000000000001</v>
      </c>
    </row>
    <row r="102" spans="1:11" hidden="1">
      <c r="A102" t="s">
        <v>244</v>
      </c>
      <c r="B102" t="s">
        <v>39</v>
      </c>
      <c r="C102" t="s">
        <v>35</v>
      </c>
      <c r="D102">
        <v>0.90808</v>
      </c>
    </row>
    <row r="103" spans="1:11" hidden="1">
      <c r="A103" t="s">
        <v>238</v>
      </c>
      <c r="B103" t="s">
        <v>39</v>
      </c>
      <c r="C103" t="s">
        <v>35</v>
      </c>
      <c r="D103">
        <v>0.99204999999999999</v>
      </c>
    </row>
    <row r="104" spans="1:11" hidden="1">
      <c r="A104" t="s">
        <v>236</v>
      </c>
      <c r="B104" t="s">
        <v>39</v>
      </c>
      <c r="C104" t="s">
        <v>35</v>
      </c>
      <c r="D104">
        <v>0.83608000000000005</v>
      </c>
    </row>
    <row r="105" spans="1:11" hidden="1">
      <c r="A105" t="s">
        <v>266</v>
      </c>
      <c r="B105" t="s">
        <v>39</v>
      </c>
      <c r="C105" t="s">
        <v>35</v>
      </c>
      <c r="D105">
        <v>0.43731999999999999</v>
      </c>
    </row>
    <row r="106" spans="1:11" hidden="1">
      <c r="A106" t="s">
        <v>231</v>
      </c>
      <c r="B106" t="s">
        <v>39</v>
      </c>
      <c r="C106" t="s">
        <v>15</v>
      </c>
      <c r="D106">
        <v>0</v>
      </c>
      <c r="E106" t="s">
        <v>285</v>
      </c>
      <c r="G106" t="s">
        <v>231</v>
      </c>
      <c r="H106" t="s">
        <v>39</v>
      </c>
      <c r="I106" t="s">
        <v>146</v>
      </c>
      <c r="J106">
        <v>2.2000000000000001E-4</v>
      </c>
      <c r="K106" t="s">
        <v>190</v>
      </c>
    </row>
    <row r="107" spans="1:11" hidden="1">
      <c r="A107" t="s">
        <v>244</v>
      </c>
      <c r="B107" t="s">
        <v>39</v>
      </c>
      <c r="C107" t="s">
        <v>15</v>
      </c>
      <c r="D107">
        <v>5.2599999999999999E-3</v>
      </c>
      <c r="E107" t="s">
        <v>199</v>
      </c>
    </row>
    <row r="108" spans="1:11" hidden="1">
      <c r="A108" t="s">
        <v>270</v>
      </c>
      <c r="B108" t="s">
        <v>39</v>
      </c>
      <c r="C108" t="s">
        <v>15</v>
      </c>
      <c r="D108">
        <v>5.3710000000000001E-2</v>
      </c>
      <c r="E108" t="s">
        <v>188</v>
      </c>
    </row>
    <row r="109" spans="1:11" hidden="1">
      <c r="A109" t="s">
        <v>236</v>
      </c>
      <c r="B109" t="s">
        <v>39</v>
      </c>
      <c r="C109" t="s">
        <v>15</v>
      </c>
      <c r="D109">
        <v>0.21915000000000001</v>
      </c>
    </row>
    <row r="110" spans="1:11" hidden="1">
      <c r="A110" t="s">
        <v>274</v>
      </c>
      <c r="B110" t="s">
        <v>39</v>
      </c>
      <c r="C110" t="s">
        <v>15</v>
      </c>
      <c r="D110">
        <v>0.24141000000000001</v>
      </c>
    </row>
    <row r="111" spans="1:11" hidden="1">
      <c r="A111" t="s">
        <v>231</v>
      </c>
      <c r="B111" t="s">
        <v>39</v>
      </c>
      <c r="C111" t="s">
        <v>23</v>
      </c>
      <c r="D111">
        <v>0.15953000000000001</v>
      </c>
      <c r="G111" t="s">
        <v>231</v>
      </c>
      <c r="H111" t="s">
        <v>39</v>
      </c>
      <c r="I111" t="s">
        <v>147</v>
      </c>
      <c r="J111" s="7">
        <v>1.0000000000000001E-5</v>
      </c>
      <c r="K111" t="s">
        <v>190</v>
      </c>
    </row>
    <row r="112" spans="1:11" hidden="1">
      <c r="A112" t="s">
        <v>244</v>
      </c>
      <c r="B112" t="s">
        <v>39</v>
      </c>
      <c r="C112" t="s">
        <v>23</v>
      </c>
      <c r="D112">
        <v>0.80894999999999995</v>
      </c>
      <c r="J112" s="7"/>
    </row>
    <row r="113" spans="1:11" hidden="1">
      <c r="A113" t="s">
        <v>242</v>
      </c>
      <c r="B113" t="s">
        <v>39</v>
      </c>
      <c r="C113" t="s">
        <v>23</v>
      </c>
      <c r="D113">
        <v>5.1490000000000001E-2</v>
      </c>
      <c r="E113" t="s">
        <v>188</v>
      </c>
      <c r="J113" s="7"/>
    </row>
    <row r="114" spans="1:11" hidden="1">
      <c r="A114" t="s">
        <v>236</v>
      </c>
      <c r="B114" t="s">
        <v>39</v>
      </c>
      <c r="C114" t="s">
        <v>23</v>
      </c>
      <c r="D114">
        <v>0.54815000000000003</v>
      </c>
      <c r="J114" s="7"/>
    </row>
    <row r="115" spans="1:11" hidden="1">
      <c r="A115" t="s">
        <v>257</v>
      </c>
      <c r="B115" t="s">
        <v>39</v>
      </c>
      <c r="C115" t="s">
        <v>23</v>
      </c>
      <c r="D115">
        <v>0.58253999999999995</v>
      </c>
      <c r="J115" s="7"/>
    </row>
    <row r="116" spans="1:11" hidden="1">
      <c r="A116" t="s">
        <v>231</v>
      </c>
      <c r="B116" t="s">
        <v>39</v>
      </c>
      <c r="C116" t="s">
        <v>27</v>
      </c>
      <c r="D116">
        <v>0</v>
      </c>
      <c r="E116" t="s">
        <v>285</v>
      </c>
      <c r="G116" t="s">
        <v>231</v>
      </c>
      <c r="H116" t="s">
        <v>39</v>
      </c>
      <c r="I116" t="s">
        <v>149</v>
      </c>
      <c r="J116">
        <v>7.6000000000000004E-4</v>
      </c>
      <c r="K116" t="s">
        <v>190</v>
      </c>
    </row>
    <row r="117" spans="1:11" hidden="1">
      <c r="A117" t="s">
        <v>244</v>
      </c>
      <c r="B117" t="s">
        <v>39</v>
      </c>
      <c r="C117" t="s">
        <v>27</v>
      </c>
      <c r="D117">
        <v>3.1800000000000002E-2</v>
      </c>
      <c r="E117" t="s">
        <v>188</v>
      </c>
    </row>
    <row r="118" spans="1:11" hidden="1">
      <c r="A118" t="s">
        <v>248</v>
      </c>
      <c r="B118" t="s">
        <v>39</v>
      </c>
      <c r="C118" t="s">
        <v>27</v>
      </c>
      <c r="D118">
        <v>8.48E-2</v>
      </c>
    </row>
    <row r="119" spans="1:11" hidden="1">
      <c r="A119" t="s">
        <v>236</v>
      </c>
      <c r="B119" t="s">
        <v>39</v>
      </c>
      <c r="C119" t="s">
        <v>27</v>
      </c>
      <c r="D119">
        <v>0.21873999999999999</v>
      </c>
    </row>
    <row r="120" spans="1:11" hidden="1">
      <c r="A120" t="s">
        <v>277</v>
      </c>
      <c r="B120" t="s">
        <v>39</v>
      </c>
      <c r="C120" t="s">
        <v>27</v>
      </c>
      <c r="D120">
        <v>0.20108999999999999</v>
      </c>
    </row>
    <row r="121" spans="1:11" hidden="1">
      <c r="A121" t="s">
        <v>231</v>
      </c>
      <c r="B121" t="s">
        <v>39</v>
      </c>
      <c r="C121" t="s">
        <v>10</v>
      </c>
      <c r="D121">
        <v>3.6999999999999999E-4</v>
      </c>
      <c r="E121" t="s">
        <v>190</v>
      </c>
      <c r="G121" t="s">
        <v>231</v>
      </c>
      <c r="H121" t="s">
        <v>39</v>
      </c>
      <c r="I121" t="s">
        <v>144</v>
      </c>
      <c r="J121">
        <v>0</v>
      </c>
      <c r="K121" t="s">
        <v>190</v>
      </c>
    </row>
    <row r="122" spans="1:11" hidden="1">
      <c r="A122" t="s">
        <v>244</v>
      </c>
      <c r="B122" t="s">
        <v>39</v>
      </c>
      <c r="C122" t="s">
        <v>10</v>
      </c>
      <c r="D122">
        <v>0.14451</v>
      </c>
    </row>
    <row r="123" spans="1:11" hidden="1">
      <c r="A123" t="s">
        <v>249</v>
      </c>
      <c r="B123" t="s">
        <v>39</v>
      </c>
      <c r="C123" t="s">
        <v>10</v>
      </c>
      <c r="D123">
        <v>3.576E-2</v>
      </c>
      <c r="E123" t="s">
        <v>188</v>
      </c>
    </row>
    <row r="124" spans="1:11" hidden="1">
      <c r="A124" t="s">
        <v>236</v>
      </c>
      <c r="B124" t="s">
        <v>39</v>
      </c>
      <c r="C124" t="s">
        <v>10</v>
      </c>
      <c r="D124">
        <v>0.11633</v>
      </c>
    </row>
    <row r="125" spans="1:11" hidden="1">
      <c r="A125" t="s">
        <v>254</v>
      </c>
      <c r="B125" t="s">
        <v>39</v>
      </c>
      <c r="C125" t="s">
        <v>10</v>
      </c>
      <c r="D125">
        <v>0.77578999999999998</v>
      </c>
    </row>
    <row r="126" spans="1:11" hidden="1">
      <c r="A126" t="s">
        <v>231</v>
      </c>
      <c r="B126" t="s">
        <v>51</v>
      </c>
      <c r="C126" t="s">
        <v>29</v>
      </c>
      <c r="D126">
        <v>0.94221999999999995</v>
      </c>
      <c r="G126" t="s">
        <v>231</v>
      </c>
      <c r="H126" t="s">
        <v>51</v>
      </c>
      <c r="I126" t="s">
        <v>150</v>
      </c>
      <c r="J126">
        <v>0.20995</v>
      </c>
    </row>
    <row r="127" spans="1:11">
      <c r="A127" t="s">
        <v>235</v>
      </c>
      <c r="B127" t="s">
        <v>51</v>
      </c>
      <c r="C127" t="s">
        <v>29</v>
      </c>
      <c r="D127">
        <v>0.18487999999999999</v>
      </c>
      <c r="G127" t="s">
        <v>191</v>
      </c>
      <c r="H127" t="s">
        <v>51</v>
      </c>
      <c r="I127" t="s">
        <v>150</v>
      </c>
      <c r="J127">
        <v>0.20000999999999999</v>
      </c>
    </row>
    <row r="128" spans="1:11">
      <c r="A128" t="s">
        <v>262</v>
      </c>
      <c r="B128" t="s">
        <v>51</v>
      </c>
      <c r="C128" t="s">
        <v>29</v>
      </c>
      <c r="D128">
        <v>0.47733999999999999</v>
      </c>
      <c r="G128" t="s">
        <v>302</v>
      </c>
      <c r="H128" t="s">
        <v>51</v>
      </c>
      <c r="I128" t="s">
        <v>150</v>
      </c>
      <c r="J128">
        <v>6.6299999999999996E-3</v>
      </c>
      <c r="K128" t="s">
        <v>199</v>
      </c>
    </row>
    <row r="129" spans="1:11" hidden="1">
      <c r="A129" t="s">
        <v>231</v>
      </c>
      <c r="B129" t="s">
        <v>51</v>
      </c>
      <c r="C129" t="s">
        <v>31</v>
      </c>
      <c r="D129">
        <v>0.17952000000000001</v>
      </c>
      <c r="G129" t="s">
        <v>231</v>
      </c>
      <c r="H129" t="s">
        <v>51</v>
      </c>
      <c r="I129" t="s">
        <v>151</v>
      </c>
      <c r="J129" s="7">
        <v>1E-4</v>
      </c>
      <c r="K129" t="s">
        <v>190</v>
      </c>
    </row>
    <row r="130" spans="1:11">
      <c r="A130" t="s">
        <v>235</v>
      </c>
      <c r="B130" t="s">
        <v>51</v>
      </c>
      <c r="C130" t="s">
        <v>31</v>
      </c>
      <c r="D130">
        <v>0.62439</v>
      </c>
      <c r="G130" t="s">
        <v>189</v>
      </c>
      <c r="H130" t="s">
        <v>51</v>
      </c>
      <c r="I130" t="s">
        <v>151</v>
      </c>
      <c r="J130">
        <v>5.4370000000000002E-2</v>
      </c>
      <c r="K130" t="s">
        <v>188</v>
      </c>
    </row>
    <row r="131" spans="1:11">
      <c r="A131" t="s">
        <v>288</v>
      </c>
      <c r="B131" t="s">
        <v>51</v>
      </c>
      <c r="C131" t="s">
        <v>31</v>
      </c>
      <c r="D131">
        <v>2.7150000000000001E-2</v>
      </c>
      <c r="E131" t="s">
        <v>188</v>
      </c>
      <c r="G131" t="s">
        <v>303</v>
      </c>
      <c r="H131" t="s">
        <v>51</v>
      </c>
      <c r="I131" t="s">
        <v>151</v>
      </c>
      <c r="J131">
        <v>8.1059999999999993E-2</v>
      </c>
    </row>
    <row r="132" spans="1:11" hidden="1">
      <c r="A132" t="s">
        <v>231</v>
      </c>
      <c r="B132" t="s">
        <v>51</v>
      </c>
      <c r="C132" t="s">
        <v>37</v>
      </c>
      <c r="D132">
        <v>0.17726</v>
      </c>
      <c r="G132" t="s">
        <v>231</v>
      </c>
      <c r="H132" t="s">
        <v>51</v>
      </c>
      <c r="I132" t="s">
        <v>154</v>
      </c>
      <c r="J132">
        <v>0.36066999999999999</v>
      </c>
    </row>
    <row r="133" spans="1:11">
      <c r="A133" t="s">
        <v>235</v>
      </c>
      <c r="B133" t="s">
        <v>51</v>
      </c>
      <c r="C133" t="s">
        <v>37</v>
      </c>
      <c r="D133">
        <v>0.19164999999999999</v>
      </c>
      <c r="G133" t="s">
        <v>185</v>
      </c>
      <c r="H133" t="s">
        <v>51</v>
      </c>
      <c r="I133" t="s">
        <v>154</v>
      </c>
      <c r="J133">
        <v>0.17587</v>
      </c>
    </row>
    <row r="134" spans="1:11">
      <c r="A134" t="s">
        <v>286</v>
      </c>
      <c r="B134" t="s">
        <v>51</v>
      </c>
      <c r="C134" t="s">
        <v>37</v>
      </c>
      <c r="D134">
        <v>1.2E-4</v>
      </c>
      <c r="E134" t="s">
        <v>190</v>
      </c>
      <c r="G134" t="s">
        <v>306</v>
      </c>
      <c r="H134" t="s">
        <v>51</v>
      </c>
      <c r="I134" t="s">
        <v>154</v>
      </c>
      <c r="J134">
        <v>2.2710000000000001E-2</v>
      </c>
      <c r="K134" t="s">
        <v>188</v>
      </c>
    </row>
    <row r="135" spans="1:11" hidden="1">
      <c r="A135" t="s">
        <v>231</v>
      </c>
      <c r="B135" t="s">
        <v>51</v>
      </c>
      <c r="C135" t="s">
        <v>6</v>
      </c>
      <c r="D135">
        <v>0.63348000000000004</v>
      </c>
      <c r="G135" t="s">
        <v>231</v>
      </c>
      <c r="H135" t="s">
        <v>51</v>
      </c>
      <c r="I135" t="s">
        <v>143</v>
      </c>
      <c r="J135">
        <v>6.7269999999999996E-2</v>
      </c>
    </row>
    <row r="136" spans="1:11">
      <c r="A136" t="s">
        <v>235</v>
      </c>
      <c r="B136" t="s">
        <v>51</v>
      </c>
      <c r="C136" t="s">
        <v>6</v>
      </c>
      <c r="D136">
        <v>0.32172000000000001</v>
      </c>
      <c r="G136" t="s">
        <v>196</v>
      </c>
      <c r="H136" t="s">
        <v>51</v>
      </c>
      <c r="I136" t="s">
        <v>143</v>
      </c>
      <c r="J136">
        <v>0.12285</v>
      </c>
    </row>
    <row r="137" spans="1:11">
      <c r="A137" t="s">
        <v>292</v>
      </c>
      <c r="B137" t="s">
        <v>51</v>
      </c>
      <c r="C137" t="s">
        <v>6</v>
      </c>
      <c r="D137">
        <v>1.91E-3</v>
      </c>
      <c r="E137" t="s">
        <v>199</v>
      </c>
      <c r="G137" t="s">
        <v>262</v>
      </c>
      <c r="H137" t="s">
        <v>51</v>
      </c>
      <c r="I137" t="s">
        <v>143</v>
      </c>
      <c r="J137">
        <v>3.0210000000000001E-2</v>
      </c>
      <c r="K137" t="s">
        <v>188</v>
      </c>
    </row>
    <row r="138" spans="1:11" hidden="1">
      <c r="A138" t="s">
        <v>231</v>
      </c>
      <c r="B138" t="s">
        <v>51</v>
      </c>
      <c r="C138" t="s">
        <v>25</v>
      </c>
      <c r="D138">
        <v>0.27340999999999999</v>
      </c>
      <c r="G138" t="s">
        <v>231</v>
      </c>
      <c r="H138" t="s">
        <v>51</v>
      </c>
      <c r="I138" t="s">
        <v>148</v>
      </c>
      <c r="J138">
        <v>9.4229999999999994E-2</v>
      </c>
    </row>
    <row r="139" spans="1:11">
      <c r="A139" t="s">
        <v>235</v>
      </c>
      <c r="B139" t="s">
        <v>51</v>
      </c>
      <c r="C139" t="s">
        <v>25</v>
      </c>
      <c r="D139">
        <v>0.49491000000000002</v>
      </c>
      <c r="G139" t="s">
        <v>193</v>
      </c>
      <c r="H139" t="s">
        <v>51</v>
      </c>
      <c r="I139" t="s">
        <v>148</v>
      </c>
      <c r="J139">
        <v>0.11287</v>
      </c>
    </row>
    <row r="140" spans="1:11">
      <c r="A140" t="s">
        <v>279</v>
      </c>
      <c r="B140" t="s">
        <v>51</v>
      </c>
      <c r="C140" t="s">
        <v>25</v>
      </c>
      <c r="D140">
        <v>0.15845999999999999</v>
      </c>
      <c r="G140" t="s">
        <v>280</v>
      </c>
      <c r="H140" t="s">
        <v>51</v>
      </c>
      <c r="I140" t="s">
        <v>148</v>
      </c>
      <c r="J140">
        <v>4.5100000000000001E-3</v>
      </c>
      <c r="K140" t="s">
        <v>199</v>
      </c>
    </row>
    <row r="141" spans="1:11" hidden="1">
      <c r="A141" t="s">
        <v>231</v>
      </c>
      <c r="B141" t="s">
        <v>51</v>
      </c>
      <c r="C141" t="s">
        <v>33</v>
      </c>
      <c r="D141">
        <v>0.93223999999999996</v>
      </c>
      <c r="G141" t="s">
        <v>231</v>
      </c>
      <c r="H141" t="s">
        <v>51</v>
      </c>
      <c r="I141" t="s">
        <v>152</v>
      </c>
      <c r="J141">
        <v>0.17305000000000001</v>
      </c>
    </row>
    <row r="142" spans="1:11">
      <c r="A142" t="s">
        <v>235</v>
      </c>
      <c r="B142" t="s">
        <v>51</v>
      </c>
      <c r="C142" t="s">
        <v>33</v>
      </c>
      <c r="D142">
        <v>0.63941000000000003</v>
      </c>
      <c r="G142" t="s">
        <v>187</v>
      </c>
      <c r="H142" t="s">
        <v>51</v>
      </c>
      <c r="I142" t="s">
        <v>152</v>
      </c>
      <c r="J142">
        <v>0.11044</v>
      </c>
    </row>
    <row r="143" spans="1:11">
      <c r="A143" t="s">
        <v>287</v>
      </c>
      <c r="B143" t="s">
        <v>51</v>
      </c>
      <c r="C143" t="s">
        <v>33</v>
      </c>
      <c r="D143">
        <v>4.2599999999999999E-3</v>
      </c>
      <c r="E143" t="s">
        <v>199</v>
      </c>
      <c r="G143" t="s">
        <v>304</v>
      </c>
      <c r="H143" t="s">
        <v>51</v>
      </c>
      <c r="I143" t="s">
        <v>152</v>
      </c>
      <c r="J143">
        <v>1.2489999999999999E-2</v>
      </c>
      <c r="K143" t="s">
        <v>188</v>
      </c>
    </row>
    <row r="144" spans="1:11" hidden="1">
      <c r="A144" t="s">
        <v>231</v>
      </c>
      <c r="B144" t="s">
        <v>51</v>
      </c>
      <c r="C144" t="s">
        <v>35</v>
      </c>
      <c r="D144">
        <v>0.55244000000000004</v>
      </c>
      <c r="G144" t="s">
        <v>231</v>
      </c>
      <c r="H144" t="s">
        <v>51</v>
      </c>
      <c r="I144" t="s">
        <v>153</v>
      </c>
      <c r="J144">
        <v>0.12136</v>
      </c>
    </row>
    <row r="145" spans="1:11">
      <c r="A145" t="s">
        <v>235</v>
      </c>
      <c r="B145" t="s">
        <v>51</v>
      </c>
      <c r="C145" t="s">
        <v>35</v>
      </c>
      <c r="D145">
        <v>0.79808999999999997</v>
      </c>
      <c r="G145" t="s">
        <v>186</v>
      </c>
      <c r="H145" t="s">
        <v>51</v>
      </c>
      <c r="I145" t="s">
        <v>153</v>
      </c>
      <c r="J145">
        <v>9.4649999999999998E-2</v>
      </c>
    </row>
    <row r="146" spans="1:11">
      <c r="A146" t="s">
        <v>280</v>
      </c>
      <c r="B146" t="s">
        <v>51</v>
      </c>
      <c r="C146" t="s">
        <v>35</v>
      </c>
      <c r="D146">
        <v>7.9960000000000003E-2</v>
      </c>
      <c r="G146" t="s">
        <v>305</v>
      </c>
      <c r="H146" t="s">
        <v>51</v>
      </c>
      <c r="I146" t="s">
        <v>153</v>
      </c>
      <c r="J146">
        <v>1.9470000000000001E-2</v>
      </c>
      <c r="K146" t="s">
        <v>188</v>
      </c>
    </row>
    <row r="147" spans="1:11" hidden="1">
      <c r="A147" t="s">
        <v>231</v>
      </c>
      <c r="B147" t="s">
        <v>51</v>
      </c>
      <c r="C147" t="s">
        <v>15</v>
      </c>
      <c r="D147">
        <v>0.99099999999999999</v>
      </c>
      <c r="G147" t="s">
        <v>231</v>
      </c>
      <c r="H147" t="s">
        <v>51</v>
      </c>
      <c r="I147" t="s">
        <v>146</v>
      </c>
      <c r="J147">
        <v>0.17630000000000001</v>
      </c>
    </row>
    <row r="148" spans="1:11">
      <c r="A148" t="s">
        <v>235</v>
      </c>
      <c r="B148" t="s">
        <v>51</v>
      </c>
      <c r="C148" t="s">
        <v>15</v>
      </c>
      <c r="D148">
        <v>0.22283</v>
      </c>
      <c r="G148" t="s">
        <v>195</v>
      </c>
      <c r="H148" t="s">
        <v>51</v>
      </c>
      <c r="I148" t="s">
        <v>146</v>
      </c>
      <c r="J148">
        <v>0.16591</v>
      </c>
    </row>
    <row r="149" spans="1:11">
      <c r="A149" t="s">
        <v>291</v>
      </c>
      <c r="B149" t="s">
        <v>51</v>
      </c>
      <c r="C149" t="s">
        <v>15</v>
      </c>
      <c r="D149">
        <v>8.2299999999999995E-3</v>
      </c>
      <c r="E149" t="s">
        <v>199</v>
      </c>
      <c r="G149" t="s">
        <v>288</v>
      </c>
      <c r="H149" t="s">
        <v>51</v>
      </c>
      <c r="I149" t="s">
        <v>146</v>
      </c>
      <c r="J149">
        <v>1.7860000000000001E-2</v>
      </c>
      <c r="K149" t="s">
        <v>188</v>
      </c>
    </row>
    <row r="150" spans="1:11" hidden="1">
      <c r="A150" t="s">
        <v>231</v>
      </c>
      <c r="B150" t="s">
        <v>51</v>
      </c>
      <c r="C150" t="s">
        <v>23</v>
      </c>
      <c r="D150">
        <v>0.86658000000000002</v>
      </c>
      <c r="G150" t="s">
        <v>231</v>
      </c>
      <c r="H150" t="s">
        <v>51</v>
      </c>
      <c r="I150" t="s">
        <v>147</v>
      </c>
      <c r="J150">
        <v>0.17723</v>
      </c>
    </row>
    <row r="151" spans="1:11">
      <c r="A151" t="s">
        <v>235</v>
      </c>
      <c r="B151" t="s">
        <v>51</v>
      </c>
      <c r="C151" t="s">
        <v>23</v>
      </c>
      <c r="D151">
        <v>0.89805000000000001</v>
      </c>
      <c r="G151" t="s">
        <v>194</v>
      </c>
      <c r="H151" t="s">
        <v>51</v>
      </c>
      <c r="I151" t="s">
        <v>147</v>
      </c>
      <c r="J151">
        <v>6.6960000000000006E-2</v>
      </c>
    </row>
    <row r="152" spans="1:11">
      <c r="A152" t="s">
        <v>290</v>
      </c>
      <c r="B152" t="s">
        <v>51</v>
      </c>
      <c r="C152" t="s">
        <v>23</v>
      </c>
      <c r="D152">
        <v>1.8699999999999999E-3</v>
      </c>
      <c r="E152" t="s">
        <v>199</v>
      </c>
      <c r="G152" t="s">
        <v>287</v>
      </c>
      <c r="H152" t="s">
        <v>51</v>
      </c>
      <c r="I152" t="s">
        <v>147</v>
      </c>
      <c r="J152">
        <v>1.984E-2</v>
      </c>
      <c r="K152" t="s">
        <v>188</v>
      </c>
    </row>
    <row r="153" spans="1:11" hidden="1">
      <c r="A153" t="s">
        <v>231</v>
      </c>
      <c r="B153" t="s">
        <v>51</v>
      </c>
      <c r="C153" t="s">
        <v>27</v>
      </c>
      <c r="D153">
        <v>0.92461000000000004</v>
      </c>
      <c r="G153" t="s">
        <v>231</v>
      </c>
      <c r="H153" t="s">
        <v>51</v>
      </c>
      <c r="I153" t="s">
        <v>149</v>
      </c>
      <c r="J153">
        <v>0.16764999999999999</v>
      </c>
    </row>
    <row r="154" spans="1:11">
      <c r="A154" t="s">
        <v>235</v>
      </c>
      <c r="B154" t="s">
        <v>51</v>
      </c>
      <c r="C154" t="s">
        <v>27</v>
      </c>
      <c r="D154">
        <v>0.37064000000000002</v>
      </c>
      <c r="G154" t="s">
        <v>192</v>
      </c>
      <c r="H154" t="s">
        <v>51</v>
      </c>
      <c r="I154" t="s">
        <v>149</v>
      </c>
      <c r="J154">
        <v>0.12239</v>
      </c>
    </row>
    <row r="155" spans="1:11">
      <c r="A155" t="s">
        <v>289</v>
      </c>
      <c r="B155" t="s">
        <v>51</v>
      </c>
      <c r="C155" t="s">
        <v>27</v>
      </c>
      <c r="D155">
        <v>1.831E-2</v>
      </c>
      <c r="E155" t="s">
        <v>188</v>
      </c>
      <c r="G155" t="s">
        <v>286</v>
      </c>
      <c r="H155" t="s">
        <v>51</v>
      </c>
      <c r="I155" t="s">
        <v>149</v>
      </c>
      <c r="J155">
        <v>7.2700000000000004E-3</v>
      </c>
      <c r="K155" t="s">
        <v>199</v>
      </c>
    </row>
    <row r="156" spans="1:11" hidden="1">
      <c r="A156" t="s">
        <v>231</v>
      </c>
      <c r="B156" t="s">
        <v>51</v>
      </c>
      <c r="C156" t="s">
        <v>10</v>
      </c>
      <c r="D156">
        <v>0.55747999999999998</v>
      </c>
      <c r="G156" t="s">
        <v>231</v>
      </c>
      <c r="H156" t="s">
        <v>51</v>
      </c>
      <c r="I156" t="s">
        <v>144</v>
      </c>
      <c r="J156">
        <v>0.24024999999999999</v>
      </c>
    </row>
    <row r="157" spans="1:11">
      <c r="A157" t="s">
        <v>235</v>
      </c>
      <c r="B157" t="s">
        <v>51</v>
      </c>
      <c r="C157" t="s">
        <v>10</v>
      </c>
      <c r="D157">
        <v>0.33163999999999999</v>
      </c>
      <c r="G157" t="s">
        <v>197</v>
      </c>
      <c r="H157" t="s">
        <v>51</v>
      </c>
      <c r="I157" t="s">
        <v>144</v>
      </c>
      <c r="J157">
        <v>0.11524</v>
      </c>
    </row>
    <row r="158" spans="1:11">
      <c r="A158" t="s">
        <v>293</v>
      </c>
      <c r="B158" t="s">
        <v>51</v>
      </c>
      <c r="C158" t="s">
        <v>10</v>
      </c>
      <c r="D158">
        <v>3.6600000000000001E-3</v>
      </c>
      <c r="E158" t="s">
        <v>199</v>
      </c>
      <c r="G158" t="s">
        <v>289</v>
      </c>
      <c r="H158" t="s">
        <v>51</v>
      </c>
      <c r="I158" t="s">
        <v>144</v>
      </c>
      <c r="J158">
        <v>2.2100000000000002E-2</v>
      </c>
      <c r="K158" t="s">
        <v>188</v>
      </c>
    </row>
    <row r="159" spans="1:11" hidden="1">
      <c r="A159" t="s">
        <v>231</v>
      </c>
      <c r="B159" t="s">
        <v>63</v>
      </c>
      <c r="C159" t="s">
        <v>29</v>
      </c>
      <c r="D159">
        <v>1.2999999999999999E-4</v>
      </c>
      <c r="E159" t="s">
        <v>190</v>
      </c>
    </row>
    <row r="160" spans="1:11" hidden="1">
      <c r="A160" t="s">
        <v>231</v>
      </c>
      <c r="B160" t="s">
        <v>63</v>
      </c>
      <c r="C160" t="s">
        <v>31</v>
      </c>
      <c r="D160">
        <v>0</v>
      </c>
      <c r="E160" t="s">
        <v>285</v>
      </c>
    </row>
    <row r="161" spans="1:11" hidden="1">
      <c r="A161" t="s">
        <v>231</v>
      </c>
      <c r="B161" t="s">
        <v>63</v>
      </c>
      <c r="C161" t="s">
        <v>37</v>
      </c>
      <c r="D161" s="7">
        <v>5.0000000000000002E-5</v>
      </c>
      <c r="E161" t="s">
        <v>190</v>
      </c>
    </row>
    <row r="162" spans="1:11" hidden="1">
      <c r="A162" t="s">
        <v>231</v>
      </c>
      <c r="B162" t="s">
        <v>63</v>
      </c>
      <c r="C162" t="s">
        <v>6</v>
      </c>
      <c r="D162" s="7">
        <v>4.0000000000000003E-5</v>
      </c>
      <c r="E162" t="s">
        <v>190</v>
      </c>
    </row>
    <row r="163" spans="1:11" hidden="1">
      <c r="A163" t="s">
        <v>231</v>
      </c>
      <c r="B163" t="s">
        <v>63</v>
      </c>
      <c r="C163" t="s">
        <v>25</v>
      </c>
      <c r="D163">
        <v>0.85646999999999995</v>
      </c>
    </row>
    <row r="164" spans="1:11" hidden="1">
      <c r="A164" t="s">
        <v>221</v>
      </c>
      <c r="B164" t="s">
        <v>63</v>
      </c>
      <c r="C164" t="s">
        <v>25</v>
      </c>
      <c r="D164">
        <v>0.85646999999999995</v>
      </c>
    </row>
    <row r="165" spans="1:11" hidden="1">
      <c r="A165" t="s">
        <v>231</v>
      </c>
      <c r="B165" t="s">
        <v>63</v>
      </c>
      <c r="C165" t="s">
        <v>33</v>
      </c>
      <c r="D165">
        <v>0</v>
      </c>
      <c r="E165" t="s">
        <v>285</v>
      </c>
    </row>
    <row r="166" spans="1:11" hidden="1">
      <c r="A166" t="s">
        <v>231</v>
      </c>
      <c r="B166" t="s">
        <v>63</v>
      </c>
      <c r="C166" t="s">
        <v>35</v>
      </c>
      <c r="D166">
        <v>0.20299</v>
      </c>
    </row>
    <row r="167" spans="1:11" hidden="1">
      <c r="A167" t="s">
        <v>209</v>
      </c>
      <c r="B167" t="s">
        <v>63</v>
      </c>
      <c r="C167" t="s">
        <v>35</v>
      </c>
      <c r="D167">
        <v>0.20299</v>
      </c>
    </row>
    <row r="168" spans="1:11" hidden="1">
      <c r="A168" t="s">
        <v>231</v>
      </c>
      <c r="B168" t="s">
        <v>63</v>
      </c>
      <c r="C168" t="s">
        <v>15</v>
      </c>
      <c r="D168">
        <v>0.26423999999999997</v>
      </c>
    </row>
    <row r="169" spans="1:11" hidden="1">
      <c r="A169" t="s">
        <v>231</v>
      </c>
      <c r="B169" t="s">
        <v>63</v>
      </c>
      <c r="C169" t="s">
        <v>23</v>
      </c>
      <c r="D169">
        <v>0.37048999999999999</v>
      </c>
    </row>
    <row r="170" spans="1:11" hidden="1">
      <c r="A170" t="s">
        <v>224</v>
      </c>
      <c r="B170" t="s">
        <v>63</v>
      </c>
      <c r="C170" t="s">
        <v>23</v>
      </c>
      <c r="D170">
        <v>0.37048999999999999</v>
      </c>
    </row>
    <row r="171" spans="1:11" hidden="1">
      <c r="A171" t="s">
        <v>231</v>
      </c>
      <c r="B171" t="s">
        <v>63</v>
      </c>
      <c r="C171" t="s">
        <v>27</v>
      </c>
      <c r="D171">
        <v>0</v>
      </c>
      <c r="E171" t="s">
        <v>285</v>
      </c>
    </row>
    <row r="172" spans="1:11" hidden="1">
      <c r="A172" t="s">
        <v>231</v>
      </c>
      <c r="B172" t="s">
        <v>63</v>
      </c>
      <c r="C172" t="s">
        <v>10</v>
      </c>
      <c r="D172">
        <v>0</v>
      </c>
      <c r="E172" t="s">
        <v>285</v>
      </c>
    </row>
    <row r="173" spans="1:11" hidden="1">
      <c r="A173" t="s">
        <v>231</v>
      </c>
      <c r="B173" t="s">
        <v>5</v>
      </c>
      <c r="C173" t="s">
        <v>6</v>
      </c>
      <c r="D173">
        <v>0</v>
      </c>
      <c r="E173" t="s">
        <v>285</v>
      </c>
      <c r="G173" t="s">
        <v>231</v>
      </c>
      <c r="H173" t="s">
        <v>5</v>
      </c>
      <c r="I173" t="s">
        <v>143</v>
      </c>
      <c r="J173">
        <v>0</v>
      </c>
      <c r="K173" t="s">
        <v>190</v>
      </c>
    </row>
    <row r="174" spans="1:11" hidden="1">
      <c r="A174" t="s">
        <v>244</v>
      </c>
      <c r="B174" t="s">
        <v>5</v>
      </c>
      <c r="C174" t="s">
        <v>6</v>
      </c>
      <c r="D174">
        <v>0.88644999999999996</v>
      </c>
      <c r="G174" t="s">
        <v>223</v>
      </c>
      <c r="H174" t="s">
        <v>5</v>
      </c>
      <c r="I174" t="s">
        <v>143</v>
      </c>
      <c r="J174">
        <v>0.32563999999999999</v>
      </c>
    </row>
    <row r="175" spans="1:11" hidden="1">
      <c r="A175" t="s">
        <v>270</v>
      </c>
      <c r="B175" t="s">
        <v>5</v>
      </c>
      <c r="C175" t="s">
        <v>6</v>
      </c>
      <c r="D175">
        <v>0.34905000000000003</v>
      </c>
      <c r="G175" t="s">
        <v>282</v>
      </c>
      <c r="H175" t="s">
        <v>5</v>
      </c>
      <c r="I175" t="s">
        <v>143</v>
      </c>
      <c r="J175">
        <v>7.4899999999999994E-2</v>
      </c>
    </row>
    <row r="176" spans="1:11" hidden="1">
      <c r="A176" t="s">
        <v>235</v>
      </c>
      <c r="B176" t="s">
        <v>5</v>
      </c>
      <c r="C176" t="s">
        <v>6</v>
      </c>
      <c r="D176">
        <v>7.7530000000000002E-2</v>
      </c>
      <c r="G176" t="s">
        <v>222</v>
      </c>
      <c r="H176" t="s">
        <v>5</v>
      </c>
      <c r="I176" t="s">
        <v>143</v>
      </c>
      <c r="J176">
        <v>0.86780000000000002</v>
      </c>
    </row>
    <row r="177" spans="1:11" hidden="1">
      <c r="A177" t="s">
        <v>282</v>
      </c>
      <c r="B177" t="s">
        <v>5</v>
      </c>
      <c r="C177" t="s">
        <v>6</v>
      </c>
      <c r="D177">
        <v>0.43221999999999999</v>
      </c>
      <c r="G177" t="s">
        <v>270</v>
      </c>
      <c r="H177" t="s">
        <v>5</v>
      </c>
      <c r="I177" t="s">
        <v>143</v>
      </c>
      <c r="J177">
        <v>0.94952000000000003</v>
      </c>
    </row>
    <row r="178" spans="1:11" hidden="1">
      <c r="A178" t="s">
        <v>258</v>
      </c>
      <c r="B178" t="s">
        <v>5</v>
      </c>
      <c r="C178" t="s">
        <v>6</v>
      </c>
      <c r="D178">
        <v>0.57223000000000002</v>
      </c>
      <c r="I178" t="s">
        <v>143</v>
      </c>
    </row>
    <row r="179" spans="1:11" hidden="1">
      <c r="A179" t="s">
        <v>231</v>
      </c>
      <c r="B179" t="s">
        <v>5</v>
      </c>
      <c r="C179" t="s">
        <v>15</v>
      </c>
      <c r="D179">
        <v>0</v>
      </c>
      <c r="E179" t="s">
        <v>285</v>
      </c>
      <c r="G179" t="s">
        <v>231</v>
      </c>
      <c r="H179" t="s">
        <v>5</v>
      </c>
      <c r="I179" t="s">
        <v>146</v>
      </c>
      <c r="J179">
        <v>0</v>
      </c>
      <c r="K179" t="s">
        <v>190</v>
      </c>
    </row>
    <row r="180" spans="1:11" hidden="1">
      <c r="A180" t="s">
        <v>244</v>
      </c>
      <c r="B180" t="s">
        <v>5</v>
      </c>
      <c r="C180" t="s">
        <v>15</v>
      </c>
      <c r="D180">
        <v>0.34603</v>
      </c>
      <c r="G180" t="s">
        <v>217</v>
      </c>
      <c r="H180" t="s">
        <v>5</v>
      </c>
      <c r="I180" t="s">
        <v>146</v>
      </c>
      <c r="J180">
        <v>0.19456999999999999</v>
      </c>
    </row>
    <row r="181" spans="1:11" hidden="1">
      <c r="A181" t="s">
        <v>278</v>
      </c>
      <c r="B181" t="s">
        <v>5</v>
      </c>
      <c r="C181" t="s">
        <v>15</v>
      </c>
      <c r="D181">
        <v>0.19334000000000001</v>
      </c>
      <c r="G181" t="s">
        <v>237</v>
      </c>
      <c r="H181" t="s">
        <v>5</v>
      </c>
      <c r="I181" t="s">
        <v>146</v>
      </c>
      <c r="J181">
        <v>9.0480000000000005E-2</v>
      </c>
    </row>
    <row r="182" spans="1:11" hidden="1">
      <c r="A182" t="s">
        <v>235</v>
      </c>
      <c r="B182" t="s">
        <v>5</v>
      </c>
      <c r="C182" t="s">
        <v>15</v>
      </c>
      <c r="D182">
        <v>0.14695</v>
      </c>
      <c r="G182" t="s">
        <v>216</v>
      </c>
      <c r="H182" t="s">
        <v>5</v>
      </c>
      <c r="I182" t="s">
        <v>146</v>
      </c>
      <c r="J182">
        <v>0.61899999999999999</v>
      </c>
    </row>
    <row r="183" spans="1:11" hidden="1">
      <c r="A183" t="s">
        <v>237</v>
      </c>
      <c r="B183" t="s">
        <v>5</v>
      </c>
      <c r="C183" t="s">
        <v>15</v>
      </c>
      <c r="D183">
        <v>0.14247000000000001</v>
      </c>
      <c r="G183" t="s">
        <v>278</v>
      </c>
      <c r="H183" t="s">
        <v>5</v>
      </c>
      <c r="I183" t="s">
        <v>146</v>
      </c>
      <c r="J183">
        <v>0.91402000000000005</v>
      </c>
    </row>
    <row r="184" spans="1:11" hidden="1">
      <c r="A184" t="s">
        <v>260</v>
      </c>
      <c r="B184" t="s">
        <v>5</v>
      </c>
      <c r="C184" t="s">
        <v>15</v>
      </c>
      <c r="D184">
        <v>0.54408000000000001</v>
      </c>
      <c r="I184" t="s">
        <v>146</v>
      </c>
    </row>
    <row r="185" spans="1:11" hidden="1">
      <c r="A185" t="s">
        <v>231</v>
      </c>
      <c r="B185" t="s">
        <v>5</v>
      </c>
      <c r="C185" t="s">
        <v>13</v>
      </c>
      <c r="D185">
        <v>1.6379999999999999E-2</v>
      </c>
      <c r="E185" t="s">
        <v>188</v>
      </c>
      <c r="G185" t="s">
        <v>231</v>
      </c>
      <c r="H185" t="s">
        <v>5</v>
      </c>
      <c r="I185" t="s">
        <v>145</v>
      </c>
      <c r="J185">
        <v>0</v>
      </c>
      <c r="K185" t="s">
        <v>190</v>
      </c>
    </row>
    <row r="186" spans="1:11" hidden="1">
      <c r="A186" t="s">
        <v>244</v>
      </c>
      <c r="B186" t="s">
        <v>5</v>
      </c>
      <c r="C186" t="s">
        <v>13</v>
      </c>
      <c r="D186">
        <v>6.3320000000000001E-2</v>
      </c>
      <c r="G186" t="s">
        <v>220</v>
      </c>
      <c r="H186" t="s">
        <v>5</v>
      </c>
      <c r="I186" t="s">
        <v>145</v>
      </c>
      <c r="J186">
        <v>3.006E-2</v>
      </c>
      <c r="K186" t="s">
        <v>188</v>
      </c>
    </row>
    <row r="187" spans="1:11" hidden="1">
      <c r="A187" t="s">
        <v>242</v>
      </c>
      <c r="B187" t="s">
        <v>5</v>
      </c>
      <c r="C187" t="s">
        <v>13</v>
      </c>
      <c r="D187">
        <v>0.95474000000000003</v>
      </c>
      <c r="G187" t="s">
        <v>245</v>
      </c>
      <c r="H187" t="s">
        <v>5</v>
      </c>
      <c r="I187" t="s">
        <v>145</v>
      </c>
      <c r="J187">
        <v>0.67954999999999999</v>
      </c>
    </row>
    <row r="188" spans="1:11" hidden="1">
      <c r="A188" t="s">
        <v>235</v>
      </c>
      <c r="B188" t="s">
        <v>5</v>
      </c>
      <c r="C188" t="s">
        <v>13</v>
      </c>
      <c r="D188">
        <v>0.41746</v>
      </c>
      <c r="G188" t="s">
        <v>219</v>
      </c>
      <c r="H188" t="s">
        <v>5</v>
      </c>
      <c r="I188" t="s">
        <v>145</v>
      </c>
      <c r="J188">
        <v>0.40411999999999998</v>
      </c>
    </row>
    <row r="189" spans="1:11" hidden="1">
      <c r="A189" t="s">
        <v>245</v>
      </c>
      <c r="B189" t="s">
        <v>5</v>
      </c>
      <c r="C189" t="s">
        <v>13</v>
      </c>
      <c r="D189">
        <v>3.1919999999999997E-2</v>
      </c>
      <c r="E189" t="s">
        <v>188</v>
      </c>
      <c r="G189" t="s">
        <v>242</v>
      </c>
      <c r="H189" t="s">
        <v>5</v>
      </c>
      <c r="I189" t="s">
        <v>145</v>
      </c>
      <c r="J189">
        <v>0.79559000000000002</v>
      </c>
    </row>
    <row r="190" spans="1:11" hidden="1">
      <c r="A190" t="s">
        <v>247</v>
      </c>
      <c r="B190" t="s">
        <v>5</v>
      </c>
      <c r="C190" t="s">
        <v>13</v>
      </c>
      <c r="D190">
        <v>0.87163999999999997</v>
      </c>
      <c r="I190" t="s">
        <v>145</v>
      </c>
    </row>
    <row r="191" spans="1:11" hidden="1">
      <c r="A191" t="s">
        <v>231</v>
      </c>
      <c r="B191" t="s">
        <v>5</v>
      </c>
      <c r="C191" t="s">
        <v>8</v>
      </c>
      <c r="D191">
        <v>0</v>
      </c>
      <c r="E191" t="s">
        <v>285</v>
      </c>
      <c r="G191" t="s">
        <v>231</v>
      </c>
      <c r="H191" t="s">
        <v>5</v>
      </c>
      <c r="I191" t="s">
        <v>8</v>
      </c>
      <c r="J191">
        <v>0</v>
      </c>
      <c r="K191" t="s">
        <v>190</v>
      </c>
    </row>
    <row r="192" spans="1:11" hidden="1">
      <c r="A192" t="s">
        <v>244</v>
      </c>
      <c r="B192" t="s">
        <v>5</v>
      </c>
      <c r="C192" t="s">
        <v>8</v>
      </c>
      <c r="D192">
        <v>0.84003000000000005</v>
      </c>
      <c r="G192" t="s">
        <v>229</v>
      </c>
      <c r="H192" t="s">
        <v>5</v>
      </c>
      <c r="I192" t="s">
        <v>8</v>
      </c>
      <c r="J192">
        <v>0.12902</v>
      </c>
    </row>
    <row r="193" spans="1:11" hidden="1">
      <c r="A193" t="s">
        <v>249</v>
      </c>
      <c r="B193" t="s">
        <v>5</v>
      </c>
      <c r="C193" t="s">
        <v>8</v>
      </c>
      <c r="D193">
        <v>0.83894999999999997</v>
      </c>
      <c r="G193" t="s">
        <v>251</v>
      </c>
      <c r="H193" t="s">
        <v>5</v>
      </c>
      <c r="I193" t="s">
        <v>8</v>
      </c>
      <c r="J193">
        <v>7.1300000000000002E-2</v>
      </c>
    </row>
    <row r="194" spans="1:11" hidden="1">
      <c r="A194" t="s">
        <v>235</v>
      </c>
      <c r="B194" t="s">
        <v>5</v>
      </c>
      <c r="C194" t="s">
        <v>8</v>
      </c>
      <c r="D194">
        <v>0.12902</v>
      </c>
      <c r="G194" t="s">
        <v>228</v>
      </c>
      <c r="H194" t="s">
        <v>5</v>
      </c>
      <c r="I194" t="s">
        <v>8</v>
      </c>
      <c r="J194">
        <v>0.84003000000000005</v>
      </c>
    </row>
    <row r="195" spans="1:11" hidden="1">
      <c r="A195" t="s">
        <v>251</v>
      </c>
      <c r="B195" t="s">
        <v>5</v>
      </c>
      <c r="C195" t="s">
        <v>8</v>
      </c>
      <c r="D195">
        <v>7.1300000000000002E-2</v>
      </c>
      <c r="G195" t="s">
        <v>249</v>
      </c>
      <c r="H195" t="s">
        <v>5</v>
      </c>
      <c r="I195" t="s">
        <v>8</v>
      </c>
      <c r="J195">
        <v>0.83894999999999997</v>
      </c>
    </row>
    <row r="196" spans="1:11" hidden="1">
      <c r="A196" t="s">
        <v>239</v>
      </c>
      <c r="B196" t="s">
        <v>5</v>
      </c>
      <c r="C196" t="s">
        <v>8</v>
      </c>
      <c r="D196">
        <v>0.98534999999999995</v>
      </c>
      <c r="I196" t="s">
        <v>8</v>
      </c>
    </row>
    <row r="197" spans="1:11" hidden="1">
      <c r="A197" t="s">
        <v>231</v>
      </c>
      <c r="B197" t="s">
        <v>5</v>
      </c>
      <c r="C197" t="s">
        <v>10</v>
      </c>
      <c r="D197">
        <v>0</v>
      </c>
      <c r="E197" t="s">
        <v>285</v>
      </c>
      <c r="G197" t="s">
        <v>231</v>
      </c>
      <c r="H197" t="s">
        <v>5</v>
      </c>
      <c r="I197" t="s">
        <v>144</v>
      </c>
      <c r="J197">
        <v>0</v>
      </c>
      <c r="K197" t="s">
        <v>190</v>
      </c>
    </row>
    <row r="198" spans="1:11" hidden="1">
      <c r="A198" t="s">
        <v>244</v>
      </c>
      <c r="B198" t="s">
        <v>5</v>
      </c>
      <c r="C198" t="s">
        <v>10</v>
      </c>
      <c r="D198">
        <v>0.10474</v>
      </c>
      <c r="G198" t="s">
        <v>226</v>
      </c>
      <c r="H198" t="s">
        <v>5</v>
      </c>
      <c r="I198" t="s">
        <v>144</v>
      </c>
      <c r="J198">
        <v>7.4069999999999997E-2</v>
      </c>
    </row>
    <row r="199" spans="1:11" hidden="1">
      <c r="A199" t="s">
        <v>256</v>
      </c>
      <c r="B199" t="s">
        <v>5</v>
      </c>
      <c r="C199" t="s">
        <v>10</v>
      </c>
      <c r="D199">
        <v>0.55757000000000001</v>
      </c>
      <c r="G199" t="s">
        <v>295</v>
      </c>
      <c r="H199" t="s">
        <v>5</v>
      </c>
      <c r="I199" t="s">
        <v>144</v>
      </c>
      <c r="J199">
        <v>5.8799999999999998E-3</v>
      </c>
      <c r="K199" t="s">
        <v>199</v>
      </c>
    </row>
    <row r="200" spans="1:11" hidden="1">
      <c r="A200" t="s">
        <v>235</v>
      </c>
      <c r="B200" t="s">
        <v>5</v>
      </c>
      <c r="C200" t="s">
        <v>10</v>
      </c>
      <c r="D200">
        <v>0.84331999999999996</v>
      </c>
      <c r="G200" t="s">
        <v>225</v>
      </c>
      <c r="H200" t="s">
        <v>5</v>
      </c>
      <c r="I200" t="s">
        <v>144</v>
      </c>
      <c r="J200">
        <v>0.43173</v>
      </c>
    </row>
    <row r="201" spans="1:11" hidden="1">
      <c r="A201" t="s">
        <v>295</v>
      </c>
      <c r="B201" t="s">
        <v>5</v>
      </c>
      <c r="C201" t="s">
        <v>10</v>
      </c>
      <c r="D201">
        <v>0.75736999999999999</v>
      </c>
      <c r="G201" t="s">
        <v>256</v>
      </c>
      <c r="H201" t="s">
        <v>5</v>
      </c>
      <c r="I201" t="s">
        <v>144</v>
      </c>
      <c r="J201">
        <v>0.40570000000000001</v>
      </c>
    </row>
    <row r="202" spans="1:11" hidden="1">
      <c r="A202" t="s">
        <v>264</v>
      </c>
      <c r="B202" t="s">
        <v>5</v>
      </c>
      <c r="C202" t="s">
        <v>10</v>
      </c>
      <c r="D202">
        <v>0.46736</v>
      </c>
      <c r="I202" t="s">
        <v>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REMLoutputs.xls</vt:lpstr>
      <vt:lpstr>Sheet1</vt:lpstr>
      <vt:lpstr>origin</vt:lpstr>
      <vt:lpstr>sorghum</vt:lpstr>
      <vt:lpstr>uptake</vt:lpstr>
      <vt:lpstr>REMLPvals</vt:lpstr>
      <vt:lpstr>uptake pvals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2014-03-08T20:24:44Z</dcterms:created>
  <dcterms:modified xsi:type="dcterms:W3CDTF">2014-03-13T04:08:57Z</dcterms:modified>
</cp:coreProperties>
</file>