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45" windowWidth="23715" windowHeight="8745"/>
  </bookViews>
  <sheets>
    <sheet name="mean_nutrient_data" sheetId="1" r:id="rId1"/>
  </sheets>
  <calcPr calcId="0"/>
</workbook>
</file>

<file path=xl/calcChain.xml><?xml version="1.0" encoding="utf-8"?>
<calcChain xmlns="http://schemas.openxmlformats.org/spreadsheetml/2006/main">
  <c r="AG228" i="1"/>
  <c r="AG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100"/>
  <c r="AG101"/>
  <c r="AG102"/>
  <c r="AG103"/>
  <c r="AG104"/>
  <c r="AG105"/>
  <c r="AG106"/>
  <c r="AG107"/>
  <c r="AG108"/>
  <c r="AG109"/>
  <c r="AG110"/>
  <c r="AG111"/>
  <c r="AG112"/>
  <c r="AG113"/>
  <c r="AG114"/>
  <c r="AG115"/>
  <c r="AG116"/>
  <c r="AG117"/>
  <c r="AG118"/>
  <c r="AG119"/>
  <c r="AG120"/>
  <c r="AG121"/>
  <c r="AG122"/>
  <c r="AG123"/>
  <c r="AG124"/>
  <c r="AG125"/>
  <c r="AG126"/>
  <c r="AG127"/>
  <c r="AG128"/>
  <c r="AG129"/>
  <c r="AG130"/>
  <c r="AG131"/>
  <c r="AG132"/>
  <c r="AG133"/>
  <c r="AG134"/>
  <c r="AG135"/>
  <c r="AG136"/>
  <c r="AG137"/>
  <c r="AG138"/>
  <c r="AG139"/>
  <c r="AG140"/>
  <c r="AG141"/>
  <c r="AG142"/>
  <c r="AG143"/>
  <c r="AG144"/>
  <c r="AG145"/>
  <c r="AG146"/>
  <c r="AG147"/>
  <c r="AG148"/>
  <c r="AG149"/>
  <c r="AG150"/>
  <c r="AG151"/>
  <c r="AG152"/>
  <c r="AG153"/>
  <c r="AG154"/>
  <c r="AG155"/>
  <c r="AG156"/>
  <c r="AG157"/>
  <c r="AG158"/>
  <c r="AG159"/>
  <c r="AG160"/>
  <c r="AG161"/>
  <c r="AG162"/>
  <c r="AG163"/>
  <c r="AG164"/>
  <c r="AG165"/>
  <c r="AG166"/>
  <c r="AG167"/>
  <c r="AG168"/>
  <c r="AG169"/>
  <c r="AG170"/>
  <c r="AG171"/>
  <c r="AG172"/>
  <c r="AG173"/>
  <c r="AG174"/>
  <c r="AG175"/>
  <c r="AG176"/>
  <c r="AG177"/>
  <c r="AG178"/>
  <c r="AG179"/>
  <c r="AG180"/>
  <c r="AG181"/>
  <c r="AG182"/>
  <c r="AG183"/>
  <c r="AG184"/>
  <c r="AG185"/>
  <c r="AG186"/>
  <c r="AG187"/>
  <c r="AG188"/>
  <c r="AG189"/>
  <c r="AG190"/>
  <c r="AG191"/>
  <c r="AG192"/>
  <c r="AG193"/>
  <c r="AG194"/>
  <c r="AG195"/>
  <c r="AG196"/>
  <c r="AG197"/>
  <c r="AG198"/>
  <c r="AG199"/>
  <c r="AG200"/>
  <c r="AG201"/>
  <c r="AG202"/>
  <c r="AG203"/>
  <c r="AG204"/>
  <c r="AG205"/>
  <c r="AG206"/>
  <c r="AG207"/>
  <c r="AG208"/>
  <c r="AG209"/>
  <c r="AG210"/>
  <c r="AG211"/>
  <c r="AG212"/>
  <c r="AG213"/>
  <c r="AG214"/>
  <c r="AG215"/>
  <c r="AG216"/>
  <c r="AG217"/>
  <c r="AG218"/>
  <c r="AG219"/>
  <c r="AG220"/>
  <c r="AG221"/>
  <c r="AG222"/>
  <c r="AG223"/>
  <c r="AG224"/>
  <c r="AG225"/>
  <c r="AG226"/>
  <c r="AG227"/>
  <c r="AG229"/>
  <c r="AG230"/>
  <c r="AG231"/>
  <c r="AG232"/>
  <c r="AG233"/>
  <c r="AG234"/>
  <c r="AG235"/>
  <c r="AG236"/>
  <c r="AG237"/>
  <c r="AG238"/>
  <c r="AG239"/>
  <c r="AG240"/>
  <c r="AG241"/>
  <c r="AG242"/>
  <c r="AG243"/>
  <c r="AG244"/>
  <c r="AG245"/>
  <c r="AG246"/>
  <c r="AG247"/>
  <c r="AG248"/>
  <c r="AG249"/>
  <c r="AG250"/>
  <c r="AG251"/>
  <c r="AG252"/>
  <c r="AG253"/>
  <c r="AG254"/>
  <c r="AG255"/>
  <c r="AG256"/>
  <c r="AG257"/>
  <c r="AG258"/>
  <c r="AG259"/>
  <c r="AG260"/>
  <c r="AG261"/>
  <c r="AG262"/>
  <c r="AG263"/>
  <c r="AG264"/>
  <c r="AG265"/>
  <c r="AG266"/>
  <c r="AG267"/>
  <c r="AG268"/>
  <c r="AG269"/>
  <c r="AG270"/>
  <c r="AG271"/>
  <c r="AG272"/>
  <c r="AG273"/>
  <c r="AG274"/>
  <c r="AG275"/>
  <c r="AG276"/>
  <c r="AG277"/>
  <c r="AR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R103"/>
  <c r="AR104"/>
  <c r="AR105"/>
  <c r="AR106"/>
  <c r="AR107"/>
  <c r="AR108"/>
  <c r="AR109"/>
  <c r="AR110"/>
  <c r="AR111"/>
  <c r="AR112"/>
  <c r="AR113"/>
  <c r="AR114"/>
  <c r="AR115"/>
  <c r="AR116"/>
  <c r="AR117"/>
  <c r="AR118"/>
  <c r="AR119"/>
  <c r="AR120"/>
  <c r="AR121"/>
  <c r="AR122"/>
  <c r="AR123"/>
  <c r="AR124"/>
  <c r="AR125"/>
  <c r="AR126"/>
  <c r="AR127"/>
  <c r="AR128"/>
  <c r="AR129"/>
  <c r="AR130"/>
  <c r="AR131"/>
  <c r="AR132"/>
  <c r="AR133"/>
  <c r="AR134"/>
  <c r="AR135"/>
  <c r="AR136"/>
  <c r="AR137"/>
  <c r="AR138"/>
  <c r="AR139"/>
  <c r="AR140"/>
  <c r="AR141"/>
  <c r="AR142"/>
  <c r="AR143"/>
  <c r="AR144"/>
  <c r="AR145"/>
  <c r="AR146"/>
  <c r="AR147"/>
  <c r="AR148"/>
  <c r="AR149"/>
  <c r="AR150"/>
  <c r="AR151"/>
  <c r="AR152"/>
  <c r="AR153"/>
  <c r="AR154"/>
  <c r="AR155"/>
  <c r="AR156"/>
  <c r="AR157"/>
  <c r="AR158"/>
  <c r="AR159"/>
  <c r="AR160"/>
  <c r="AR161"/>
  <c r="AR162"/>
  <c r="AR163"/>
  <c r="AR164"/>
  <c r="AR165"/>
  <c r="AR166"/>
  <c r="AR167"/>
  <c r="AR168"/>
  <c r="AR169"/>
  <c r="AR170"/>
  <c r="AR171"/>
  <c r="AR172"/>
  <c r="AR173"/>
  <c r="AR174"/>
  <c r="AR175"/>
  <c r="AR176"/>
  <c r="AR177"/>
  <c r="AR178"/>
  <c r="AR179"/>
  <c r="AR180"/>
  <c r="AR181"/>
  <c r="AR182"/>
  <c r="AR183"/>
  <c r="AR184"/>
  <c r="AR185"/>
  <c r="AR186"/>
  <c r="AR187"/>
  <c r="AR188"/>
  <c r="AR189"/>
  <c r="AR190"/>
  <c r="AR191"/>
  <c r="AR192"/>
  <c r="AR193"/>
  <c r="AR194"/>
  <c r="AR195"/>
  <c r="AR196"/>
  <c r="AR197"/>
  <c r="AR198"/>
  <c r="AR199"/>
  <c r="AR200"/>
  <c r="AR201"/>
  <c r="AR202"/>
  <c r="AR203"/>
  <c r="AR204"/>
  <c r="AR205"/>
  <c r="AR206"/>
  <c r="AR207"/>
  <c r="AR208"/>
  <c r="AR209"/>
  <c r="AR210"/>
  <c r="AR211"/>
  <c r="AR212"/>
  <c r="AR213"/>
  <c r="AR214"/>
  <c r="AR215"/>
  <c r="AR216"/>
  <c r="AR217"/>
  <c r="AR218"/>
  <c r="AR219"/>
  <c r="AR220"/>
  <c r="AR221"/>
  <c r="AR222"/>
  <c r="AR223"/>
  <c r="AR224"/>
  <c r="AR225"/>
  <c r="AR226"/>
  <c r="AR227"/>
  <c r="AR228"/>
  <c r="AR229"/>
  <c r="AR230"/>
  <c r="AR231"/>
  <c r="AR232"/>
  <c r="AR233"/>
  <c r="AR234"/>
  <c r="AR235"/>
  <c r="AR236"/>
  <c r="AR237"/>
  <c r="AR238"/>
  <c r="AR239"/>
  <c r="AR240"/>
  <c r="AR241"/>
  <c r="AR242"/>
  <c r="AR243"/>
  <c r="AR244"/>
  <c r="AR245"/>
  <c r="AR246"/>
  <c r="AR247"/>
  <c r="AR248"/>
  <c r="AR249"/>
  <c r="AR250"/>
  <c r="AR251"/>
  <c r="AR252"/>
  <c r="AR253"/>
  <c r="AR254"/>
  <c r="AR255"/>
  <c r="AR256"/>
  <c r="AR257"/>
  <c r="AR258"/>
  <c r="AR259"/>
  <c r="AR260"/>
  <c r="AR261"/>
  <c r="AR262"/>
  <c r="AR263"/>
  <c r="AR264"/>
  <c r="AR265"/>
  <c r="AR266"/>
  <c r="AR267"/>
  <c r="AR268"/>
  <c r="AR269"/>
  <c r="AR270"/>
  <c r="AR271"/>
  <c r="AR272"/>
  <c r="AR273"/>
  <c r="AR274"/>
  <c r="AR275"/>
  <c r="AR276"/>
  <c r="AR277"/>
  <c r="AQ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53"/>
  <c r="AQ54"/>
  <c r="AQ55"/>
  <c r="AQ56"/>
  <c r="AQ57"/>
  <c r="AQ58"/>
  <c r="AQ59"/>
  <c r="AQ60"/>
  <c r="AQ61"/>
  <c r="AQ62"/>
  <c r="AQ63"/>
  <c r="AQ64"/>
  <c r="AQ65"/>
  <c r="AQ66"/>
  <c r="AQ67"/>
  <c r="AQ68"/>
  <c r="AQ69"/>
  <c r="AQ70"/>
  <c r="AQ71"/>
  <c r="AQ72"/>
  <c r="AQ73"/>
  <c r="AQ74"/>
  <c r="AQ75"/>
  <c r="AQ76"/>
  <c r="AQ77"/>
  <c r="AQ78"/>
  <c r="AQ79"/>
  <c r="AQ80"/>
  <c r="AQ81"/>
  <c r="AQ82"/>
  <c r="AQ83"/>
  <c r="AQ84"/>
  <c r="AQ85"/>
  <c r="AQ86"/>
  <c r="AQ87"/>
  <c r="AQ88"/>
  <c r="AQ89"/>
  <c r="AQ90"/>
  <c r="AQ91"/>
  <c r="AQ92"/>
  <c r="AQ93"/>
  <c r="AQ94"/>
  <c r="AQ95"/>
  <c r="AQ96"/>
  <c r="AQ97"/>
  <c r="AQ98"/>
  <c r="AQ99"/>
  <c r="AQ100"/>
  <c r="AQ101"/>
  <c r="AQ102"/>
  <c r="AQ103"/>
  <c r="AQ104"/>
  <c r="AQ105"/>
  <c r="AQ106"/>
  <c r="AQ107"/>
  <c r="AQ108"/>
  <c r="AQ109"/>
  <c r="AQ110"/>
  <c r="AQ111"/>
  <c r="AQ112"/>
  <c r="AQ113"/>
  <c r="AQ114"/>
  <c r="AQ115"/>
  <c r="AQ116"/>
  <c r="AQ117"/>
  <c r="AQ118"/>
  <c r="AQ119"/>
  <c r="AQ120"/>
  <c r="AQ121"/>
  <c r="AQ122"/>
  <c r="AQ123"/>
  <c r="AQ124"/>
  <c r="AQ125"/>
  <c r="AQ126"/>
  <c r="AQ127"/>
  <c r="AQ128"/>
  <c r="AQ129"/>
  <c r="AQ130"/>
  <c r="AQ131"/>
  <c r="AQ132"/>
  <c r="AQ133"/>
  <c r="AQ134"/>
  <c r="AQ135"/>
  <c r="AQ136"/>
  <c r="AQ137"/>
  <c r="AQ138"/>
  <c r="AQ139"/>
  <c r="AQ140"/>
  <c r="AQ141"/>
  <c r="AQ142"/>
  <c r="AQ143"/>
  <c r="AQ144"/>
  <c r="AQ145"/>
  <c r="AQ146"/>
  <c r="AQ147"/>
  <c r="AQ148"/>
  <c r="AQ149"/>
  <c r="AQ150"/>
  <c r="AQ151"/>
  <c r="AQ152"/>
  <c r="AQ153"/>
  <c r="AQ154"/>
  <c r="AQ155"/>
  <c r="AQ156"/>
  <c r="AQ157"/>
  <c r="AQ158"/>
  <c r="AQ159"/>
  <c r="AQ160"/>
  <c r="AQ161"/>
  <c r="AQ162"/>
  <c r="AQ163"/>
  <c r="AQ164"/>
  <c r="AQ165"/>
  <c r="AQ166"/>
  <c r="AQ167"/>
  <c r="AQ168"/>
  <c r="AQ169"/>
  <c r="AQ170"/>
  <c r="AQ171"/>
  <c r="AQ172"/>
  <c r="AQ173"/>
  <c r="AQ174"/>
  <c r="AQ175"/>
  <c r="AQ176"/>
  <c r="AQ177"/>
  <c r="AQ178"/>
  <c r="AQ179"/>
  <c r="AQ180"/>
  <c r="AQ181"/>
  <c r="AQ182"/>
  <c r="AQ183"/>
  <c r="AQ184"/>
  <c r="AQ185"/>
  <c r="AQ186"/>
  <c r="AQ187"/>
  <c r="AQ188"/>
  <c r="AQ189"/>
  <c r="AQ190"/>
  <c r="AQ191"/>
  <c r="AQ192"/>
  <c r="AQ193"/>
  <c r="AQ194"/>
  <c r="AQ195"/>
  <c r="AQ196"/>
  <c r="AQ197"/>
  <c r="AQ198"/>
  <c r="AQ199"/>
  <c r="AQ200"/>
  <c r="AQ201"/>
  <c r="AQ202"/>
  <c r="AQ203"/>
  <c r="AQ204"/>
  <c r="AQ205"/>
  <c r="AQ206"/>
  <c r="AQ207"/>
  <c r="AQ208"/>
  <c r="AQ209"/>
  <c r="AQ210"/>
  <c r="AQ211"/>
  <c r="AQ212"/>
  <c r="AQ213"/>
  <c r="AQ214"/>
  <c r="AQ215"/>
  <c r="AQ216"/>
  <c r="AQ217"/>
  <c r="AQ218"/>
  <c r="AQ219"/>
  <c r="AQ220"/>
  <c r="AQ221"/>
  <c r="AQ222"/>
  <c r="AQ223"/>
  <c r="AQ224"/>
  <c r="AQ225"/>
  <c r="AQ226"/>
  <c r="AQ227"/>
  <c r="AQ228"/>
  <c r="AQ229"/>
  <c r="AQ230"/>
  <c r="AQ231"/>
  <c r="AQ232"/>
  <c r="AQ233"/>
  <c r="AQ234"/>
  <c r="AQ235"/>
  <c r="AQ236"/>
  <c r="AQ237"/>
  <c r="AQ238"/>
  <c r="AQ239"/>
  <c r="AQ240"/>
  <c r="AQ241"/>
  <c r="AQ242"/>
  <c r="AQ243"/>
  <c r="AQ244"/>
  <c r="AQ245"/>
  <c r="AQ246"/>
  <c r="AQ247"/>
  <c r="AQ248"/>
  <c r="AQ249"/>
  <c r="AQ250"/>
  <c r="AQ251"/>
  <c r="AQ252"/>
  <c r="AQ253"/>
  <c r="AQ254"/>
  <c r="AQ255"/>
  <c r="AQ256"/>
  <c r="AQ257"/>
  <c r="AQ258"/>
  <c r="AQ259"/>
  <c r="AQ260"/>
  <c r="AQ261"/>
  <c r="AQ262"/>
  <c r="AQ263"/>
  <c r="AQ264"/>
  <c r="AQ265"/>
  <c r="AQ266"/>
  <c r="AQ267"/>
  <c r="AQ268"/>
  <c r="AQ269"/>
  <c r="AQ270"/>
  <c r="AQ271"/>
  <c r="AQ272"/>
  <c r="AQ273"/>
  <c r="AQ274"/>
  <c r="AQ275"/>
  <c r="AQ276"/>
  <c r="AQ277"/>
  <c r="AP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P103"/>
  <c r="AP104"/>
  <c r="AP105"/>
  <c r="AP106"/>
  <c r="AP107"/>
  <c r="AP108"/>
  <c r="AP109"/>
  <c r="AP110"/>
  <c r="AP111"/>
  <c r="AP112"/>
  <c r="AP113"/>
  <c r="AP114"/>
  <c r="AP115"/>
  <c r="AP116"/>
  <c r="AP117"/>
  <c r="AP118"/>
  <c r="AP119"/>
  <c r="AP120"/>
  <c r="AP121"/>
  <c r="AP122"/>
  <c r="AP123"/>
  <c r="AP124"/>
  <c r="AP125"/>
  <c r="AP126"/>
  <c r="AP127"/>
  <c r="AP128"/>
  <c r="AP129"/>
  <c r="AP130"/>
  <c r="AP131"/>
  <c r="AP132"/>
  <c r="AP133"/>
  <c r="AP134"/>
  <c r="AP135"/>
  <c r="AP136"/>
  <c r="AP137"/>
  <c r="AP138"/>
  <c r="AP139"/>
  <c r="AP140"/>
  <c r="AP141"/>
  <c r="AP142"/>
  <c r="AP143"/>
  <c r="AP144"/>
  <c r="AP145"/>
  <c r="AP146"/>
  <c r="AP147"/>
  <c r="AP148"/>
  <c r="AP149"/>
  <c r="AP150"/>
  <c r="AP151"/>
  <c r="AP152"/>
  <c r="AP153"/>
  <c r="AP154"/>
  <c r="AP155"/>
  <c r="AP156"/>
  <c r="AP157"/>
  <c r="AP158"/>
  <c r="AP159"/>
  <c r="AP160"/>
  <c r="AP161"/>
  <c r="AP162"/>
  <c r="AP163"/>
  <c r="AP164"/>
  <c r="AP165"/>
  <c r="AP166"/>
  <c r="AP167"/>
  <c r="AP168"/>
  <c r="AP169"/>
  <c r="AP170"/>
  <c r="AP171"/>
  <c r="AP172"/>
  <c r="AP173"/>
  <c r="AP174"/>
  <c r="AP175"/>
  <c r="AP176"/>
  <c r="AP177"/>
  <c r="AP178"/>
  <c r="AP179"/>
  <c r="AP180"/>
  <c r="AP181"/>
  <c r="AP182"/>
  <c r="AP183"/>
  <c r="AP184"/>
  <c r="AP185"/>
  <c r="AP186"/>
  <c r="AP187"/>
  <c r="AP188"/>
  <c r="AP189"/>
  <c r="AP190"/>
  <c r="AP191"/>
  <c r="AP192"/>
  <c r="AP193"/>
  <c r="AP194"/>
  <c r="AP195"/>
  <c r="AP196"/>
  <c r="AP197"/>
  <c r="AP198"/>
  <c r="AP199"/>
  <c r="AP200"/>
  <c r="AP201"/>
  <c r="AP202"/>
  <c r="AP203"/>
  <c r="AP204"/>
  <c r="AP205"/>
  <c r="AP206"/>
  <c r="AP207"/>
  <c r="AP208"/>
  <c r="AP209"/>
  <c r="AP210"/>
  <c r="AP211"/>
  <c r="AP212"/>
  <c r="AP213"/>
  <c r="AP214"/>
  <c r="AP215"/>
  <c r="AP216"/>
  <c r="AP217"/>
  <c r="AP218"/>
  <c r="AP219"/>
  <c r="AP220"/>
  <c r="AP221"/>
  <c r="AP222"/>
  <c r="AP223"/>
  <c r="AP224"/>
  <c r="AP225"/>
  <c r="AP226"/>
  <c r="AP227"/>
  <c r="AP228"/>
  <c r="AP229"/>
  <c r="AP230"/>
  <c r="AP231"/>
  <c r="AP232"/>
  <c r="AP233"/>
  <c r="AP234"/>
  <c r="AP235"/>
  <c r="AP236"/>
  <c r="AP237"/>
  <c r="AP238"/>
  <c r="AP239"/>
  <c r="AP240"/>
  <c r="AP241"/>
  <c r="AP242"/>
  <c r="AP243"/>
  <c r="AP244"/>
  <c r="AP245"/>
  <c r="AP246"/>
  <c r="AP247"/>
  <c r="AP248"/>
  <c r="AP249"/>
  <c r="AP250"/>
  <c r="AP251"/>
  <c r="AP252"/>
  <c r="AP253"/>
  <c r="AP254"/>
  <c r="AP255"/>
  <c r="AP256"/>
  <c r="AP257"/>
  <c r="AP258"/>
  <c r="AP259"/>
  <c r="AP260"/>
  <c r="AP261"/>
  <c r="AP262"/>
  <c r="AP263"/>
  <c r="AP264"/>
  <c r="AP265"/>
  <c r="AP266"/>
  <c r="AP267"/>
  <c r="AP268"/>
  <c r="AP269"/>
  <c r="AP270"/>
  <c r="AP271"/>
  <c r="AP272"/>
  <c r="AP273"/>
  <c r="AP274"/>
  <c r="AP275"/>
  <c r="AP276"/>
  <c r="AP277"/>
  <c r="AO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42"/>
  <c r="AO43"/>
  <c r="AO44"/>
  <c r="AO45"/>
  <c r="AO46"/>
  <c r="AO47"/>
  <c r="AO48"/>
  <c r="AO49"/>
  <c r="AO50"/>
  <c r="AO51"/>
  <c r="AO52"/>
  <c r="AO53"/>
  <c r="AO54"/>
  <c r="AO55"/>
  <c r="AO56"/>
  <c r="AO57"/>
  <c r="AO58"/>
  <c r="AO59"/>
  <c r="AO60"/>
  <c r="AO61"/>
  <c r="AO62"/>
  <c r="AO63"/>
  <c r="AO64"/>
  <c r="AO65"/>
  <c r="AO66"/>
  <c r="AO67"/>
  <c r="AO68"/>
  <c r="AO69"/>
  <c r="AO70"/>
  <c r="AO71"/>
  <c r="AO72"/>
  <c r="AO73"/>
  <c r="AO74"/>
  <c r="AO75"/>
  <c r="AO76"/>
  <c r="AO77"/>
  <c r="AO78"/>
  <c r="AO79"/>
  <c r="AO80"/>
  <c r="AO81"/>
  <c r="AO82"/>
  <c r="AO83"/>
  <c r="AO84"/>
  <c r="AO85"/>
  <c r="AO86"/>
  <c r="AO87"/>
  <c r="AO88"/>
  <c r="AO89"/>
  <c r="AO90"/>
  <c r="AO91"/>
  <c r="AO92"/>
  <c r="AO93"/>
  <c r="AO94"/>
  <c r="AO95"/>
  <c r="AO96"/>
  <c r="AO97"/>
  <c r="AO98"/>
  <c r="AO99"/>
  <c r="AO100"/>
  <c r="AO101"/>
  <c r="AO102"/>
  <c r="AO103"/>
  <c r="AO104"/>
  <c r="AO105"/>
  <c r="AO106"/>
  <c r="AO107"/>
  <c r="AO108"/>
  <c r="AO109"/>
  <c r="AO110"/>
  <c r="AO111"/>
  <c r="AO112"/>
  <c r="AO113"/>
  <c r="AO114"/>
  <c r="AO115"/>
  <c r="AO116"/>
  <c r="AO117"/>
  <c r="AO118"/>
  <c r="AO119"/>
  <c r="AO120"/>
  <c r="AO121"/>
  <c r="AO122"/>
  <c r="AO123"/>
  <c r="AO124"/>
  <c r="AO125"/>
  <c r="AO126"/>
  <c r="AO127"/>
  <c r="AO128"/>
  <c r="AO129"/>
  <c r="AO130"/>
  <c r="AO131"/>
  <c r="AO132"/>
  <c r="AO133"/>
  <c r="AO134"/>
  <c r="AO135"/>
  <c r="AO136"/>
  <c r="AO137"/>
  <c r="AO138"/>
  <c r="AO139"/>
  <c r="AO140"/>
  <c r="AO141"/>
  <c r="AO142"/>
  <c r="AO143"/>
  <c r="AO144"/>
  <c r="AO145"/>
  <c r="AO146"/>
  <c r="AO147"/>
  <c r="AO148"/>
  <c r="AO149"/>
  <c r="AO150"/>
  <c r="AO151"/>
  <c r="AO152"/>
  <c r="AO153"/>
  <c r="AO154"/>
  <c r="AO155"/>
  <c r="AO156"/>
  <c r="AO157"/>
  <c r="AO158"/>
  <c r="AO159"/>
  <c r="AO160"/>
  <c r="AO161"/>
  <c r="AO162"/>
  <c r="AO163"/>
  <c r="AO164"/>
  <c r="AO165"/>
  <c r="AO166"/>
  <c r="AO167"/>
  <c r="AO168"/>
  <c r="AO169"/>
  <c r="AO170"/>
  <c r="AO171"/>
  <c r="AO172"/>
  <c r="AO173"/>
  <c r="AO174"/>
  <c r="AO175"/>
  <c r="AO176"/>
  <c r="AO177"/>
  <c r="AO178"/>
  <c r="AO179"/>
  <c r="AO180"/>
  <c r="AO181"/>
  <c r="AO182"/>
  <c r="AO183"/>
  <c r="AO184"/>
  <c r="AO185"/>
  <c r="AO186"/>
  <c r="AO187"/>
  <c r="AO188"/>
  <c r="AO189"/>
  <c r="AO190"/>
  <c r="AO191"/>
  <c r="AO192"/>
  <c r="AO193"/>
  <c r="AO194"/>
  <c r="AO195"/>
  <c r="AO196"/>
  <c r="AO197"/>
  <c r="AO198"/>
  <c r="AO199"/>
  <c r="AO200"/>
  <c r="AO201"/>
  <c r="AO202"/>
  <c r="AO203"/>
  <c r="AO204"/>
  <c r="AO205"/>
  <c r="AO206"/>
  <c r="AO207"/>
  <c r="AO208"/>
  <c r="AO209"/>
  <c r="AO210"/>
  <c r="AO211"/>
  <c r="AO212"/>
  <c r="AO213"/>
  <c r="AO214"/>
  <c r="AO215"/>
  <c r="AO216"/>
  <c r="AO217"/>
  <c r="AO218"/>
  <c r="AO219"/>
  <c r="AO220"/>
  <c r="AO221"/>
  <c r="AO222"/>
  <c r="AO223"/>
  <c r="AO224"/>
  <c r="AO225"/>
  <c r="AO226"/>
  <c r="AO227"/>
  <c r="AO229"/>
  <c r="AO230"/>
  <c r="AO231"/>
  <c r="AO233"/>
  <c r="AO234"/>
  <c r="AO235"/>
  <c r="AO236"/>
  <c r="AO237"/>
  <c r="AO238"/>
  <c r="AO239"/>
  <c r="AO240"/>
  <c r="AO241"/>
  <c r="AO242"/>
  <c r="AO243"/>
  <c r="AO244"/>
  <c r="AO245"/>
  <c r="AO246"/>
  <c r="AO247"/>
  <c r="AO248"/>
  <c r="AO249"/>
  <c r="AO250"/>
  <c r="AO251"/>
  <c r="AO252"/>
  <c r="AO253"/>
  <c r="AO254"/>
  <c r="AO255"/>
  <c r="AO256"/>
  <c r="AO257"/>
  <c r="AO258"/>
  <c r="AO259"/>
  <c r="AO260"/>
  <c r="AO261"/>
  <c r="AO262"/>
  <c r="AO263"/>
  <c r="AO264"/>
  <c r="AO265"/>
  <c r="AO266"/>
  <c r="AO267"/>
  <c r="AO268"/>
  <c r="AO269"/>
  <c r="AO270"/>
  <c r="AO271"/>
  <c r="AO272"/>
  <c r="AO273"/>
  <c r="AO274"/>
  <c r="AO275"/>
  <c r="AO276"/>
  <c r="AO277"/>
  <c r="AN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M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L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K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AK144"/>
  <c r="AK145"/>
  <c r="AK146"/>
  <c r="AK147"/>
  <c r="AK148"/>
  <c r="AK149"/>
  <c r="AK150"/>
  <c r="AK151"/>
  <c r="AK152"/>
  <c r="AK153"/>
  <c r="AK154"/>
  <c r="AK155"/>
  <c r="AK156"/>
  <c r="AK157"/>
  <c r="AK158"/>
  <c r="AK159"/>
  <c r="AK160"/>
  <c r="AK161"/>
  <c r="AK162"/>
  <c r="AK163"/>
  <c r="AK164"/>
  <c r="AK165"/>
  <c r="AK166"/>
  <c r="AK167"/>
  <c r="AK168"/>
  <c r="AK169"/>
  <c r="AK170"/>
  <c r="AK171"/>
  <c r="AK172"/>
  <c r="AK173"/>
  <c r="AK174"/>
  <c r="AK175"/>
  <c r="AK176"/>
  <c r="AK177"/>
  <c r="AK178"/>
  <c r="AK179"/>
  <c r="AK180"/>
  <c r="AK181"/>
  <c r="AK182"/>
  <c r="AK183"/>
  <c r="AK184"/>
  <c r="AK185"/>
  <c r="AK186"/>
  <c r="AK187"/>
  <c r="AK188"/>
  <c r="AK189"/>
  <c r="AK190"/>
  <c r="AK191"/>
  <c r="AK192"/>
  <c r="AK193"/>
  <c r="AK194"/>
  <c r="AK195"/>
  <c r="AK196"/>
  <c r="AK197"/>
  <c r="AK198"/>
  <c r="AK199"/>
  <c r="AK200"/>
  <c r="AK201"/>
  <c r="AK202"/>
  <c r="AK203"/>
  <c r="AK204"/>
  <c r="AK205"/>
  <c r="AK206"/>
  <c r="AK207"/>
  <c r="AK208"/>
  <c r="AK209"/>
  <c r="AK210"/>
  <c r="AK211"/>
  <c r="AK212"/>
  <c r="AK213"/>
  <c r="AK214"/>
  <c r="AK215"/>
  <c r="AK216"/>
  <c r="AK217"/>
  <c r="AK218"/>
  <c r="AK219"/>
  <c r="AK220"/>
  <c r="AK221"/>
  <c r="AK222"/>
  <c r="AK223"/>
  <c r="AK224"/>
  <c r="AK225"/>
  <c r="AK226"/>
  <c r="AK227"/>
  <c r="AK228"/>
  <c r="AK229"/>
  <c r="AK230"/>
  <c r="AK231"/>
  <c r="AK232"/>
  <c r="AK233"/>
  <c r="AK234"/>
  <c r="AK235"/>
  <c r="AK236"/>
  <c r="AK237"/>
  <c r="AK238"/>
  <c r="AK239"/>
  <c r="AK240"/>
  <c r="AK241"/>
  <c r="AK242"/>
  <c r="AK243"/>
  <c r="AK244"/>
  <c r="AK245"/>
  <c r="AK246"/>
  <c r="AK247"/>
  <c r="AK248"/>
  <c r="AK249"/>
  <c r="AK250"/>
  <c r="AK251"/>
  <c r="AK252"/>
  <c r="AK253"/>
  <c r="AK254"/>
  <c r="AK255"/>
  <c r="AK256"/>
  <c r="AK257"/>
  <c r="AK258"/>
  <c r="AK259"/>
  <c r="AK260"/>
  <c r="AK261"/>
  <c r="AK262"/>
  <c r="AK263"/>
  <c r="AK264"/>
  <c r="AK265"/>
  <c r="AK266"/>
  <c r="AK267"/>
  <c r="AK268"/>
  <c r="AK269"/>
  <c r="AK270"/>
  <c r="AK271"/>
  <c r="AK272"/>
  <c r="AK273"/>
  <c r="AK274"/>
  <c r="AK275"/>
  <c r="AK276"/>
  <c r="AK277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H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K286"/>
</calcChain>
</file>

<file path=xl/sharedStrings.xml><?xml version="1.0" encoding="utf-8"?>
<sst xmlns="http://schemas.openxmlformats.org/spreadsheetml/2006/main" count="2372" uniqueCount="115">
  <si>
    <t>Study</t>
  </si>
  <si>
    <t>Location</t>
  </si>
  <si>
    <t>Year</t>
  </si>
  <si>
    <t>Crop</t>
  </si>
  <si>
    <t>Cultivar</t>
  </si>
  <si>
    <t>WateringRegime</t>
  </si>
  <si>
    <t>Pptn</t>
  </si>
  <si>
    <t>Irrign</t>
  </si>
  <si>
    <t>TotH2O</t>
  </si>
  <si>
    <t>CO2treatment</t>
  </si>
  <si>
    <t>NapplicnQ</t>
  </si>
  <si>
    <t>Napplicn</t>
  </si>
  <si>
    <t>Phos_App</t>
  </si>
  <si>
    <t>Temperature_treatment</t>
  </si>
  <si>
    <t>TOS</t>
  </si>
  <si>
    <t>CO2_indicator</t>
  </si>
  <si>
    <t>Pair_Count</t>
  </si>
  <si>
    <t>Pair-CO2_ID</t>
  </si>
  <si>
    <t>24hCO2</t>
  </si>
  <si>
    <t>Yield</t>
  </si>
  <si>
    <t>Zn</t>
  </si>
  <si>
    <t>Fe</t>
  </si>
  <si>
    <t>Ph</t>
  </si>
  <si>
    <t>N</t>
  </si>
  <si>
    <t>P</t>
  </si>
  <si>
    <t>K</t>
  </si>
  <si>
    <t>S</t>
  </si>
  <si>
    <t>B</t>
  </si>
  <si>
    <t>Ca</t>
  </si>
  <si>
    <t>Mg</t>
  </si>
  <si>
    <t>Mn</t>
  </si>
  <si>
    <t>Cu</t>
  </si>
  <si>
    <t>AGFACE_Australia_Wheat</t>
  </si>
  <si>
    <t>Horsham_Australia</t>
  </si>
  <si>
    <t>wheat</t>
  </si>
  <si>
    <t>Janz</t>
  </si>
  <si>
    <t>Dry</t>
  </si>
  <si>
    <t>aCO2</t>
  </si>
  <si>
    <t>Low</t>
  </si>
  <si>
    <t>TOS1</t>
  </si>
  <si>
    <t>No</t>
  </si>
  <si>
    <t>eCO2</t>
  </si>
  <si>
    <t>Yitpi</t>
  </si>
  <si>
    <t>TOS2</t>
  </si>
  <si>
    <t>Medium</t>
  </si>
  <si>
    <t>Wet</t>
  </si>
  <si>
    <t>Walpeup_Australia</t>
  </si>
  <si>
    <t>Drysdale</t>
  </si>
  <si>
    <t>Gladius</t>
  </si>
  <si>
    <t>H45</t>
  </si>
  <si>
    <t>Hartog</t>
  </si>
  <si>
    <t>Silverstar</t>
  </si>
  <si>
    <t>Zebu</t>
  </si>
  <si>
    <t>SoyFACE_Soy</t>
  </si>
  <si>
    <t>Champaign_Illinois</t>
  </si>
  <si>
    <t>soybean</t>
  </si>
  <si>
    <t>Clark</t>
  </si>
  <si>
    <t>Dwight</t>
  </si>
  <si>
    <t>Flyer</t>
  </si>
  <si>
    <t>Loda</t>
  </si>
  <si>
    <t>Pana</t>
  </si>
  <si>
    <t>Spencer</t>
  </si>
  <si>
    <t>Williams</t>
  </si>
  <si>
    <t>Maricopa_Sorghum</t>
  </si>
  <si>
    <t>Maricopa_Arizona</t>
  </si>
  <si>
    <t>Sorghum</t>
  </si>
  <si>
    <t>Yes</t>
  </si>
  <si>
    <t>SoyFACE_Corn</t>
  </si>
  <si>
    <t>Corn</t>
  </si>
  <si>
    <t>Cv34B43</t>
  </si>
  <si>
    <t>DKC61-19</t>
  </si>
  <si>
    <t>RiceFACE</t>
  </si>
  <si>
    <t>Tsukubamirai_Japan</t>
  </si>
  <si>
    <t>Rice</t>
  </si>
  <si>
    <t>86Y8</t>
  </si>
  <si>
    <t>NormalTemperature</t>
  </si>
  <si>
    <t>ElevatedTemperature</t>
  </si>
  <si>
    <t>High</t>
  </si>
  <si>
    <t>Aikoku</t>
  </si>
  <si>
    <t>Akidawara</t>
  </si>
  <si>
    <t>Akihikari</t>
  </si>
  <si>
    <t>Akita63</t>
  </si>
  <si>
    <t>Shizukuishi_Japan</t>
  </si>
  <si>
    <t>Akitakomachi</t>
  </si>
  <si>
    <t>Bekoaoba</t>
  </si>
  <si>
    <t>Hoshiaoba</t>
  </si>
  <si>
    <t>IR72</t>
  </si>
  <si>
    <t>Kokuriku193</t>
  </si>
  <si>
    <t>Koshihikari</t>
  </si>
  <si>
    <t>Lemont</t>
  </si>
  <si>
    <t>Milyang23</t>
  </si>
  <si>
    <t>Miriroman</t>
  </si>
  <si>
    <t>Nihonbare</t>
  </si>
  <si>
    <t>Norin8</t>
  </si>
  <si>
    <t>SY63</t>
  </si>
  <si>
    <t>Takanari</t>
  </si>
  <si>
    <t>AGFACE_FieldPeas</t>
  </si>
  <si>
    <t>Fieldpeas</t>
  </si>
  <si>
    <t>Bohatyr</t>
  </si>
  <si>
    <t>Kaspa</t>
  </si>
  <si>
    <t>OZP0601</t>
  </si>
  <si>
    <t>OZP0902</t>
  </si>
  <si>
    <t>Sturt</t>
  </si>
  <si>
    <t>Znu</t>
  </si>
  <si>
    <t>Feu</t>
  </si>
  <si>
    <t>Phu</t>
  </si>
  <si>
    <t>Nu</t>
  </si>
  <si>
    <t>Pu</t>
  </si>
  <si>
    <t>Ku</t>
  </si>
  <si>
    <t>Su</t>
  </si>
  <si>
    <t>Bu</t>
  </si>
  <si>
    <t>Cau</t>
  </si>
  <si>
    <t>Mgu</t>
  </si>
  <si>
    <t>Mnu</t>
  </si>
  <si>
    <t>Cuu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</si>
</sst>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R277" totalsRowShown="0">
  <autoFilter ref="A1:AR277">
    <filterColumn colId="3">
      <filters>
        <filter val="Rice"/>
      </filters>
    </filterColumn>
    <filterColumn colId="4">
      <filters>
        <filter val="Koshihikari"/>
      </filters>
    </filterColumn>
    <filterColumn colId="19">
      <customFilters>
        <customFilter operator="notEqual" val=" "/>
      </customFilters>
    </filterColumn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</autoFilter>
  <tableColumns count="44">
    <tableColumn id="1" name="Study"/>
    <tableColumn id="2" name="Location"/>
    <tableColumn id="3" name="Year"/>
    <tableColumn id="4" name="Crop"/>
    <tableColumn id="5" name="Cultivar"/>
    <tableColumn id="6" name="WateringRegime"/>
    <tableColumn id="7" name="Pptn"/>
    <tableColumn id="8" name="Irrign"/>
    <tableColumn id="9" name="TotH2O"/>
    <tableColumn id="10" name="CO2treatment"/>
    <tableColumn id="11" name="NapplicnQ"/>
    <tableColumn id="12" name="Napplicn"/>
    <tableColumn id="13" name="Phos_App"/>
    <tableColumn id="14" name="Temperature_treatment"/>
    <tableColumn id="15" name="TOS" dataDxfId="12"/>
    <tableColumn id="16" name="CO2_indicator"/>
    <tableColumn id="17" name="Pair_Count"/>
    <tableColumn id="18" name="Pair-CO2_ID"/>
    <tableColumn id="19" name="24hCO2"/>
    <tableColumn id="20" name="Yield"/>
    <tableColumn id="21" name="Zn"/>
    <tableColumn id="22" name="Fe"/>
    <tableColumn id="23" name="Ph"/>
    <tableColumn id="24" name="N"/>
    <tableColumn id="25" name="P"/>
    <tableColumn id="26" name="K"/>
    <tableColumn id="27" name="S"/>
    <tableColumn id="28" name="B"/>
    <tableColumn id="29" name="Ca"/>
    <tableColumn id="30" name="Mg"/>
    <tableColumn id="31" name="Mn"/>
    <tableColumn id="32" name="Cu"/>
    <tableColumn id="33" name="Znu" dataDxfId="0">
      <calculatedColumnFormula>Table1[[#This Row],[Yield]]*Table1[[#This Row],[Zn]]</calculatedColumnFormula>
    </tableColumn>
    <tableColumn id="34" name="Feu" dataDxfId="11">
      <calculatedColumnFormula>Table1[[#This Row],[Yield]]*Table1[[#This Row],[Fe]]</calculatedColumnFormula>
    </tableColumn>
    <tableColumn id="35" name="Phu" dataDxfId="10">
      <calculatedColumnFormula>Table1[[#This Row],[Yield]]*Table1[[#This Row],[Ph]]</calculatedColumnFormula>
    </tableColumn>
    <tableColumn id="36" name="Nu" dataDxfId="9">
      <calculatedColumnFormula>Table1[[#This Row],[Yield]]*Table1[[#This Row],[N]]</calculatedColumnFormula>
    </tableColumn>
    <tableColumn id="37" name="Pu" dataDxfId="8">
      <calculatedColumnFormula>Table1[[#This Row],[Yield]]*Table1[[#This Row],[P]]</calculatedColumnFormula>
    </tableColumn>
    <tableColumn id="38" name="Ku" dataDxfId="7">
      <calculatedColumnFormula>Table1[[#This Row],[Yield]]*Table1[[#This Row],[K]]</calculatedColumnFormula>
    </tableColumn>
    <tableColumn id="39" name="Su" dataDxfId="6">
      <calculatedColumnFormula>Table1[[#This Row],[Yield]]*Table1[[#This Row],[S]]</calculatedColumnFormula>
    </tableColumn>
    <tableColumn id="40" name="Bu" dataDxfId="5">
      <calculatedColumnFormula>Table1[[#This Row],[Yield]]*Table1[[#This Row],[B]]</calculatedColumnFormula>
    </tableColumn>
    <tableColumn id="41" name="Cau" dataDxfId="4">
      <calculatedColumnFormula>Table1[[#This Row],[Yield]]*Table1[[#This Row],[Ca]]</calculatedColumnFormula>
    </tableColumn>
    <tableColumn id="42" name="Mgu" dataDxfId="3">
      <calculatedColumnFormula>Table1[[#This Row],[Yield]]*Table1[[#This Row],[Mg]]</calculatedColumnFormula>
    </tableColumn>
    <tableColumn id="43" name="Mnu" dataDxfId="2">
      <calculatedColumnFormula>Table1[[#This Row],[Yield]]*Table1[[#This Row],[Mn]]</calculatedColumnFormula>
    </tableColumn>
    <tableColumn id="44" name="Cuu" dataDxfId="1">
      <calculatedColumnFormula>Table1[[#This Row],[Yield]]*Table1[[#This Row],[Cu]]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86"/>
  <sheetViews>
    <sheetView tabSelected="1" topLeftCell="V1" workbookViewId="0">
      <selection activeCell="X283" sqref="X283"/>
    </sheetView>
  </sheetViews>
  <sheetFormatPr defaultRowHeight="15"/>
  <cols>
    <col min="2" max="2" width="10.5703125" customWidth="1"/>
    <col min="5" max="5" width="10" customWidth="1"/>
    <col min="6" max="6" width="18" customWidth="1"/>
    <col min="9" max="9" width="9.7109375" customWidth="1"/>
    <col min="10" max="10" width="15.7109375" customWidth="1"/>
    <col min="11" max="11" width="12.42578125" customWidth="1"/>
    <col min="12" max="12" width="11" customWidth="1"/>
    <col min="13" max="13" width="12" customWidth="1"/>
    <col min="14" max="14" width="24.7109375" customWidth="1"/>
    <col min="16" max="16" width="15.5703125" customWidth="1"/>
    <col min="17" max="17" width="12.85546875" customWidth="1"/>
    <col min="18" max="18" width="13.7109375" customWidth="1"/>
    <col min="19" max="19" width="9.85546875" customWidth="1"/>
  </cols>
  <sheetData>
    <row r="1" spans="1: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103</v>
      </c>
      <c r="AH1" t="s">
        <v>104</v>
      </c>
      <c r="AI1" t="s">
        <v>105</v>
      </c>
      <c r="AJ1" t="s">
        <v>106</v>
      </c>
      <c r="AK1" t="s">
        <v>107</v>
      </c>
      <c r="AL1" t="s">
        <v>108</v>
      </c>
      <c r="AM1" t="s">
        <v>109</v>
      </c>
      <c r="AN1" t="s">
        <v>110</v>
      </c>
      <c r="AO1" t="s">
        <v>111</v>
      </c>
      <c r="AP1" t="s">
        <v>112</v>
      </c>
      <c r="AQ1" t="s">
        <v>113</v>
      </c>
      <c r="AR1" t="s">
        <v>114</v>
      </c>
    </row>
    <row r="2" spans="1:44" hidden="1">
      <c r="A2" t="s">
        <v>32</v>
      </c>
      <c r="B2" t="s">
        <v>33</v>
      </c>
      <c r="C2">
        <v>2007</v>
      </c>
      <c r="D2" t="s">
        <v>34</v>
      </c>
      <c r="E2" t="s">
        <v>35</v>
      </c>
      <c r="F2" t="s">
        <v>36</v>
      </c>
      <c r="G2">
        <v>133</v>
      </c>
      <c r="H2">
        <v>48</v>
      </c>
      <c r="I2">
        <v>181</v>
      </c>
      <c r="J2" t="s">
        <v>37</v>
      </c>
      <c r="K2" t="s">
        <v>38</v>
      </c>
      <c r="L2">
        <v>0</v>
      </c>
      <c r="M2">
        <v>0</v>
      </c>
      <c r="O2" t="s">
        <v>39</v>
      </c>
      <c r="P2">
        <v>0</v>
      </c>
      <c r="Q2">
        <v>1</v>
      </c>
      <c r="R2">
        <v>10</v>
      </c>
      <c r="S2" t="s">
        <v>40</v>
      </c>
      <c r="T2">
        <v>259.98463900000002</v>
      </c>
      <c r="U2">
        <v>28.11</v>
      </c>
      <c r="V2">
        <v>33.877499999999998</v>
      </c>
      <c r="W2">
        <v>1.8697916670000001</v>
      </c>
      <c r="X2">
        <v>14.240214999999999</v>
      </c>
      <c r="AG2" s="2">
        <f>Table1[[#This Row],[Yield]]*Table1[[#This Row],[Zn]]</f>
        <v>7308.1682022900004</v>
      </c>
      <c r="AH2" s="2">
        <f>Table1[[#This Row],[Yield]]*Table1[[#This Row],[Fe]]</f>
        <v>8807.6296077224997</v>
      </c>
      <c r="AI2" s="2">
        <f>Table1[[#This Row],[Yield]]*Table1[[#This Row],[Ph]]</f>
        <v>486.11711155020328</v>
      </c>
      <c r="AJ2" s="2">
        <f>Table1[[#This Row],[Yield]]*Table1[[#This Row],[N]]</f>
        <v>3702.2371560573852</v>
      </c>
      <c r="AK2" s="2">
        <f>Table1[[#This Row],[Yield]]*Table1[[#This Row],[P]]</f>
        <v>0</v>
      </c>
      <c r="AL2" s="2">
        <f>Table1[[#This Row],[Yield]]*Table1[[#This Row],[K]]</f>
        <v>0</v>
      </c>
      <c r="AM2" s="2">
        <f>Table1[[#This Row],[Yield]]*Table1[[#This Row],[S]]</f>
        <v>0</v>
      </c>
      <c r="AN2" s="2">
        <f>Table1[[#This Row],[Yield]]*Table1[[#This Row],[B]]</f>
        <v>0</v>
      </c>
      <c r="AO2" s="2">
        <f>Table1[[#This Row],[Yield]]*Table1[[#This Row],[Ca]]</f>
        <v>0</v>
      </c>
      <c r="AP2" s="2">
        <f>Table1[[#This Row],[Yield]]*Table1[[#This Row],[Mg]]</f>
        <v>0</v>
      </c>
      <c r="AQ2" s="2">
        <f>Table1[[#This Row],[Yield]]*Table1[[#This Row],[Mn]]</f>
        <v>0</v>
      </c>
      <c r="AR2" s="2">
        <f>Table1[[#This Row],[Yield]]*Table1[[#This Row],[Cu]]</f>
        <v>0</v>
      </c>
    </row>
    <row r="3" spans="1:44" hidden="1">
      <c r="A3" t="s">
        <v>32</v>
      </c>
      <c r="B3" t="s">
        <v>33</v>
      </c>
      <c r="C3">
        <v>2007</v>
      </c>
      <c r="D3" t="s">
        <v>34</v>
      </c>
      <c r="E3" t="s">
        <v>35</v>
      </c>
      <c r="F3" t="s">
        <v>36</v>
      </c>
      <c r="G3">
        <v>133</v>
      </c>
      <c r="H3">
        <v>48</v>
      </c>
      <c r="I3">
        <v>181</v>
      </c>
      <c r="J3" t="s">
        <v>41</v>
      </c>
      <c r="K3" t="s">
        <v>38</v>
      </c>
      <c r="L3">
        <v>0</v>
      </c>
      <c r="M3">
        <v>0</v>
      </c>
      <c r="O3" t="s">
        <v>39</v>
      </c>
      <c r="P3">
        <v>1</v>
      </c>
      <c r="Q3">
        <v>1</v>
      </c>
      <c r="R3">
        <v>11</v>
      </c>
      <c r="S3" t="s">
        <v>40</v>
      </c>
      <c r="T3">
        <v>272.27342549999997</v>
      </c>
      <c r="U3">
        <v>31.274999999999999</v>
      </c>
      <c r="V3">
        <v>30.68</v>
      </c>
      <c r="W3">
        <v>1.9584666669999999</v>
      </c>
      <c r="X3">
        <v>13.8562975</v>
      </c>
      <c r="AG3" s="2">
        <f>Table1[[#This Row],[Yield]]*Table1[[#This Row],[Zn]]</f>
        <v>8515.3513825124992</v>
      </c>
      <c r="AH3" s="2">
        <f>Table1[[#This Row],[Yield]]*Table1[[#This Row],[Fe]]</f>
        <v>8353.3486943399985</v>
      </c>
      <c r="AI3" s="2">
        <f>Table1[[#This Row],[Yield]]*Table1[[#This Row],[Ph]]</f>
        <v>533.23842815165779</v>
      </c>
      <c r="AJ3" s="2">
        <f>Table1[[#This Row],[Yield]]*Table1[[#This Row],[N]]</f>
        <v>3772.7015850720859</v>
      </c>
      <c r="AK3" s="2">
        <f>Table1[[#This Row],[Yield]]*Table1[[#This Row],[P]]</f>
        <v>0</v>
      </c>
      <c r="AL3" s="2">
        <f>Table1[[#This Row],[Yield]]*Table1[[#This Row],[K]]</f>
        <v>0</v>
      </c>
      <c r="AM3" s="2">
        <f>Table1[[#This Row],[Yield]]*Table1[[#This Row],[S]]</f>
        <v>0</v>
      </c>
      <c r="AN3" s="2">
        <f>Table1[[#This Row],[Yield]]*Table1[[#This Row],[B]]</f>
        <v>0</v>
      </c>
      <c r="AO3" s="2">
        <f>Table1[[#This Row],[Yield]]*Table1[[#This Row],[Ca]]</f>
        <v>0</v>
      </c>
      <c r="AP3" s="2">
        <f>Table1[[#This Row],[Yield]]*Table1[[#This Row],[Mg]]</f>
        <v>0</v>
      </c>
      <c r="AQ3" s="2">
        <f>Table1[[#This Row],[Yield]]*Table1[[#This Row],[Mn]]</f>
        <v>0</v>
      </c>
      <c r="AR3" s="2">
        <f>Table1[[#This Row],[Yield]]*Table1[[#This Row],[Cu]]</f>
        <v>0</v>
      </c>
    </row>
    <row r="4" spans="1:44" hidden="1">
      <c r="A4" t="s">
        <v>32</v>
      </c>
      <c r="B4" t="s">
        <v>33</v>
      </c>
      <c r="C4">
        <v>2007</v>
      </c>
      <c r="D4" t="s">
        <v>34</v>
      </c>
      <c r="E4" t="s">
        <v>42</v>
      </c>
      <c r="F4" t="s">
        <v>36</v>
      </c>
      <c r="G4">
        <v>133</v>
      </c>
      <c r="H4">
        <v>48</v>
      </c>
      <c r="I4">
        <v>181</v>
      </c>
      <c r="J4" t="s">
        <v>37</v>
      </c>
      <c r="K4" t="s">
        <v>38</v>
      </c>
      <c r="L4">
        <v>0</v>
      </c>
      <c r="M4">
        <v>0</v>
      </c>
      <c r="O4" t="s">
        <v>39</v>
      </c>
      <c r="P4">
        <v>0</v>
      </c>
      <c r="Q4">
        <v>2</v>
      </c>
      <c r="R4">
        <v>20</v>
      </c>
      <c r="S4" t="s">
        <v>40</v>
      </c>
      <c r="T4">
        <v>253.45622119999999</v>
      </c>
      <c r="U4">
        <v>31.627500000000001</v>
      </c>
      <c r="V4">
        <v>34.49</v>
      </c>
      <c r="W4">
        <v>1.8515250000000001</v>
      </c>
      <c r="X4">
        <v>13.957090000000001</v>
      </c>
      <c r="AG4" s="2">
        <f>Table1[[#This Row],[Yield]]*Table1[[#This Row],[Zn]]</f>
        <v>8016.1866360029999</v>
      </c>
      <c r="AH4" s="2">
        <f>Table1[[#This Row],[Yield]]*Table1[[#This Row],[Fe]]</f>
        <v>8741.7050691879995</v>
      </c>
      <c r="AI4" s="2">
        <f>Table1[[#This Row],[Yield]]*Table1[[#This Row],[Ph]]</f>
        <v>469.28052995732997</v>
      </c>
      <c r="AJ4" s="2">
        <f>Table1[[#This Row],[Yield]]*Table1[[#This Row],[N]]</f>
        <v>3537.5112903483082</v>
      </c>
      <c r="AK4" s="2">
        <f>Table1[[#This Row],[Yield]]*Table1[[#This Row],[P]]</f>
        <v>0</v>
      </c>
      <c r="AL4" s="2">
        <f>Table1[[#This Row],[Yield]]*Table1[[#This Row],[K]]</f>
        <v>0</v>
      </c>
      <c r="AM4" s="2">
        <f>Table1[[#This Row],[Yield]]*Table1[[#This Row],[S]]</f>
        <v>0</v>
      </c>
      <c r="AN4" s="2">
        <f>Table1[[#This Row],[Yield]]*Table1[[#This Row],[B]]</f>
        <v>0</v>
      </c>
      <c r="AO4" s="2">
        <f>Table1[[#This Row],[Yield]]*Table1[[#This Row],[Ca]]</f>
        <v>0</v>
      </c>
      <c r="AP4" s="2">
        <f>Table1[[#This Row],[Yield]]*Table1[[#This Row],[Mg]]</f>
        <v>0</v>
      </c>
      <c r="AQ4" s="2">
        <f>Table1[[#This Row],[Yield]]*Table1[[#This Row],[Mn]]</f>
        <v>0</v>
      </c>
      <c r="AR4" s="2">
        <f>Table1[[#This Row],[Yield]]*Table1[[#This Row],[Cu]]</f>
        <v>0</v>
      </c>
    </row>
    <row r="5" spans="1:44" hidden="1">
      <c r="A5" t="s">
        <v>32</v>
      </c>
      <c r="B5" t="s">
        <v>33</v>
      </c>
      <c r="C5">
        <v>2007</v>
      </c>
      <c r="D5" t="s">
        <v>34</v>
      </c>
      <c r="E5" t="s">
        <v>42</v>
      </c>
      <c r="F5" t="s">
        <v>36</v>
      </c>
      <c r="G5">
        <v>133</v>
      </c>
      <c r="H5">
        <v>48</v>
      </c>
      <c r="I5">
        <v>181</v>
      </c>
      <c r="J5" t="s">
        <v>41</v>
      </c>
      <c r="K5" t="s">
        <v>38</v>
      </c>
      <c r="L5">
        <v>0</v>
      </c>
      <c r="M5">
        <v>0</v>
      </c>
      <c r="O5" t="s">
        <v>39</v>
      </c>
      <c r="P5">
        <v>1</v>
      </c>
      <c r="Q5">
        <v>2</v>
      </c>
      <c r="R5">
        <v>21</v>
      </c>
      <c r="S5" t="s">
        <v>40</v>
      </c>
      <c r="T5">
        <v>308.17972350000002</v>
      </c>
      <c r="U5">
        <v>31.2425</v>
      </c>
      <c r="V5">
        <v>31.35</v>
      </c>
      <c r="W5">
        <v>1.749791667</v>
      </c>
      <c r="X5">
        <v>13.296465</v>
      </c>
      <c r="AG5" s="2">
        <f>Table1[[#This Row],[Yield]]*Table1[[#This Row],[Zn]]</f>
        <v>9628.3050114487505</v>
      </c>
      <c r="AH5" s="2">
        <f>Table1[[#This Row],[Yield]]*Table1[[#This Row],[Fe]]</f>
        <v>9661.4343317250004</v>
      </c>
      <c r="AI5" s="2">
        <f>Table1[[#This Row],[Yield]]*Table1[[#This Row],[Ph]]</f>
        <v>539.25031211866417</v>
      </c>
      <c r="AJ5" s="2">
        <f>Table1[[#This Row],[Yield]]*Table1[[#This Row],[N]]</f>
        <v>4097.7009072274277</v>
      </c>
      <c r="AK5" s="2">
        <f>Table1[[#This Row],[Yield]]*Table1[[#This Row],[P]]</f>
        <v>0</v>
      </c>
      <c r="AL5" s="2">
        <f>Table1[[#This Row],[Yield]]*Table1[[#This Row],[K]]</f>
        <v>0</v>
      </c>
      <c r="AM5" s="2">
        <f>Table1[[#This Row],[Yield]]*Table1[[#This Row],[S]]</f>
        <v>0</v>
      </c>
      <c r="AN5" s="2">
        <f>Table1[[#This Row],[Yield]]*Table1[[#This Row],[B]]</f>
        <v>0</v>
      </c>
      <c r="AO5" s="2">
        <f>Table1[[#This Row],[Yield]]*Table1[[#This Row],[Ca]]</f>
        <v>0</v>
      </c>
      <c r="AP5" s="2">
        <f>Table1[[#This Row],[Yield]]*Table1[[#This Row],[Mg]]</f>
        <v>0</v>
      </c>
      <c r="AQ5" s="2">
        <f>Table1[[#This Row],[Yield]]*Table1[[#This Row],[Mn]]</f>
        <v>0</v>
      </c>
      <c r="AR5" s="2">
        <f>Table1[[#This Row],[Yield]]*Table1[[#This Row],[Cu]]</f>
        <v>0</v>
      </c>
    </row>
    <row r="6" spans="1:44" hidden="1">
      <c r="A6" t="s">
        <v>32</v>
      </c>
      <c r="B6" t="s">
        <v>33</v>
      </c>
      <c r="C6">
        <v>2007</v>
      </c>
      <c r="D6" t="s">
        <v>34</v>
      </c>
      <c r="E6" t="s">
        <v>35</v>
      </c>
      <c r="F6" t="s">
        <v>36</v>
      </c>
      <c r="G6">
        <v>79</v>
      </c>
      <c r="H6">
        <v>48</v>
      </c>
      <c r="I6">
        <v>127</v>
      </c>
      <c r="J6" t="s">
        <v>37</v>
      </c>
      <c r="K6" t="s">
        <v>38</v>
      </c>
      <c r="L6">
        <v>0</v>
      </c>
      <c r="M6">
        <v>0</v>
      </c>
      <c r="O6" t="s">
        <v>43</v>
      </c>
      <c r="P6">
        <v>0</v>
      </c>
      <c r="Q6">
        <v>3</v>
      </c>
      <c r="R6">
        <v>30</v>
      </c>
      <c r="S6" t="s">
        <v>40</v>
      </c>
      <c r="T6">
        <v>195.35906299999999</v>
      </c>
      <c r="U6">
        <v>29.6325</v>
      </c>
      <c r="V6">
        <v>37.234999999999999</v>
      </c>
      <c r="W6">
        <v>2.0451333329999999</v>
      </c>
      <c r="X6">
        <v>13.50541125</v>
      </c>
      <c r="AG6" s="2">
        <f>Table1[[#This Row],[Yield]]*Table1[[#This Row],[Zn]]</f>
        <v>5788.9774343475001</v>
      </c>
      <c r="AH6" s="2">
        <f>Table1[[#This Row],[Yield]]*Table1[[#This Row],[Fe]]</f>
        <v>7274.1947108049999</v>
      </c>
      <c r="AI6" s="2">
        <f>Table1[[#This Row],[Yield]]*Table1[[#This Row],[Ph]]</f>
        <v>399.53533164494695</v>
      </c>
      <c r="AJ6" s="2">
        <f>Table1[[#This Row],[Yield]]*Table1[[#This Row],[N]]</f>
        <v>2638.4044872296586</v>
      </c>
      <c r="AK6" s="2">
        <f>Table1[[#This Row],[Yield]]*Table1[[#This Row],[P]]</f>
        <v>0</v>
      </c>
      <c r="AL6" s="2">
        <f>Table1[[#This Row],[Yield]]*Table1[[#This Row],[K]]</f>
        <v>0</v>
      </c>
      <c r="AM6" s="2">
        <f>Table1[[#This Row],[Yield]]*Table1[[#This Row],[S]]</f>
        <v>0</v>
      </c>
      <c r="AN6" s="2">
        <f>Table1[[#This Row],[Yield]]*Table1[[#This Row],[B]]</f>
        <v>0</v>
      </c>
      <c r="AO6" s="2">
        <f>Table1[[#This Row],[Yield]]*Table1[[#This Row],[Ca]]</f>
        <v>0</v>
      </c>
      <c r="AP6" s="2">
        <f>Table1[[#This Row],[Yield]]*Table1[[#This Row],[Mg]]</f>
        <v>0</v>
      </c>
      <c r="AQ6" s="2">
        <f>Table1[[#This Row],[Yield]]*Table1[[#This Row],[Mn]]</f>
        <v>0</v>
      </c>
      <c r="AR6" s="2">
        <f>Table1[[#This Row],[Yield]]*Table1[[#This Row],[Cu]]</f>
        <v>0</v>
      </c>
    </row>
    <row r="7" spans="1:44" hidden="1">
      <c r="A7" t="s">
        <v>32</v>
      </c>
      <c r="B7" t="s">
        <v>33</v>
      </c>
      <c r="C7">
        <v>2007</v>
      </c>
      <c r="D7" t="s">
        <v>34</v>
      </c>
      <c r="E7" t="s">
        <v>35</v>
      </c>
      <c r="F7" t="s">
        <v>36</v>
      </c>
      <c r="G7">
        <v>79</v>
      </c>
      <c r="H7">
        <v>48</v>
      </c>
      <c r="I7">
        <v>127</v>
      </c>
      <c r="J7" t="s">
        <v>41</v>
      </c>
      <c r="K7" t="s">
        <v>38</v>
      </c>
      <c r="L7">
        <v>0</v>
      </c>
      <c r="M7">
        <v>0</v>
      </c>
      <c r="O7" t="s">
        <v>43</v>
      </c>
      <c r="P7">
        <v>1</v>
      </c>
      <c r="Q7">
        <v>3</v>
      </c>
      <c r="R7">
        <v>31</v>
      </c>
      <c r="S7" t="s">
        <v>40</v>
      </c>
      <c r="T7">
        <v>198.0568356</v>
      </c>
      <c r="U7">
        <v>32.08</v>
      </c>
      <c r="V7">
        <v>36.44</v>
      </c>
      <c r="W7">
        <v>2.5009333329999999</v>
      </c>
      <c r="X7">
        <v>13.111678749999999</v>
      </c>
      <c r="AG7" s="2">
        <f>Table1[[#This Row],[Yield]]*Table1[[#This Row],[Zn]]</f>
        <v>6353.6632860479995</v>
      </c>
      <c r="AH7" s="2">
        <f>Table1[[#This Row],[Yield]]*Table1[[#This Row],[Fe]]</f>
        <v>7217.1910892639999</v>
      </c>
      <c r="AI7" s="2">
        <f>Table1[[#This Row],[Yield]]*Table1[[#This Row],[Ph]]</f>
        <v>495.32694198054105</v>
      </c>
      <c r="AJ7" s="2">
        <f>Table1[[#This Row],[Yield]]*Table1[[#This Row],[N]]</f>
        <v>2596.8576026287633</v>
      </c>
      <c r="AK7" s="2">
        <f>Table1[[#This Row],[Yield]]*Table1[[#This Row],[P]]</f>
        <v>0</v>
      </c>
      <c r="AL7" s="2">
        <f>Table1[[#This Row],[Yield]]*Table1[[#This Row],[K]]</f>
        <v>0</v>
      </c>
      <c r="AM7" s="2">
        <f>Table1[[#This Row],[Yield]]*Table1[[#This Row],[S]]</f>
        <v>0</v>
      </c>
      <c r="AN7" s="2">
        <f>Table1[[#This Row],[Yield]]*Table1[[#This Row],[B]]</f>
        <v>0</v>
      </c>
      <c r="AO7" s="2">
        <f>Table1[[#This Row],[Yield]]*Table1[[#This Row],[Ca]]</f>
        <v>0</v>
      </c>
      <c r="AP7" s="2">
        <f>Table1[[#This Row],[Yield]]*Table1[[#This Row],[Mg]]</f>
        <v>0</v>
      </c>
      <c r="AQ7" s="2">
        <f>Table1[[#This Row],[Yield]]*Table1[[#This Row],[Mn]]</f>
        <v>0</v>
      </c>
      <c r="AR7" s="2">
        <f>Table1[[#This Row],[Yield]]*Table1[[#This Row],[Cu]]</f>
        <v>0</v>
      </c>
    </row>
    <row r="8" spans="1:44" hidden="1">
      <c r="A8" t="s">
        <v>32</v>
      </c>
      <c r="B8" t="s">
        <v>33</v>
      </c>
      <c r="C8">
        <v>2007</v>
      </c>
      <c r="D8" t="s">
        <v>34</v>
      </c>
      <c r="E8" t="s">
        <v>42</v>
      </c>
      <c r="F8" t="s">
        <v>36</v>
      </c>
      <c r="G8">
        <v>79</v>
      </c>
      <c r="H8">
        <v>48</v>
      </c>
      <c r="I8">
        <v>127</v>
      </c>
      <c r="J8" t="s">
        <v>37</v>
      </c>
      <c r="K8" t="s">
        <v>38</v>
      </c>
      <c r="L8">
        <v>0</v>
      </c>
      <c r="M8">
        <v>0</v>
      </c>
      <c r="O8" t="s">
        <v>43</v>
      </c>
      <c r="P8">
        <v>0</v>
      </c>
      <c r="Q8">
        <v>4</v>
      </c>
      <c r="R8">
        <v>40</v>
      </c>
      <c r="S8" t="s">
        <v>40</v>
      </c>
      <c r="T8">
        <v>203.01075270000001</v>
      </c>
      <c r="U8">
        <v>33.49</v>
      </c>
      <c r="V8">
        <v>41.155000000000001</v>
      </c>
      <c r="W8">
        <v>1.936891667</v>
      </c>
      <c r="X8">
        <v>14.051276250000001</v>
      </c>
      <c r="AG8" s="2">
        <f>Table1[[#This Row],[Yield]]*Table1[[#This Row],[Zn]]</f>
        <v>6798.8301079230005</v>
      </c>
      <c r="AH8" s="2">
        <f>Table1[[#This Row],[Yield]]*Table1[[#This Row],[Fe]]</f>
        <v>8354.9075273685012</v>
      </c>
      <c r="AI8" s="2">
        <f>Table1[[#This Row],[Yield]]*Table1[[#This Row],[Ph]]</f>
        <v>393.20983521602778</v>
      </c>
      <c r="AJ8" s="2">
        <f>Table1[[#This Row],[Yield]]*Table1[[#This Row],[N]]</f>
        <v>2852.5601679081337</v>
      </c>
      <c r="AK8" s="2">
        <f>Table1[[#This Row],[Yield]]*Table1[[#This Row],[P]]</f>
        <v>0</v>
      </c>
      <c r="AL8" s="2">
        <f>Table1[[#This Row],[Yield]]*Table1[[#This Row],[K]]</f>
        <v>0</v>
      </c>
      <c r="AM8" s="2">
        <f>Table1[[#This Row],[Yield]]*Table1[[#This Row],[S]]</f>
        <v>0</v>
      </c>
      <c r="AN8" s="2">
        <f>Table1[[#This Row],[Yield]]*Table1[[#This Row],[B]]</f>
        <v>0</v>
      </c>
      <c r="AO8" s="2">
        <f>Table1[[#This Row],[Yield]]*Table1[[#This Row],[Ca]]</f>
        <v>0</v>
      </c>
      <c r="AP8" s="2">
        <f>Table1[[#This Row],[Yield]]*Table1[[#This Row],[Mg]]</f>
        <v>0</v>
      </c>
      <c r="AQ8" s="2">
        <f>Table1[[#This Row],[Yield]]*Table1[[#This Row],[Mn]]</f>
        <v>0</v>
      </c>
      <c r="AR8" s="2">
        <f>Table1[[#This Row],[Yield]]*Table1[[#This Row],[Cu]]</f>
        <v>0</v>
      </c>
    </row>
    <row r="9" spans="1:44" hidden="1">
      <c r="A9" t="s">
        <v>32</v>
      </c>
      <c r="B9" t="s">
        <v>33</v>
      </c>
      <c r="C9">
        <v>2007</v>
      </c>
      <c r="D9" t="s">
        <v>34</v>
      </c>
      <c r="E9" t="s">
        <v>42</v>
      </c>
      <c r="F9" t="s">
        <v>36</v>
      </c>
      <c r="G9">
        <v>79</v>
      </c>
      <c r="H9">
        <v>48</v>
      </c>
      <c r="I9">
        <v>127</v>
      </c>
      <c r="J9" t="s">
        <v>41</v>
      </c>
      <c r="K9" t="s">
        <v>38</v>
      </c>
      <c r="L9">
        <v>0</v>
      </c>
      <c r="M9">
        <v>0</v>
      </c>
      <c r="O9" t="s">
        <v>43</v>
      </c>
      <c r="P9">
        <v>1</v>
      </c>
      <c r="Q9">
        <v>4</v>
      </c>
      <c r="R9">
        <v>41</v>
      </c>
      <c r="S9" t="s">
        <v>40</v>
      </c>
      <c r="T9">
        <v>220.50307219999999</v>
      </c>
      <c r="U9">
        <v>32.270000000000003</v>
      </c>
      <c r="V9">
        <v>37.51</v>
      </c>
      <c r="W9">
        <v>2.3252999999999999</v>
      </c>
      <c r="X9">
        <v>13.383290000000001</v>
      </c>
      <c r="AG9" s="2">
        <f>Table1[[#This Row],[Yield]]*Table1[[#This Row],[Zn]]</f>
        <v>7115.6341398940003</v>
      </c>
      <c r="AH9" s="2">
        <f>Table1[[#This Row],[Yield]]*Table1[[#This Row],[Fe]]</f>
        <v>8271.0702382219988</v>
      </c>
      <c r="AI9" s="2">
        <f>Table1[[#This Row],[Yield]]*Table1[[#This Row],[Ph]]</f>
        <v>512.73579378666</v>
      </c>
      <c r="AJ9" s="2">
        <f>Table1[[#This Row],[Yield]]*Table1[[#This Row],[N]]</f>
        <v>2951.0565611435381</v>
      </c>
      <c r="AK9" s="2">
        <f>Table1[[#This Row],[Yield]]*Table1[[#This Row],[P]]</f>
        <v>0</v>
      </c>
      <c r="AL9" s="2">
        <f>Table1[[#This Row],[Yield]]*Table1[[#This Row],[K]]</f>
        <v>0</v>
      </c>
      <c r="AM9" s="2">
        <f>Table1[[#This Row],[Yield]]*Table1[[#This Row],[S]]</f>
        <v>0</v>
      </c>
      <c r="AN9" s="2">
        <f>Table1[[#This Row],[Yield]]*Table1[[#This Row],[B]]</f>
        <v>0</v>
      </c>
      <c r="AO9" s="2">
        <f>Table1[[#This Row],[Yield]]*Table1[[#This Row],[Ca]]</f>
        <v>0</v>
      </c>
      <c r="AP9" s="2">
        <f>Table1[[#This Row],[Yield]]*Table1[[#This Row],[Mg]]</f>
        <v>0</v>
      </c>
      <c r="AQ9" s="2">
        <f>Table1[[#This Row],[Yield]]*Table1[[#This Row],[Mn]]</f>
        <v>0</v>
      </c>
      <c r="AR9" s="2">
        <f>Table1[[#This Row],[Yield]]*Table1[[#This Row],[Cu]]</f>
        <v>0</v>
      </c>
    </row>
    <row r="10" spans="1:44" hidden="1">
      <c r="A10" t="s">
        <v>32</v>
      </c>
      <c r="B10" t="s">
        <v>33</v>
      </c>
      <c r="C10">
        <v>2007</v>
      </c>
      <c r="D10" t="s">
        <v>34</v>
      </c>
      <c r="E10" t="s">
        <v>42</v>
      </c>
      <c r="F10" t="s">
        <v>36</v>
      </c>
      <c r="G10">
        <v>133</v>
      </c>
      <c r="H10">
        <v>48</v>
      </c>
      <c r="I10">
        <v>181</v>
      </c>
      <c r="J10" t="s">
        <v>37</v>
      </c>
      <c r="K10" t="s">
        <v>44</v>
      </c>
      <c r="L10">
        <v>50</v>
      </c>
      <c r="M10">
        <v>0</v>
      </c>
      <c r="O10" t="s">
        <v>39</v>
      </c>
      <c r="P10">
        <v>0</v>
      </c>
      <c r="Q10">
        <v>5</v>
      </c>
      <c r="R10">
        <v>50</v>
      </c>
      <c r="S10" t="s">
        <v>40</v>
      </c>
      <c r="T10">
        <v>266.7050691</v>
      </c>
      <c r="U10">
        <v>34.572499999999998</v>
      </c>
      <c r="V10">
        <v>32.335000000000001</v>
      </c>
      <c r="W10">
        <v>1.847641667</v>
      </c>
      <c r="X10">
        <v>14.30344625</v>
      </c>
      <c r="AG10" s="2">
        <f>Table1[[#This Row],[Yield]]*Table1[[#This Row],[Zn]]</f>
        <v>9220.66100145975</v>
      </c>
      <c r="AH10" s="2">
        <f>Table1[[#This Row],[Yield]]*Table1[[#This Row],[Fe]]</f>
        <v>8623.9084093484998</v>
      </c>
      <c r="AI10" s="2">
        <f>Table1[[#This Row],[Yield]]*Table1[[#This Row],[Ph]]</f>
        <v>492.77539846927419</v>
      </c>
      <c r="AJ10" s="2">
        <f>Table1[[#This Row],[Yield]]*Table1[[#This Row],[N]]</f>
        <v>3814.8016204743858</v>
      </c>
      <c r="AK10" s="2">
        <f>Table1[[#This Row],[Yield]]*Table1[[#This Row],[P]]</f>
        <v>0</v>
      </c>
      <c r="AL10" s="2">
        <f>Table1[[#This Row],[Yield]]*Table1[[#This Row],[K]]</f>
        <v>0</v>
      </c>
      <c r="AM10" s="2">
        <f>Table1[[#This Row],[Yield]]*Table1[[#This Row],[S]]</f>
        <v>0</v>
      </c>
      <c r="AN10" s="2">
        <f>Table1[[#This Row],[Yield]]*Table1[[#This Row],[B]]</f>
        <v>0</v>
      </c>
      <c r="AO10" s="2">
        <f>Table1[[#This Row],[Yield]]*Table1[[#This Row],[Ca]]</f>
        <v>0</v>
      </c>
      <c r="AP10" s="2">
        <f>Table1[[#This Row],[Yield]]*Table1[[#This Row],[Mg]]</f>
        <v>0</v>
      </c>
      <c r="AQ10" s="2">
        <f>Table1[[#This Row],[Yield]]*Table1[[#This Row],[Mn]]</f>
        <v>0</v>
      </c>
      <c r="AR10" s="2">
        <f>Table1[[#This Row],[Yield]]*Table1[[#This Row],[Cu]]</f>
        <v>0</v>
      </c>
    </row>
    <row r="11" spans="1:44" hidden="1">
      <c r="A11" t="s">
        <v>32</v>
      </c>
      <c r="B11" t="s">
        <v>33</v>
      </c>
      <c r="C11">
        <v>2007</v>
      </c>
      <c r="D11" t="s">
        <v>34</v>
      </c>
      <c r="E11" t="s">
        <v>42</v>
      </c>
      <c r="F11" t="s">
        <v>36</v>
      </c>
      <c r="G11">
        <v>133</v>
      </c>
      <c r="H11">
        <v>48</v>
      </c>
      <c r="I11">
        <v>181</v>
      </c>
      <c r="J11" t="s">
        <v>41</v>
      </c>
      <c r="K11" t="s">
        <v>44</v>
      </c>
      <c r="L11">
        <v>50</v>
      </c>
      <c r="M11">
        <v>0</v>
      </c>
      <c r="O11" t="s">
        <v>39</v>
      </c>
      <c r="P11">
        <v>1</v>
      </c>
      <c r="Q11">
        <v>5</v>
      </c>
      <c r="R11">
        <v>51</v>
      </c>
      <c r="S11" t="s">
        <v>40</v>
      </c>
      <c r="T11">
        <v>332.7572965</v>
      </c>
      <c r="U11">
        <v>26.662500000000001</v>
      </c>
      <c r="V11">
        <v>31.97</v>
      </c>
      <c r="W11">
        <v>1.475191667</v>
      </c>
      <c r="X11">
        <v>13.978515</v>
      </c>
      <c r="AG11" s="2">
        <f>Table1[[#This Row],[Yield]]*Table1[[#This Row],[Zn]]</f>
        <v>8872.1414179312505</v>
      </c>
      <c r="AH11" s="2">
        <f>Table1[[#This Row],[Yield]]*Table1[[#This Row],[Fe]]</f>
        <v>10638.250769105</v>
      </c>
      <c r="AI11" s="2">
        <f>Table1[[#This Row],[Yield]]*Table1[[#This Row],[Ph]]</f>
        <v>490.88079093024828</v>
      </c>
      <c r="AJ11" s="2">
        <f>Table1[[#This Row],[Yield]]*Table1[[#This Row],[N]]</f>
        <v>4651.4528604846973</v>
      </c>
      <c r="AK11" s="2">
        <f>Table1[[#This Row],[Yield]]*Table1[[#This Row],[P]]</f>
        <v>0</v>
      </c>
      <c r="AL11" s="2">
        <f>Table1[[#This Row],[Yield]]*Table1[[#This Row],[K]]</f>
        <v>0</v>
      </c>
      <c r="AM11" s="2">
        <f>Table1[[#This Row],[Yield]]*Table1[[#This Row],[S]]</f>
        <v>0</v>
      </c>
      <c r="AN11" s="2">
        <f>Table1[[#This Row],[Yield]]*Table1[[#This Row],[B]]</f>
        <v>0</v>
      </c>
      <c r="AO11" s="2">
        <f>Table1[[#This Row],[Yield]]*Table1[[#This Row],[Ca]]</f>
        <v>0</v>
      </c>
      <c r="AP11" s="2">
        <f>Table1[[#This Row],[Yield]]*Table1[[#This Row],[Mg]]</f>
        <v>0</v>
      </c>
      <c r="AQ11" s="2">
        <f>Table1[[#This Row],[Yield]]*Table1[[#This Row],[Mn]]</f>
        <v>0</v>
      </c>
      <c r="AR11" s="2">
        <f>Table1[[#This Row],[Yield]]*Table1[[#This Row],[Cu]]</f>
        <v>0</v>
      </c>
    </row>
    <row r="12" spans="1:44" hidden="1">
      <c r="A12" t="s">
        <v>32</v>
      </c>
      <c r="B12" t="s">
        <v>33</v>
      </c>
      <c r="C12">
        <v>2007</v>
      </c>
      <c r="D12" t="s">
        <v>34</v>
      </c>
      <c r="E12" t="s">
        <v>42</v>
      </c>
      <c r="F12" t="s">
        <v>36</v>
      </c>
      <c r="G12">
        <v>79</v>
      </c>
      <c r="H12">
        <v>48</v>
      </c>
      <c r="I12">
        <v>127</v>
      </c>
      <c r="J12" t="s">
        <v>37</v>
      </c>
      <c r="K12" t="s">
        <v>44</v>
      </c>
      <c r="L12">
        <v>50</v>
      </c>
      <c r="M12">
        <v>0</v>
      </c>
      <c r="O12" t="s">
        <v>43</v>
      </c>
      <c r="P12">
        <v>0</v>
      </c>
      <c r="Q12">
        <v>6</v>
      </c>
      <c r="R12">
        <v>60</v>
      </c>
      <c r="S12" t="s">
        <v>40</v>
      </c>
      <c r="T12">
        <v>207.2638249</v>
      </c>
      <c r="U12">
        <v>31.4175</v>
      </c>
      <c r="V12">
        <v>39.784999999999997</v>
      </c>
      <c r="W12">
        <v>1.5100583329999999</v>
      </c>
      <c r="X12">
        <v>13.894802500000001</v>
      </c>
      <c r="AG12" s="2">
        <f>Table1[[#This Row],[Yield]]*Table1[[#This Row],[Zn]]</f>
        <v>6511.71121879575</v>
      </c>
      <c r="AH12" s="2">
        <f>Table1[[#This Row],[Yield]]*Table1[[#This Row],[Fe]]</f>
        <v>8245.9912736464994</v>
      </c>
      <c r="AI12" s="2">
        <f>Table1[[#This Row],[Yield]]*Table1[[#This Row],[Ph]]</f>
        <v>312.98046591969791</v>
      </c>
      <c r="AJ12" s="2">
        <f>Table1[[#This Row],[Yield]]*Table1[[#This Row],[N]]</f>
        <v>2879.8899123800825</v>
      </c>
      <c r="AK12" s="2">
        <f>Table1[[#This Row],[Yield]]*Table1[[#This Row],[P]]</f>
        <v>0</v>
      </c>
      <c r="AL12" s="2">
        <f>Table1[[#This Row],[Yield]]*Table1[[#This Row],[K]]</f>
        <v>0</v>
      </c>
      <c r="AM12" s="2">
        <f>Table1[[#This Row],[Yield]]*Table1[[#This Row],[S]]</f>
        <v>0</v>
      </c>
      <c r="AN12" s="2">
        <f>Table1[[#This Row],[Yield]]*Table1[[#This Row],[B]]</f>
        <v>0</v>
      </c>
      <c r="AO12" s="2">
        <f>Table1[[#This Row],[Yield]]*Table1[[#This Row],[Ca]]</f>
        <v>0</v>
      </c>
      <c r="AP12" s="2">
        <f>Table1[[#This Row],[Yield]]*Table1[[#This Row],[Mg]]</f>
        <v>0</v>
      </c>
      <c r="AQ12" s="2">
        <f>Table1[[#This Row],[Yield]]*Table1[[#This Row],[Mn]]</f>
        <v>0</v>
      </c>
      <c r="AR12" s="2">
        <f>Table1[[#This Row],[Yield]]*Table1[[#This Row],[Cu]]</f>
        <v>0</v>
      </c>
    </row>
    <row r="13" spans="1:44" hidden="1">
      <c r="A13" t="s">
        <v>32</v>
      </c>
      <c r="B13" t="s">
        <v>33</v>
      </c>
      <c r="C13">
        <v>2007</v>
      </c>
      <c r="D13" t="s">
        <v>34</v>
      </c>
      <c r="E13" t="s">
        <v>42</v>
      </c>
      <c r="F13" t="s">
        <v>36</v>
      </c>
      <c r="G13">
        <v>79</v>
      </c>
      <c r="H13">
        <v>48</v>
      </c>
      <c r="I13">
        <v>127</v>
      </c>
      <c r="J13" t="s">
        <v>41</v>
      </c>
      <c r="K13" t="s">
        <v>44</v>
      </c>
      <c r="L13">
        <v>50</v>
      </c>
      <c r="M13">
        <v>0</v>
      </c>
      <c r="O13" t="s">
        <v>43</v>
      </c>
      <c r="P13">
        <v>1</v>
      </c>
      <c r="Q13">
        <v>6</v>
      </c>
      <c r="R13">
        <v>61</v>
      </c>
      <c r="S13" t="s">
        <v>40</v>
      </c>
      <c r="T13">
        <v>208.6866359</v>
      </c>
      <c r="U13">
        <v>32.975000000000001</v>
      </c>
      <c r="V13">
        <v>38.722499999999997</v>
      </c>
      <c r="W13">
        <v>2.2221500000000001</v>
      </c>
      <c r="X13">
        <v>13.849880000000001</v>
      </c>
      <c r="AG13" s="2">
        <f>Table1[[#This Row],[Yield]]*Table1[[#This Row],[Zn]]</f>
        <v>6881.4418188025002</v>
      </c>
      <c r="AH13" s="2">
        <f>Table1[[#This Row],[Yield]]*Table1[[#This Row],[Fe]]</f>
        <v>8080.868258637749</v>
      </c>
      <c r="AI13" s="2">
        <f>Table1[[#This Row],[Yield]]*Table1[[#This Row],[Ph]]</f>
        <v>463.73300796518504</v>
      </c>
      <c r="AJ13" s="2">
        <f>Table1[[#This Row],[Yield]]*Table1[[#This Row],[N]]</f>
        <v>2890.2848648186923</v>
      </c>
      <c r="AK13" s="2">
        <f>Table1[[#This Row],[Yield]]*Table1[[#This Row],[P]]</f>
        <v>0</v>
      </c>
      <c r="AL13" s="2">
        <f>Table1[[#This Row],[Yield]]*Table1[[#This Row],[K]]</f>
        <v>0</v>
      </c>
      <c r="AM13" s="2">
        <f>Table1[[#This Row],[Yield]]*Table1[[#This Row],[S]]</f>
        <v>0</v>
      </c>
      <c r="AN13" s="2">
        <f>Table1[[#This Row],[Yield]]*Table1[[#This Row],[B]]</f>
        <v>0</v>
      </c>
      <c r="AO13" s="2">
        <f>Table1[[#This Row],[Yield]]*Table1[[#This Row],[Ca]]</f>
        <v>0</v>
      </c>
      <c r="AP13" s="2">
        <f>Table1[[#This Row],[Yield]]*Table1[[#This Row],[Mg]]</f>
        <v>0</v>
      </c>
      <c r="AQ13" s="2">
        <f>Table1[[#This Row],[Yield]]*Table1[[#This Row],[Mn]]</f>
        <v>0</v>
      </c>
      <c r="AR13" s="2">
        <f>Table1[[#This Row],[Yield]]*Table1[[#This Row],[Cu]]</f>
        <v>0</v>
      </c>
    </row>
    <row r="14" spans="1:44" hidden="1">
      <c r="A14" t="s">
        <v>32</v>
      </c>
      <c r="B14" t="s">
        <v>33</v>
      </c>
      <c r="C14">
        <v>2007</v>
      </c>
      <c r="D14" t="s">
        <v>34</v>
      </c>
      <c r="E14" t="s">
        <v>35</v>
      </c>
      <c r="F14" t="s">
        <v>45</v>
      </c>
      <c r="G14">
        <v>133</v>
      </c>
      <c r="H14">
        <v>96</v>
      </c>
      <c r="I14">
        <v>229</v>
      </c>
      <c r="J14" t="s">
        <v>37</v>
      </c>
      <c r="K14" t="s">
        <v>38</v>
      </c>
      <c r="L14">
        <v>0</v>
      </c>
      <c r="M14">
        <v>0</v>
      </c>
      <c r="O14" t="s">
        <v>39</v>
      </c>
      <c r="P14">
        <v>0</v>
      </c>
      <c r="Q14">
        <v>7</v>
      </c>
      <c r="R14">
        <v>70</v>
      </c>
      <c r="S14" t="s">
        <v>40</v>
      </c>
      <c r="T14">
        <v>343.89400920000003</v>
      </c>
      <c r="U14">
        <v>27.79</v>
      </c>
      <c r="V14">
        <v>29.594999999999999</v>
      </c>
      <c r="W14">
        <v>1.873175</v>
      </c>
      <c r="X14">
        <v>13.220587500000001</v>
      </c>
      <c r="AG14" s="2">
        <f>Table1[[#This Row],[Yield]]*Table1[[#This Row],[Zn]]</f>
        <v>9556.8145156680002</v>
      </c>
      <c r="AH14" s="2">
        <f>Table1[[#This Row],[Yield]]*Table1[[#This Row],[Fe]]</f>
        <v>10177.543202274001</v>
      </c>
      <c r="AI14" s="2">
        <f>Table1[[#This Row],[Yield]]*Table1[[#This Row],[Ph]]</f>
        <v>644.17366068321007</v>
      </c>
      <c r="AJ14" s="2">
        <f>Table1[[#This Row],[Yield]]*Table1[[#This Row],[N]]</f>
        <v>4546.4808393544054</v>
      </c>
      <c r="AK14" s="2">
        <f>Table1[[#This Row],[Yield]]*Table1[[#This Row],[P]]</f>
        <v>0</v>
      </c>
      <c r="AL14" s="2">
        <f>Table1[[#This Row],[Yield]]*Table1[[#This Row],[K]]</f>
        <v>0</v>
      </c>
      <c r="AM14" s="2">
        <f>Table1[[#This Row],[Yield]]*Table1[[#This Row],[S]]</f>
        <v>0</v>
      </c>
      <c r="AN14" s="2">
        <f>Table1[[#This Row],[Yield]]*Table1[[#This Row],[B]]</f>
        <v>0</v>
      </c>
      <c r="AO14" s="2">
        <f>Table1[[#This Row],[Yield]]*Table1[[#This Row],[Ca]]</f>
        <v>0</v>
      </c>
      <c r="AP14" s="2">
        <f>Table1[[#This Row],[Yield]]*Table1[[#This Row],[Mg]]</f>
        <v>0</v>
      </c>
      <c r="AQ14" s="2">
        <f>Table1[[#This Row],[Yield]]*Table1[[#This Row],[Mn]]</f>
        <v>0</v>
      </c>
      <c r="AR14" s="2">
        <f>Table1[[#This Row],[Yield]]*Table1[[#This Row],[Cu]]</f>
        <v>0</v>
      </c>
    </row>
    <row r="15" spans="1:44" hidden="1">
      <c r="A15" t="s">
        <v>32</v>
      </c>
      <c r="B15" t="s">
        <v>33</v>
      </c>
      <c r="C15">
        <v>2007</v>
      </c>
      <c r="D15" t="s">
        <v>34</v>
      </c>
      <c r="E15" t="s">
        <v>35</v>
      </c>
      <c r="F15" t="s">
        <v>45</v>
      </c>
      <c r="G15">
        <v>133</v>
      </c>
      <c r="H15">
        <v>96</v>
      </c>
      <c r="I15">
        <v>229</v>
      </c>
      <c r="J15" t="s">
        <v>41</v>
      </c>
      <c r="K15" t="s">
        <v>38</v>
      </c>
      <c r="L15">
        <v>0</v>
      </c>
      <c r="M15">
        <v>0</v>
      </c>
      <c r="O15" t="s">
        <v>39</v>
      </c>
      <c r="P15">
        <v>1</v>
      </c>
      <c r="Q15">
        <v>7</v>
      </c>
      <c r="R15">
        <v>71</v>
      </c>
      <c r="S15" t="s">
        <v>40</v>
      </c>
      <c r="T15">
        <v>428.76344089999998</v>
      </c>
      <c r="U15">
        <v>27.982500000000002</v>
      </c>
      <c r="V15">
        <v>27.607500000000002</v>
      </c>
      <c r="W15">
        <v>2.1033499999999998</v>
      </c>
      <c r="X15">
        <v>12.600355</v>
      </c>
      <c r="AG15" s="2">
        <f>Table1[[#This Row],[Yield]]*Table1[[#This Row],[Zn]]</f>
        <v>11997.872984984249</v>
      </c>
      <c r="AH15" s="2">
        <f>Table1[[#This Row],[Yield]]*Table1[[#This Row],[Fe]]</f>
        <v>11837.08669464675</v>
      </c>
      <c r="AI15" s="2">
        <f>Table1[[#This Row],[Yield]]*Table1[[#This Row],[Ph]]</f>
        <v>901.83958341701486</v>
      </c>
      <c r="AJ15" s="2">
        <f>Table1[[#This Row],[Yield]]*Table1[[#This Row],[N]]</f>
        <v>5402.5715663615192</v>
      </c>
      <c r="AK15" s="2">
        <f>Table1[[#This Row],[Yield]]*Table1[[#This Row],[P]]</f>
        <v>0</v>
      </c>
      <c r="AL15" s="2">
        <f>Table1[[#This Row],[Yield]]*Table1[[#This Row],[K]]</f>
        <v>0</v>
      </c>
      <c r="AM15" s="2">
        <f>Table1[[#This Row],[Yield]]*Table1[[#This Row],[S]]</f>
        <v>0</v>
      </c>
      <c r="AN15" s="2">
        <f>Table1[[#This Row],[Yield]]*Table1[[#This Row],[B]]</f>
        <v>0</v>
      </c>
      <c r="AO15" s="2">
        <f>Table1[[#This Row],[Yield]]*Table1[[#This Row],[Ca]]</f>
        <v>0</v>
      </c>
      <c r="AP15" s="2">
        <f>Table1[[#This Row],[Yield]]*Table1[[#This Row],[Mg]]</f>
        <v>0</v>
      </c>
      <c r="AQ15" s="2">
        <f>Table1[[#This Row],[Yield]]*Table1[[#This Row],[Mn]]</f>
        <v>0</v>
      </c>
      <c r="AR15" s="2">
        <f>Table1[[#This Row],[Yield]]*Table1[[#This Row],[Cu]]</f>
        <v>0</v>
      </c>
    </row>
    <row r="16" spans="1:44" hidden="1">
      <c r="A16" t="s">
        <v>32</v>
      </c>
      <c r="B16" t="s">
        <v>33</v>
      </c>
      <c r="C16">
        <v>2007</v>
      </c>
      <c r="D16" t="s">
        <v>34</v>
      </c>
      <c r="E16" t="s">
        <v>42</v>
      </c>
      <c r="F16" t="s">
        <v>45</v>
      </c>
      <c r="G16">
        <v>133</v>
      </c>
      <c r="H16">
        <v>96</v>
      </c>
      <c r="I16">
        <v>229</v>
      </c>
      <c r="J16" t="s">
        <v>37</v>
      </c>
      <c r="K16" t="s">
        <v>38</v>
      </c>
      <c r="L16">
        <v>0</v>
      </c>
      <c r="M16">
        <v>0</v>
      </c>
      <c r="O16" t="s">
        <v>39</v>
      </c>
      <c r="P16">
        <v>0</v>
      </c>
      <c r="Q16">
        <v>8</v>
      </c>
      <c r="R16">
        <v>80</v>
      </c>
      <c r="S16" t="s">
        <v>40</v>
      </c>
      <c r="T16">
        <v>352.53456219999998</v>
      </c>
      <c r="U16">
        <v>28.9</v>
      </c>
      <c r="V16">
        <v>31.895</v>
      </c>
      <c r="W16">
        <v>2.0046499999999998</v>
      </c>
      <c r="X16">
        <v>13.22568375</v>
      </c>
      <c r="AG16" s="2">
        <f>Table1[[#This Row],[Yield]]*Table1[[#This Row],[Zn]]</f>
        <v>10188.248847579998</v>
      </c>
      <c r="AH16" s="2">
        <f>Table1[[#This Row],[Yield]]*Table1[[#This Row],[Fe]]</f>
        <v>11244.089861368999</v>
      </c>
      <c r="AI16" s="2">
        <f>Table1[[#This Row],[Yield]]*Table1[[#This Row],[Ph]]</f>
        <v>706.70841011422988</v>
      </c>
      <c r="AJ16" s="2">
        <f>Table1[[#This Row],[Yield]]*Table1[[#This Row],[N]]</f>
        <v>4662.5106306019043</v>
      </c>
      <c r="AK16" s="2">
        <f>Table1[[#This Row],[Yield]]*Table1[[#This Row],[P]]</f>
        <v>0</v>
      </c>
      <c r="AL16" s="2">
        <f>Table1[[#This Row],[Yield]]*Table1[[#This Row],[K]]</f>
        <v>0</v>
      </c>
      <c r="AM16" s="2">
        <f>Table1[[#This Row],[Yield]]*Table1[[#This Row],[S]]</f>
        <v>0</v>
      </c>
      <c r="AN16" s="2">
        <f>Table1[[#This Row],[Yield]]*Table1[[#This Row],[B]]</f>
        <v>0</v>
      </c>
      <c r="AO16" s="2">
        <f>Table1[[#This Row],[Yield]]*Table1[[#This Row],[Ca]]</f>
        <v>0</v>
      </c>
      <c r="AP16" s="2">
        <f>Table1[[#This Row],[Yield]]*Table1[[#This Row],[Mg]]</f>
        <v>0</v>
      </c>
      <c r="AQ16" s="2">
        <f>Table1[[#This Row],[Yield]]*Table1[[#This Row],[Mn]]</f>
        <v>0</v>
      </c>
      <c r="AR16" s="2">
        <f>Table1[[#This Row],[Yield]]*Table1[[#This Row],[Cu]]</f>
        <v>0</v>
      </c>
    </row>
    <row r="17" spans="1:44" hidden="1">
      <c r="A17" t="s">
        <v>32</v>
      </c>
      <c r="B17" t="s">
        <v>33</v>
      </c>
      <c r="C17">
        <v>2007</v>
      </c>
      <c r="D17" t="s">
        <v>34</v>
      </c>
      <c r="E17" t="s">
        <v>42</v>
      </c>
      <c r="F17" t="s">
        <v>45</v>
      </c>
      <c r="G17">
        <v>133</v>
      </c>
      <c r="H17">
        <v>96</v>
      </c>
      <c r="I17">
        <v>229</v>
      </c>
      <c r="J17" t="s">
        <v>41</v>
      </c>
      <c r="K17" t="s">
        <v>38</v>
      </c>
      <c r="L17">
        <v>0</v>
      </c>
      <c r="M17">
        <v>0</v>
      </c>
      <c r="O17" t="s">
        <v>39</v>
      </c>
      <c r="P17">
        <v>1</v>
      </c>
      <c r="Q17">
        <v>8</v>
      </c>
      <c r="R17">
        <v>81</v>
      </c>
      <c r="S17" t="s">
        <v>40</v>
      </c>
      <c r="T17">
        <v>399.76958530000002</v>
      </c>
      <c r="U17">
        <v>32.354999999999997</v>
      </c>
      <c r="V17">
        <v>30.975000000000001</v>
      </c>
      <c r="W17">
        <v>1.683766667</v>
      </c>
      <c r="X17">
        <v>12.97917625</v>
      </c>
      <c r="AG17" s="2">
        <f>Table1[[#This Row],[Yield]]*Table1[[#This Row],[Zn]]</f>
        <v>12934.544932381499</v>
      </c>
      <c r="AH17" s="2">
        <f>Table1[[#This Row],[Yield]]*Table1[[#This Row],[Fe]]</f>
        <v>12382.862904667501</v>
      </c>
      <c r="AI17" s="2">
        <f>Table1[[#This Row],[Yield]]*Table1[[#This Row],[Ph]]</f>
        <v>673.11870220855326</v>
      </c>
      <c r="AJ17" s="2">
        <f>Table1[[#This Row],[Yield]]*Table1[[#This Row],[N]]</f>
        <v>5188.6799069981098</v>
      </c>
      <c r="AK17" s="2">
        <f>Table1[[#This Row],[Yield]]*Table1[[#This Row],[P]]</f>
        <v>0</v>
      </c>
      <c r="AL17" s="2">
        <f>Table1[[#This Row],[Yield]]*Table1[[#This Row],[K]]</f>
        <v>0</v>
      </c>
      <c r="AM17" s="2">
        <f>Table1[[#This Row],[Yield]]*Table1[[#This Row],[S]]</f>
        <v>0</v>
      </c>
      <c r="AN17" s="2">
        <f>Table1[[#This Row],[Yield]]*Table1[[#This Row],[B]]</f>
        <v>0</v>
      </c>
      <c r="AO17" s="2">
        <f>Table1[[#This Row],[Yield]]*Table1[[#This Row],[Ca]]</f>
        <v>0</v>
      </c>
      <c r="AP17" s="2">
        <f>Table1[[#This Row],[Yield]]*Table1[[#This Row],[Mg]]</f>
        <v>0</v>
      </c>
      <c r="AQ17" s="2">
        <f>Table1[[#This Row],[Yield]]*Table1[[#This Row],[Mn]]</f>
        <v>0</v>
      </c>
      <c r="AR17" s="2">
        <f>Table1[[#This Row],[Yield]]*Table1[[#This Row],[Cu]]</f>
        <v>0</v>
      </c>
    </row>
    <row r="18" spans="1:44" hidden="1">
      <c r="A18" t="s">
        <v>32</v>
      </c>
      <c r="B18" t="s">
        <v>33</v>
      </c>
      <c r="C18">
        <v>2007</v>
      </c>
      <c r="D18" t="s">
        <v>34</v>
      </c>
      <c r="E18" t="s">
        <v>35</v>
      </c>
      <c r="F18" t="s">
        <v>45</v>
      </c>
      <c r="G18">
        <v>79</v>
      </c>
      <c r="H18">
        <v>96</v>
      </c>
      <c r="I18">
        <v>175</v>
      </c>
      <c r="J18" t="s">
        <v>37</v>
      </c>
      <c r="K18" t="s">
        <v>38</v>
      </c>
      <c r="L18">
        <v>0</v>
      </c>
      <c r="M18">
        <v>0</v>
      </c>
      <c r="O18" t="s">
        <v>43</v>
      </c>
      <c r="P18">
        <v>0</v>
      </c>
      <c r="Q18">
        <v>9</v>
      </c>
      <c r="R18">
        <v>90</v>
      </c>
      <c r="S18" t="s">
        <v>40</v>
      </c>
      <c r="T18">
        <v>216.38248849999999</v>
      </c>
      <c r="U18">
        <v>35.625</v>
      </c>
      <c r="V18">
        <v>35.852499999999999</v>
      </c>
      <c r="W18">
        <v>2.436458333</v>
      </c>
      <c r="X18">
        <v>13.54486</v>
      </c>
      <c r="AG18" s="2">
        <f>Table1[[#This Row],[Yield]]*Table1[[#This Row],[Zn]]</f>
        <v>7708.6261528124996</v>
      </c>
      <c r="AH18" s="2">
        <f>Table1[[#This Row],[Yield]]*Table1[[#This Row],[Fe]]</f>
        <v>7757.8531689462498</v>
      </c>
      <c r="AI18" s="2">
        <f>Table1[[#This Row],[Yield]]*Table1[[#This Row],[Ph]]</f>
        <v>527.20691722110166</v>
      </c>
      <c r="AJ18" s="2">
        <f>Table1[[#This Row],[Yield]]*Table1[[#This Row],[N]]</f>
        <v>2930.8705131841098</v>
      </c>
      <c r="AK18" s="2">
        <f>Table1[[#This Row],[Yield]]*Table1[[#This Row],[P]]</f>
        <v>0</v>
      </c>
      <c r="AL18" s="2">
        <f>Table1[[#This Row],[Yield]]*Table1[[#This Row],[K]]</f>
        <v>0</v>
      </c>
      <c r="AM18" s="2">
        <f>Table1[[#This Row],[Yield]]*Table1[[#This Row],[S]]</f>
        <v>0</v>
      </c>
      <c r="AN18" s="2">
        <f>Table1[[#This Row],[Yield]]*Table1[[#This Row],[B]]</f>
        <v>0</v>
      </c>
      <c r="AO18" s="2">
        <f>Table1[[#This Row],[Yield]]*Table1[[#This Row],[Ca]]</f>
        <v>0</v>
      </c>
      <c r="AP18" s="2">
        <f>Table1[[#This Row],[Yield]]*Table1[[#This Row],[Mg]]</f>
        <v>0</v>
      </c>
      <c r="AQ18" s="2">
        <f>Table1[[#This Row],[Yield]]*Table1[[#This Row],[Mn]]</f>
        <v>0</v>
      </c>
      <c r="AR18" s="2">
        <f>Table1[[#This Row],[Yield]]*Table1[[#This Row],[Cu]]</f>
        <v>0</v>
      </c>
    </row>
    <row r="19" spans="1:44" hidden="1">
      <c r="A19" t="s">
        <v>32</v>
      </c>
      <c r="B19" t="s">
        <v>33</v>
      </c>
      <c r="C19">
        <v>2007</v>
      </c>
      <c r="D19" t="s">
        <v>34</v>
      </c>
      <c r="E19" t="s">
        <v>35</v>
      </c>
      <c r="F19" t="s">
        <v>45</v>
      </c>
      <c r="G19">
        <v>79</v>
      </c>
      <c r="H19">
        <v>96</v>
      </c>
      <c r="I19">
        <v>175</v>
      </c>
      <c r="J19" t="s">
        <v>41</v>
      </c>
      <c r="K19" t="s">
        <v>38</v>
      </c>
      <c r="L19">
        <v>0</v>
      </c>
      <c r="M19">
        <v>0</v>
      </c>
      <c r="O19" t="s">
        <v>43</v>
      </c>
      <c r="P19">
        <v>1</v>
      </c>
      <c r="Q19">
        <v>9</v>
      </c>
      <c r="R19">
        <v>91</v>
      </c>
      <c r="S19" t="s">
        <v>40</v>
      </c>
      <c r="T19">
        <v>310.71044549999999</v>
      </c>
      <c r="U19">
        <v>31.807500000000001</v>
      </c>
      <c r="V19">
        <v>35.11</v>
      </c>
      <c r="W19">
        <v>1.9514750000000001</v>
      </c>
      <c r="X19">
        <v>13.24437</v>
      </c>
      <c r="AG19" s="2">
        <f>Table1[[#This Row],[Yield]]*Table1[[#This Row],[Zn]]</f>
        <v>9882.9224952412496</v>
      </c>
      <c r="AH19" s="2">
        <f>Table1[[#This Row],[Yield]]*Table1[[#This Row],[Fe]]</f>
        <v>10909.043741505</v>
      </c>
      <c r="AI19" s="2">
        <f>Table1[[#This Row],[Yield]]*Table1[[#This Row],[Ph]]</f>
        <v>606.34366663211256</v>
      </c>
      <c r="AJ19" s="2">
        <f>Table1[[#This Row],[Yield]]*Table1[[#This Row],[N]]</f>
        <v>4115.1641030668352</v>
      </c>
      <c r="AK19" s="2">
        <f>Table1[[#This Row],[Yield]]*Table1[[#This Row],[P]]</f>
        <v>0</v>
      </c>
      <c r="AL19" s="2">
        <f>Table1[[#This Row],[Yield]]*Table1[[#This Row],[K]]</f>
        <v>0</v>
      </c>
      <c r="AM19" s="2">
        <f>Table1[[#This Row],[Yield]]*Table1[[#This Row],[S]]</f>
        <v>0</v>
      </c>
      <c r="AN19" s="2">
        <f>Table1[[#This Row],[Yield]]*Table1[[#This Row],[B]]</f>
        <v>0</v>
      </c>
      <c r="AO19" s="2">
        <f>Table1[[#This Row],[Yield]]*Table1[[#This Row],[Ca]]</f>
        <v>0</v>
      </c>
      <c r="AP19" s="2">
        <f>Table1[[#This Row],[Yield]]*Table1[[#This Row],[Mg]]</f>
        <v>0</v>
      </c>
      <c r="AQ19" s="2">
        <f>Table1[[#This Row],[Yield]]*Table1[[#This Row],[Mn]]</f>
        <v>0</v>
      </c>
      <c r="AR19" s="2">
        <f>Table1[[#This Row],[Yield]]*Table1[[#This Row],[Cu]]</f>
        <v>0</v>
      </c>
    </row>
    <row r="20" spans="1:44" hidden="1">
      <c r="A20" t="s">
        <v>32</v>
      </c>
      <c r="B20" t="s">
        <v>33</v>
      </c>
      <c r="C20">
        <v>2007</v>
      </c>
      <c r="D20" t="s">
        <v>34</v>
      </c>
      <c r="E20" t="s">
        <v>42</v>
      </c>
      <c r="F20" t="s">
        <v>45</v>
      </c>
      <c r="G20">
        <v>79</v>
      </c>
      <c r="H20">
        <v>96</v>
      </c>
      <c r="I20">
        <v>175</v>
      </c>
      <c r="J20" t="s">
        <v>37</v>
      </c>
      <c r="K20" t="s">
        <v>38</v>
      </c>
      <c r="L20">
        <v>0</v>
      </c>
      <c r="M20">
        <v>0</v>
      </c>
      <c r="O20" t="s">
        <v>43</v>
      </c>
      <c r="P20">
        <v>0</v>
      </c>
      <c r="Q20">
        <v>10</v>
      </c>
      <c r="R20">
        <v>100</v>
      </c>
      <c r="S20" t="s">
        <v>40</v>
      </c>
      <c r="T20">
        <v>232.63248849999999</v>
      </c>
      <c r="U20">
        <v>37.674999999999997</v>
      </c>
      <c r="V20">
        <v>39.767499999999998</v>
      </c>
      <c r="W20">
        <v>2.4695166670000002</v>
      </c>
      <c r="X20">
        <v>14.035232499999999</v>
      </c>
      <c r="AG20" s="2">
        <f>Table1[[#This Row],[Yield]]*Table1[[#This Row],[Zn]]</f>
        <v>8764.4290042374996</v>
      </c>
      <c r="AH20" s="2">
        <f>Table1[[#This Row],[Yield]]*Table1[[#This Row],[Fe]]</f>
        <v>9251.2124864237485</v>
      </c>
      <c r="AI20" s="2">
        <f>Table1[[#This Row],[Yield]]*Table1[[#This Row],[Ph]]</f>
        <v>574.4898076364359</v>
      </c>
      <c r="AJ20" s="2">
        <f>Table1[[#This Row],[Yield]]*Table1[[#This Row],[N]]</f>
        <v>3265.0510631510761</v>
      </c>
      <c r="AK20" s="2">
        <f>Table1[[#This Row],[Yield]]*Table1[[#This Row],[P]]</f>
        <v>0</v>
      </c>
      <c r="AL20" s="2">
        <f>Table1[[#This Row],[Yield]]*Table1[[#This Row],[K]]</f>
        <v>0</v>
      </c>
      <c r="AM20" s="2">
        <f>Table1[[#This Row],[Yield]]*Table1[[#This Row],[S]]</f>
        <v>0</v>
      </c>
      <c r="AN20" s="2">
        <f>Table1[[#This Row],[Yield]]*Table1[[#This Row],[B]]</f>
        <v>0</v>
      </c>
      <c r="AO20" s="2">
        <f>Table1[[#This Row],[Yield]]*Table1[[#This Row],[Ca]]</f>
        <v>0</v>
      </c>
      <c r="AP20" s="2">
        <f>Table1[[#This Row],[Yield]]*Table1[[#This Row],[Mg]]</f>
        <v>0</v>
      </c>
      <c r="AQ20" s="2">
        <f>Table1[[#This Row],[Yield]]*Table1[[#This Row],[Mn]]</f>
        <v>0</v>
      </c>
      <c r="AR20" s="2">
        <f>Table1[[#This Row],[Yield]]*Table1[[#This Row],[Cu]]</f>
        <v>0</v>
      </c>
    </row>
    <row r="21" spans="1:44" hidden="1">
      <c r="A21" t="s">
        <v>32</v>
      </c>
      <c r="B21" t="s">
        <v>33</v>
      </c>
      <c r="C21">
        <v>2007</v>
      </c>
      <c r="D21" t="s">
        <v>34</v>
      </c>
      <c r="E21" t="s">
        <v>42</v>
      </c>
      <c r="F21" t="s">
        <v>45</v>
      </c>
      <c r="G21">
        <v>79</v>
      </c>
      <c r="H21">
        <v>96</v>
      </c>
      <c r="I21">
        <v>175</v>
      </c>
      <c r="J21" t="s">
        <v>41</v>
      </c>
      <c r="K21" t="s">
        <v>38</v>
      </c>
      <c r="L21">
        <v>0</v>
      </c>
      <c r="M21">
        <v>0</v>
      </c>
      <c r="O21" t="s">
        <v>43</v>
      </c>
      <c r="P21">
        <v>1</v>
      </c>
      <c r="Q21">
        <v>10</v>
      </c>
      <c r="R21">
        <v>101</v>
      </c>
      <c r="S21" t="s">
        <v>40</v>
      </c>
      <c r="T21">
        <v>296.60522270000001</v>
      </c>
      <c r="U21">
        <v>36.392499999999998</v>
      </c>
      <c r="V21">
        <v>36.797499999999999</v>
      </c>
      <c r="W21">
        <v>2.1505999999999998</v>
      </c>
      <c r="X21">
        <v>13.405939999999999</v>
      </c>
      <c r="AG21" s="2">
        <f>Table1[[#This Row],[Yield]]*Table1[[#This Row],[Zn]]</f>
        <v>10794.20556710975</v>
      </c>
      <c r="AH21" s="2">
        <f>Table1[[#This Row],[Yield]]*Table1[[#This Row],[Fe]]</f>
        <v>10914.330682303251</v>
      </c>
      <c r="AI21" s="2">
        <f>Table1[[#This Row],[Yield]]*Table1[[#This Row],[Ph]]</f>
        <v>637.87919193862001</v>
      </c>
      <c r="AJ21" s="2">
        <f>Table1[[#This Row],[Yield]]*Table1[[#This Row],[N]]</f>
        <v>3976.2718192028378</v>
      </c>
      <c r="AK21" s="2">
        <f>Table1[[#This Row],[Yield]]*Table1[[#This Row],[P]]</f>
        <v>0</v>
      </c>
      <c r="AL21" s="2">
        <f>Table1[[#This Row],[Yield]]*Table1[[#This Row],[K]]</f>
        <v>0</v>
      </c>
      <c r="AM21" s="2">
        <f>Table1[[#This Row],[Yield]]*Table1[[#This Row],[S]]</f>
        <v>0</v>
      </c>
      <c r="AN21" s="2">
        <f>Table1[[#This Row],[Yield]]*Table1[[#This Row],[B]]</f>
        <v>0</v>
      </c>
      <c r="AO21" s="2">
        <f>Table1[[#This Row],[Yield]]*Table1[[#This Row],[Ca]]</f>
        <v>0</v>
      </c>
      <c r="AP21" s="2">
        <f>Table1[[#This Row],[Yield]]*Table1[[#This Row],[Mg]]</f>
        <v>0</v>
      </c>
      <c r="AQ21" s="2">
        <f>Table1[[#This Row],[Yield]]*Table1[[#This Row],[Mn]]</f>
        <v>0</v>
      </c>
      <c r="AR21" s="2">
        <f>Table1[[#This Row],[Yield]]*Table1[[#This Row],[Cu]]</f>
        <v>0</v>
      </c>
    </row>
    <row r="22" spans="1:44" hidden="1">
      <c r="A22" t="s">
        <v>32</v>
      </c>
      <c r="B22" t="s">
        <v>33</v>
      </c>
      <c r="C22">
        <v>2007</v>
      </c>
      <c r="D22" t="s">
        <v>34</v>
      </c>
      <c r="E22" t="s">
        <v>42</v>
      </c>
      <c r="F22" t="s">
        <v>45</v>
      </c>
      <c r="G22">
        <v>133</v>
      </c>
      <c r="H22">
        <v>96</v>
      </c>
      <c r="I22">
        <v>229</v>
      </c>
      <c r="J22" t="s">
        <v>37</v>
      </c>
      <c r="K22" t="s">
        <v>44</v>
      </c>
      <c r="L22">
        <v>50</v>
      </c>
      <c r="M22">
        <v>0</v>
      </c>
      <c r="O22" t="s">
        <v>39</v>
      </c>
      <c r="P22">
        <v>0</v>
      </c>
      <c r="Q22">
        <v>11</v>
      </c>
      <c r="R22">
        <v>110</v>
      </c>
      <c r="S22" t="s">
        <v>40</v>
      </c>
      <c r="T22">
        <v>309.71582180000001</v>
      </c>
      <c r="U22">
        <v>27.357500000000002</v>
      </c>
      <c r="V22">
        <v>32.287500000000001</v>
      </c>
      <c r="W22">
        <v>2.173841667</v>
      </c>
      <c r="X22">
        <v>13.76437625</v>
      </c>
      <c r="AG22" s="2">
        <f>Table1[[#This Row],[Yield]]*Table1[[#This Row],[Zn]]</f>
        <v>8473.0505948935006</v>
      </c>
      <c r="AH22" s="2">
        <f>Table1[[#This Row],[Yield]]*Table1[[#This Row],[Fe]]</f>
        <v>9999.9495963675017</v>
      </c>
      <c r="AI22" s="2">
        <f>Table1[[#This Row],[Yield]]*Table1[[#This Row],[Ph]]</f>
        <v>673.27315835798697</v>
      </c>
      <c r="AJ22" s="2">
        <f>Table1[[#This Row],[Yield]]*Table1[[#This Row],[N]]</f>
        <v>4263.0451018331523</v>
      </c>
      <c r="AK22" s="2">
        <f>Table1[[#This Row],[Yield]]*Table1[[#This Row],[P]]</f>
        <v>0</v>
      </c>
      <c r="AL22" s="2">
        <f>Table1[[#This Row],[Yield]]*Table1[[#This Row],[K]]</f>
        <v>0</v>
      </c>
      <c r="AM22" s="2">
        <f>Table1[[#This Row],[Yield]]*Table1[[#This Row],[S]]</f>
        <v>0</v>
      </c>
      <c r="AN22" s="2">
        <f>Table1[[#This Row],[Yield]]*Table1[[#This Row],[B]]</f>
        <v>0</v>
      </c>
      <c r="AO22" s="2">
        <f>Table1[[#This Row],[Yield]]*Table1[[#This Row],[Ca]]</f>
        <v>0</v>
      </c>
      <c r="AP22" s="2">
        <f>Table1[[#This Row],[Yield]]*Table1[[#This Row],[Mg]]</f>
        <v>0</v>
      </c>
      <c r="AQ22" s="2">
        <f>Table1[[#This Row],[Yield]]*Table1[[#This Row],[Mn]]</f>
        <v>0</v>
      </c>
      <c r="AR22" s="2">
        <f>Table1[[#This Row],[Yield]]*Table1[[#This Row],[Cu]]</f>
        <v>0</v>
      </c>
    </row>
    <row r="23" spans="1:44" hidden="1">
      <c r="A23" t="s">
        <v>32</v>
      </c>
      <c r="B23" t="s">
        <v>33</v>
      </c>
      <c r="C23">
        <v>2007</v>
      </c>
      <c r="D23" t="s">
        <v>34</v>
      </c>
      <c r="E23" t="s">
        <v>42</v>
      </c>
      <c r="F23" t="s">
        <v>45</v>
      </c>
      <c r="G23">
        <v>133</v>
      </c>
      <c r="H23">
        <v>96</v>
      </c>
      <c r="I23">
        <v>229</v>
      </c>
      <c r="J23" t="s">
        <v>41</v>
      </c>
      <c r="K23" t="s">
        <v>44</v>
      </c>
      <c r="L23">
        <v>50</v>
      </c>
      <c r="M23">
        <v>0</v>
      </c>
      <c r="O23" t="s">
        <v>39</v>
      </c>
      <c r="P23">
        <v>1</v>
      </c>
      <c r="Q23">
        <v>11</v>
      </c>
      <c r="R23">
        <v>111</v>
      </c>
      <c r="S23" t="s">
        <v>40</v>
      </c>
      <c r="T23">
        <v>416.09062979999999</v>
      </c>
      <c r="U23">
        <v>28.76</v>
      </c>
      <c r="V23">
        <v>28.797499999999999</v>
      </c>
      <c r="W23">
        <v>1.7589083329999999</v>
      </c>
      <c r="X23">
        <v>13.174155000000001</v>
      </c>
      <c r="AG23" s="2">
        <f>Table1[[#This Row],[Yield]]*Table1[[#This Row],[Zn]]</f>
        <v>11966.766513048</v>
      </c>
      <c r="AH23" s="2">
        <f>Table1[[#This Row],[Yield]]*Table1[[#This Row],[Fe]]</f>
        <v>11982.369911665499</v>
      </c>
      <c r="AI23" s="2">
        <f>Table1[[#This Row],[Yield]]*Table1[[#This Row],[Ph]]</f>
        <v>731.86527603843808</v>
      </c>
      <c r="AJ23" s="2">
        <f>Table1[[#This Row],[Yield]]*Table1[[#This Row],[N]]</f>
        <v>5481.6424510328188</v>
      </c>
      <c r="AK23" s="2">
        <f>Table1[[#This Row],[Yield]]*Table1[[#This Row],[P]]</f>
        <v>0</v>
      </c>
      <c r="AL23" s="2">
        <f>Table1[[#This Row],[Yield]]*Table1[[#This Row],[K]]</f>
        <v>0</v>
      </c>
      <c r="AM23" s="2">
        <f>Table1[[#This Row],[Yield]]*Table1[[#This Row],[S]]</f>
        <v>0</v>
      </c>
      <c r="AN23" s="2">
        <f>Table1[[#This Row],[Yield]]*Table1[[#This Row],[B]]</f>
        <v>0</v>
      </c>
      <c r="AO23" s="2">
        <f>Table1[[#This Row],[Yield]]*Table1[[#This Row],[Ca]]</f>
        <v>0</v>
      </c>
      <c r="AP23" s="2">
        <f>Table1[[#This Row],[Yield]]*Table1[[#This Row],[Mg]]</f>
        <v>0</v>
      </c>
      <c r="AQ23" s="2">
        <f>Table1[[#This Row],[Yield]]*Table1[[#This Row],[Mn]]</f>
        <v>0</v>
      </c>
      <c r="AR23" s="2">
        <f>Table1[[#This Row],[Yield]]*Table1[[#This Row],[Cu]]</f>
        <v>0</v>
      </c>
    </row>
    <row r="24" spans="1:44" hidden="1">
      <c r="A24" t="s">
        <v>32</v>
      </c>
      <c r="B24" t="s">
        <v>33</v>
      </c>
      <c r="C24">
        <v>2007</v>
      </c>
      <c r="D24" t="s">
        <v>34</v>
      </c>
      <c r="E24" t="s">
        <v>42</v>
      </c>
      <c r="F24" t="s">
        <v>45</v>
      </c>
      <c r="G24">
        <v>79</v>
      </c>
      <c r="H24">
        <v>96</v>
      </c>
      <c r="I24">
        <v>175</v>
      </c>
      <c r="J24" t="s">
        <v>37</v>
      </c>
      <c r="K24" t="s">
        <v>44</v>
      </c>
      <c r="L24">
        <v>50</v>
      </c>
      <c r="M24">
        <v>0</v>
      </c>
      <c r="O24" t="s">
        <v>43</v>
      </c>
      <c r="P24">
        <v>0</v>
      </c>
      <c r="Q24">
        <v>12</v>
      </c>
      <c r="R24">
        <v>120</v>
      </c>
      <c r="S24" t="s">
        <v>40</v>
      </c>
      <c r="T24">
        <v>208.82488480000001</v>
      </c>
      <c r="U24">
        <v>37.43</v>
      </c>
      <c r="V24">
        <v>38.494999999999997</v>
      </c>
      <c r="W24">
        <v>2.1259250000000001</v>
      </c>
      <c r="X24">
        <v>13.814583750000001</v>
      </c>
      <c r="AG24" s="2">
        <f>Table1[[#This Row],[Yield]]*Table1[[#This Row],[Zn]]</f>
        <v>7816.3154380639999</v>
      </c>
      <c r="AH24" s="2">
        <f>Table1[[#This Row],[Yield]]*Table1[[#This Row],[Fe]]</f>
        <v>8038.7139403759993</v>
      </c>
      <c r="AI24" s="2">
        <f>Table1[[#This Row],[Yield]]*Table1[[#This Row],[Ph]]</f>
        <v>443.94604321844002</v>
      </c>
      <c r="AJ24" s="2">
        <f>Table1[[#This Row],[Yield]]*Table1[[#This Row],[N]]</f>
        <v>2884.8288601537024</v>
      </c>
      <c r="AK24" s="2">
        <f>Table1[[#This Row],[Yield]]*Table1[[#This Row],[P]]</f>
        <v>0</v>
      </c>
      <c r="AL24" s="2">
        <f>Table1[[#This Row],[Yield]]*Table1[[#This Row],[K]]</f>
        <v>0</v>
      </c>
      <c r="AM24" s="2">
        <f>Table1[[#This Row],[Yield]]*Table1[[#This Row],[S]]</f>
        <v>0</v>
      </c>
      <c r="AN24" s="2">
        <f>Table1[[#This Row],[Yield]]*Table1[[#This Row],[B]]</f>
        <v>0</v>
      </c>
      <c r="AO24" s="2">
        <f>Table1[[#This Row],[Yield]]*Table1[[#This Row],[Ca]]</f>
        <v>0</v>
      </c>
      <c r="AP24" s="2">
        <f>Table1[[#This Row],[Yield]]*Table1[[#This Row],[Mg]]</f>
        <v>0</v>
      </c>
      <c r="AQ24" s="2">
        <f>Table1[[#This Row],[Yield]]*Table1[[#This Row],[Mn]]</f>
        <v>0</v>
      </c>
      <c r="AR24" s="2">
        <f>Table1[[#This Row],[Yield]]*Table1[[#This Row],[Cu]]</f>
        <v>0</v>
      </c>
    </row>
    <row r="25" spans="1:44" hidden="1">
      <c r="A25" t="s">
        <v>32</v>
      </c>
      <c r="B25" t="s">
        <v>33</v>
      </c>
      <c r="C25">
        <v>2007</v>
      </c>
      <c r="D25" t="s">
        <v>34</v>
      </c>
      <c r="E25" t="s">
        <v>42</v>
      </c>
      <c r="F25" t="s">
        <v>45</v>
      </c>
      <c r="G25">
        <v>79</v>
      </c>
      <c r="H25">
        <v>96</v>
      </c>
      <c r="I25">
        <v>175</v>
      </c>
      <c r="J25" t="s">
        <v>41</v>
      </c>
      <c r="K25" t="s">
        <v>44</v>
      </c>
      <c r="L25">
        <v>50</v>
      </c>
      <c r="M25">
        <v>0</v>
      </c>
      <c r="O25" t="s">
        <v>43</v>
      </c>
      <c r="P25">
        <v>1</v>
      </c>
      <c r="Q25">
        <v>12</v>
      </c>
      <c r="R25">
        <v>121</v>
      </c>
      <c r="S25" t="s">
        <v>40</v>
      </c>
      <c r="T25">
        <v>341.9719662</v>
      </c>
      <c r="U25">
        <v>31.76</v>
      </c>
      <c r="V25">
        <v>37.1325</v>
      </c>
      <c r="W25">
        <v>1.9202250000000001</v>
      </c>
      <c r="X25">
        <v>13.338933750000001</v>
      </c>
      <c r="AG25" s="2">
        <f>Table1[[#This Row],[Yield]]*Table1[[#This Row],[Zn]]</f>
        <v>10861.029646512001</v>
      </c>
      <c r="AH25" s="2">
        <f>Table1[[#This Row],[Yield]]*Table1[[#This Row],[Fe]]</f>
        <v>12698.2740349215</v>
      </c>
      <c r="AI25" s="2">
        <f>Table1[[#This Row],[Yield]]*Table1[[#This Row],[Ph]]</f>
        <v>656.663118796395</v>
      </c>
      <c r="AJ25" s="2">
        <f>Table1[[#This Row],[Yield]]*Table1[[#This Row],[N]]</f>
        <v>4561.5414014990392</v>
      </c>
      <c r="AK25" s="2">
        <f>Table1[[#This Row],[Yield]]*Table1[[#This Row],[P]]</f>
        <v>0</v>
      </c>
      <c r="AL25" s="2">
        <f>Table1[[#This Row],[Yield]]*Table1[[#This Row],[K]]</f>
        <v>0</v>
      </c>
      <c r="AM25" s="2">
        <f>Table1[[#This Row],[Yield]]*Table1[[#This Row],[S]]</f>
        <v>0</v>
      </c>
      <c r="AN25" s="2">
        <f>Table1[[#This Row],[Yield]]*Table1[[#This Row],[B]]</f>
        <v>0</v>
      </c>
      <c r="AO25" s="2">
        <f>Table1[[#This Row],[Yield]]*Table1[[#This Row],[Ca]]</f>
        <v>0</v>
      </c>
      <c r="AP25" s="2">
        <f>Table1[[#This Row],[Yield]]*Table1[[#This Row],[Mg]]</f>
        <v>0</v>
      </c>
      <c r="AQ25" s="2">
        <f>Table1[[#This Row],[Yield]]*Table1[[#This Row],[Mn]]</f>
        <v>0</v>
      </c>
      <c r="AR25" s="2">
        <f>Table1[[#This Row],[Yield]]*Table1[[#This Row],[Cu]]</f>
        <v>0</v>
      </c>
    </row>
    <row r="26" spans="1:44" hidden="1">
      <c r="A26" t="s">
        <v>32</v>
      </c>
      <c r="B26" t="s">
        <v>46</v>
      </c>
      <c r="C26">
        <v>2008</v>
      </c>
      <c r="D26" t="s">
        <v>34</v>
      </c>
      <c r="E26" t="s">
        <v>42</v>
      </c>
      <c r="F26" t="s">
        <v>45</v>
      </c>
      <c r="G26">
        <v>98</v>
      </c>
      <c r="H26">
        <v>12</v>
      </c>
      <c r="I26">
        <v>110</v>
      </c>
      <c r="J26" t="s">
        <v>37</v>
      </c>
      <c r="K26" t="s">
        <v>38</v>
      </c>
      <c r="L26">
        <v>0</v>
      </c>
      <c r="M26">
        <v>0</v>
      </c>
      <c r="O26" t="s">
        <v>39</v>
      </c>
      <c r="P26">
        <v>0</v>
      </c>
      <c r="Q26">
        <v>13</v>
      </c>
      <c r="R26">
        <v>130</v>
      </c>
      <c r="S26" t="s">
        <v>40</v>
      </c>
      <c r="T26">
        <v>229.13499999999999</v>
      </c>
      <c r="U26">
        <v>27.14</v>
      </c>
      <c r="V26">
        <v>27.675000000000001</v>
      </c>
      <c r="W26">
        <v>1.8873</v>
      </c>
      <c r="X26">
        <v>11.518345999999999</v>
      </c>
      <c r="AG26" s="2">
        <f>Table1[[#This Row],[Yield]]*Table1[[#This Row],[Zn]]</f>
        <v>6218.7239</v>
      </c>
      <c r="AH26" s="2">
        <f>Table1[[#This Row],[Yield]]*Table1[[#This Row],[Fe]]</f>
        <v>6341.3111250000002</v>
      </c>
      <c r="AI26" s="2">
        <f>Table1[[#This Row],[Yield]]*Table1[[#This Row],[Ph]]</f>
        <v>432.44648549999999</v>
      </c>
      <c r="AJ26" s="2">
        <f>Table1[[#This Row],[Yield]]*Table1[[#This Row],[N]]</f>
        <v>2639.2562107099998</v>
      </c>
      <c r="AK26" s="2">
        <f>Table1[[#This Row],[Yield]]*Table1[[#This Row],[P]]</f>
        <v>0</v>
      </c>
      <c r="AL26" s="2">
        <f>Table1[[#This Row],[Yield]]*Table1[[#This Row],[K]]</f>
        <v>0</v>
      </c>
      <c r="AM26" s="2">
        <f>Table1[[#This Row],[Yield]]*Table1[[#This Row],[S]]</f>
        <v>0</v>
      </c>
      <c r="AN26" s="2">
        <f>Table1[[#This Row],[Yield]]*Table1[[#This Row],[B]]</f>
        <v>0</v>
      </c>
      <c r="AO26" s="2">
        <f>Table1[[#This Row],[Yield]]*Table1[[#This Row],[Ca]]</f>
        <v>0</v>
      </c>
      <c r="AP26" s="2">
        <f>Table1[[#This Row],[Yield]]*Table1[[#This Row],[Mg]]</f>
        <v>0</v>
      </c>
      <c r="AQ26" s="2">
        <f>Table1[[#This Row],[Yield]]*Table1[[#This Row],[Mn]]</f>
        <v>0</v>
      </c>
      <c r="AR26" s="2">
        <f>Table1[[#This Row],[Yield]]*Table1[[#This Row],[Cu]]</f>
        <v>0</v>
      </c>
    </row>
    <row r="27" spans="1:44" hidden="1">
      <c r="A27" t="s">
        <v>32</v>
      </c>
      <c r="B27" t="s">
        <v>46</v>
      </c>
      <c r="C27">
        <v>2008</v>
      </c>
      <c r="D27" t="s">
        <v>34</v>
      </c>
      <c r="E27" t="s">
        <v>42</v>
      </c>
      <c r="F27" t="s">
        <v>45</v>
      </c>
      <c r="G27">
        <v>98</v>
      </c>
      <c r="H27">
        <v>12</v>
      </c>
      <c r="I27">
        <v>110</v>
      </c>
      <c r="J27" t="s">
        <v>41</v>
      </c>
      <c r="K27" t="s">
        <v>38</v>
      </c>
      <c r="L27">
        <v>0</v>
      </c>
      <c r="M27">
        <v>0</v>
      </c>
      <c r="O27" t="s">
        <v>39</v>
      </c>
      <c r="P27">
        <v>1</v>
      </c>
      <c r="Q27">
        <v>13</v>
      </c>
      <c r="R27">
        <v>131</v>
      </c>
      <c r="S27" t="s">
        <v>40</v>
      </c>
      <c r="T27">
        <v>377.62</v>
      </c>
      <c r="U27">
        <v>21.18</v>
      </c>
      <c r="V27">
        <v>25.762499999999999</v>
      </c>
      <c r="W27">
        <v>1.5307916669999999</v>
      </c>
      <c r="X27">
        <v>10.3500905</v>
      </c>
      <c r="AG27" s="2">
        <f>Table1[[#This Row],[Yield]]*Table1[[#This Row],[Zn]]</f>
        <v>7997.9916000000003</v>
      </c>
      <c r="AH27" s="2">
        <f>Table1[[#This Row],[Yield]]*Table1[[#This Row],[Fe]]</f>
        <v>9728.4352500000005</v>
      </c>
      <c r="AI27" s="2">
        <f>Table1[[#This Row],[Yield]]*Table1[[#This Row],[Ph]]</f>
        <v>578.05754929253999</v>
      </c>
      <c r="AJ27" s="2">
        <f>Table1[[#This Row],[Yield]]*Table1[[#This Row],[N]]</f>
        <v>3908.40117461</v>
      </c>
      <c r="AK27" s="2">
        <f>Table1[[#This Row],[Yield]]*Table1[[#This Row],[P]]</f>
        <v>0</v>
      </c>
      <c r="AL27" s="2">
        <f>Table1[[#This Row],[Yield]]*Table1[[#This Row],[K]]</f>
        <v>0</v>
      </c>
      <c r="AM27" s="2">
        <f>Table1[[#This Row],[Yield]]*Table1[[#This Row],[S]]</f>
        <v>0</v>
      </c>
      <c r="AN27" s="2">
        <f>Table1[[#This Row],[Yield]]*Table1[[#This Row],[B]]</f>
        <v>0</v>
      </c>
      <c r="AO27" s="2">
        <f>Table1[[#This Row],[Yield]]*Table1[[#This Row],[Ca]]</f>
        <v>0</v>
      </c>
      <c r="AP27" s="2">
        <f>Table1[[#This Row],[Yield]]*Table1[[#This Row],[Mg]]</f>
        <v>0</v>
      </c>
      <c r="AQ27" s="2">
        <f>Table1[[#This Row],[Yield]]*Table1[[#This Row],[Mn]]</f>
        <v>0</v>
      </c>
      <c r="AR27" s="2">
        <f>Table1[[#This Row],[Yield]]*Table1[[#This Row],[Cu]]</f>
        <v>0</v>
      </c>
    </row>
    <row r="28" spans="1:44" hidden="1">
      <c r="A28" t="s">
        <v>32</v>
      </c>
      <c r="B28" t="s">
        <v>46</v>
      </c>
      <c r="C28">
        <v>2008</v>
      </c>
      <c r="D28" t="s">
        <v>34</v>
      </c>
      <c r="E28" t="s">
        <v>42</v>
      </c>
      <c r="F28" t="s">
        <v>45</v>
      </c>
      <c r="G28">
        <v>114</v>
      </c>
      <c r="H28">
        <v>44</v>
      </c>
      <c r="I28">
        <v>158</v>
      </c>
      <c r="J28" t="s">
        <v>37</v>
      </c>
      <c r="K28" t="s">
        <v>38</v>
      </c>
      <c r="L28">
        <v>0</v>
      </c>
      <c r="M28">
        <v>0</v>
      </c>
      <c r="O28" t="s">
        <v>43</v>
      </c>
      <c r="P28">
        <v>0</v>
      </c>
      <c r="Q28">
        <v>14</v>
      </c>
      <c r="R28">
        <v>140</v>
      </c>
      <c r="S28" t="s">
        <v>40</v>
      </c>
      <c r="T28">
        <v>179.04499999999999</v>
      </c>
      <c r="U28">
        <v>35.155000000000001</v>
      </c>
      <c r="V28">
        <v>42.392499999999998</v>
      </c>
      <c r="W28">
        <v>2.8134916670000001</v>
      </c>
      <c r="X28">
        <v>15.99826667</v>
      </c>
      <c r="AG28" s="2">
        <f>Table1[[#This Row],[Yield]]*Table1[[#This Row],[Zn]]</f>
        <v>6294.3269749999999</v>
      </c>
      <c r="AH28" s="2">
        <f>Table1[[#This Row],[Yield]]*Table1[[#This Row],[Fe]]</f>
        <v>7590.1651624999995</v>
      </c>
      <c r="AI28" s="2">
        <f>Table1[[#This Row],[Yield]]*Table1[[#This Row],[Ph]]</f>
        <v>503.74161551801495</v>
      </c>
      <c r="AJ28" s="2">
        <f>Table1[[#This Row],[Yield]]*Table1[[#This Row],[N]]</f>
        <v>2864.4096559301497</v>
      </c>
      <c r="AK28" s="2">
        <f>Table1[[#This Row],[Yield]]*Table1[[#This Row],[P]]</f>
        <v>0</v>
      </c>
      <c r="AL28" s="2">
        <f>Table1[[#This Row],[Yield]]*Table1[[#This Row],[K]]</f>
        <v>0</v>
      </c>
      <c r="AM28" s="2">
        <f>Table1[[#This Row],[Yield]]*Table1[[#This Row],[S]]</f>
        <v>0</v>
      </c>
      <c r="AN28" s="2">
        <f>Table1[[#This Row],[Yield]]*Table1[[#This Row],[B]]</f>
        <v>0</v>
      </c>
      <c r="AO28" s="2">
        <f>Table1[[#This Row],[Yield]]*Table1[[#This Row],[Ca]]</f>
        <v>0</v>
      </c>
      <c r="AP28" s="2">
        <f>Table1[[#This Row],[Yield]]*Table1[[#This Row],[Mg]]</f>
        <v>0</v>
      </c>
      <c r="AQ28" s="2">
        <f>Table1[[#This Row],[Yield]]*Table1[[#This Row],[Mn]]</f>
        <v>0</v>
      </c>
      <c r="AR28" s="2">
        <f>Table1[[#This Row],[Yield]]*Table1[[#This Row],[Cu]]</f>
        <v>0</v>
      </c>
    </row>
    <row r="29" spans="1:44" hidden="1">
      <c r="A29" t="s">
        <v>32</v>
      </c>
      <c r="B29" t="s">
        <v>46</v>
      </c>
      <c r="C29">
        <v>2008</v>
      </c>
      <c r="D29" t="s">
        <v>34</v>
      </c>
      <c r="E29" t="s">
        <v>42</v>
      </c>
      <c r="F29" t="s">
        <v>45</v>
      </c>
      <c r="G29">
        <v>114</v>
      </c>
      <c r="H29">
        <v>44</v>
      </c>
      <c r="I29">
        <v>158</v>
      </c>
      <c r="J29" t="s">
        <v>41</v>
      </c>
      <c r="K29" t="s">
        <v>38</v>
      </c>
      <c r="L29">
        <v>0</v>
      </c>
      <c r="M29">
        <v>0</v>
      </c>
      <c r="O29" t="s">
        <v>43</v>
      </c>
      <c r="P29">
        <v>1</v>
      </c>
      <c r="Q29">
        <v>14</v>
      </c>
      <c r="R29">
        <v>141</v>
      </c>
      <c r="S29" t="s">
        <v>40</v>
      </c>
      <c r="T29">
        <v>278.3</v>
      </c>
      <c r="U29">
        <v>27.195</v>
      </c>
      <c r="V29">
        <v>37.33</v>
      </c>
      <c r="W29">
        <v>2.5258833329999999</v>
      </c>
      <c r="X29">
        <v>14.03925667</v>
      </c>
      <c r="AG29" s="2">
        <f>Table1[[#This Row],[Yield]]*Table1[[#This Row],[Zn]]</f>
        <v>7568.3685000000005</v>
      </c>
      <c r="AH29" s="2">
        <f>Table1[[#This Row],[Yield]]*Table1[[#This Row],[Fe]]</f>
        <v>10388.939</v>
      </c>
      <c r="AI29" s="2">
        <f>Table1[[#This Row],[Yield]]*Table1[[#This Row],[Ph]]</f>
        <v>702.95333157389996</v>
      </c>
      <c r="AJ29" s="2">
        <f>Table1[[#This Row],[Yield]]*Table1[[#This Row],[N]]</f>
        <v>3907.1251312610002</v>
      </c>
      <c r="AK29" s="2">
        <f>Table1[[#This Row],[Yield]]*Table1[[#This Row],[P]]</f>
        <v>0</v>
      </c>
      <c r="AL29" s="2">
        <f>Table1[[#This Row],[Yield]]*Table1[[#This Row],[K]]</f>
        <v>0</v>
      </c>
      <c r="AM29" s="2">
        <f>Table1[[#This Row],[Yield]]*Table1[[#This Row],[S]]</f>
        <v>0</v>
      </c>
      <c r="AN29" s="2">
        <f>Table1[[#This Row],[Yield]]*Table1[[#This Row],[B]]</f>
        <v>0</v>
      </c>
      <c r="AO29" s="2">
        <f>Table1[[#This Row],[Yield]]*Table1[[#This Row],[Ca]]</f>
        <v>0</v>
      </c>
      <c r="AP29" s="2">
        <f>Table1[[#This Row],[Yield]]*Table1[[#This Row],[Mg]]</f>
        <v>0</v>
      </c>
      <c r="AQ29" s="2">
        <f>Table1[[#This Row],[Yield]]*Table1[[#This Row],[Mn]]</f>
        <v>0</v>
      </c>
      <c r="AR29" s="2">
        <f>Table1[[#This Row],[Yield]]*Table1[[#This Row],[Cu]]</f>
        <v>0</v>
      </c>
    </row>
    <row r="30" spans="1:44" hidden="1">
      <c r="A30" t="s">
        <v>32</v>
      </c>
      <c r="B30" t="s">
        <v>33</v>
      </c>
      <c r="C30">
        <v>2008</v>
      </c>
      <c r="D30" t="s">
        <v>34</v>
      </c>
      <c r="E30" t="s">
        <v>35</v>
      </c>
      <c r="F30" t="s">
        <v>36</v>
      </c>
      <c r="G30">
        <v>97</v>
      </c>
      <c r="H30">
        <v>10</v>
      </c>
      <c r="I30">
        <v>107</v>
      </c>
      <c r="J30" t="s">
        <v>37</v>
      </c>
      <c r="K30" t="s">
        <v>38</v>
      </c>
      <c r="L30">
        <v>0</v>
      </c>
      <c r="M30">
        <v>0</v>
      </c>
      <c r="O30" t="s">
        <v>39</v>
      </c>
      <c r="P30">
        <v>0</v>
      </c>
      <c r="Q30">
        <v>15</v>
      </c>
      <c r="R30">
        <v>150</v>
      </c>
      <c r="S30" t="s">
        <v>40</v>
      </c>
      <c r="T30">
        <v>259.46052630000003</v>
      </c>
      <c r="U30">
        <v>26.012499999999999</v>
      </c>
      <c r="V30">
        <v>46.225000000000001</v>
      </c>
      <c r="W30">
        <v>2.4728333330000001</v>
      </c>
      <c r="X30">
        <v>16.742978000000001</v>
      </c>
      <c r="AG30" s="2">
        <f>Table1[[#This Row],[Yield]]*Table1[[#This Row],[Zn]]</f>
        <v>6749.2169403787502</v>
      </c>
      <c r="AH30" s="2">
        <f>Table1[[#This Row],[Yield]]*Table1[[#This Row],[Fe]]</f>
        <v>11993.562828217502</v>
      </c>
      <c r="AI30" s="2">
        <f>Table1[[#This Row],[Yield]]*Table1[[#This Row],[Ph]]</f>
        <v>641.60263803236319</v>
      </c>
      <c r="AJ30" s="2">
        <f>Table1[[#This Row],[Yield]]*Table1[[#This Row],[N]]</f>
        <v>4344.1418837093224</v>
      </c>
      <c r="AK30" s="2">
        <f>Table1[[#This Row],[Yield]]*Table1[[#This Row],[P]]</f>
        <v>0</v>
      </c>
      <c r="AL30" s="2">
        <f>Table1[[#This Row],[Yield]]*Table1[[#This Row],[K]]</f>
        <v>0</v>
      </c>
      <c r="AM30" s="2">
        <f>Table1[[#This Row],[Yield]]*Table1[[#This Row],[S]]</f>
        <v>0</v>
      </c>
      <c r="AN30" s="2">
        <f>Table1[[#This Row],[Yield]]*Table1[[#This Row],[B]]</f>
        <v>0</v>
      </c>
      <c r="AO30" s="2">
        <f>Table1[[#This Row],[Yield]]*Table1[[#This Row],[Ca]]</f>
        <v>0</v>
      </c>
      <c r="AP30" s="2">
        <f>Table1[[#This Row],[Yield]]*Table1[[#This Row],[Mg]]</f>
        <v>0</v>
      </c>
      <c r="AQ30" s="2">
        <f>Table1[[#This Row],[Yield]]*Table1[[#This Row],[Mn]]</f>
        <v>0</v>
      </c>
      <c r="AR30" s="2">
        <f>Table1[[#This Row],[Yield]]*Table1[[#This Row],[Cu]]</f>
        <v>0</v>
      </c>
    </row>
    <row r="31" spans="1:44" hidden="1">
      <c r="A31" t="s">
        <v>32</v>
      </c>
      <c r="B31" t="s">
        <v>33</v>
      </c>
      <c r="C31">
        <v>2008</v>
      </c>
      <c r="D31" t="s">
        <v>34</v>
      </c>
      <c r="E31" t="s">
        <v>35</v>
      </c>
      <c r="F31" t="s">
        <v>36</v>
      </c>
      <c r="G31">
        <v>97</v>
      </c>
      <c r="H31">
        <v>10</v>
      </c>
      <c r="I31">
        <v>107</v>
      </c>
      <c r="J31" t="s">
        <v>41</v>
      </c>
      <c r="K31" t="s">
        <v>38</v>
      </c>
      <c r="L31">
        <v>0</v>
      </c>
      <c r="M31">
        <v>0</v>
      </c>
      <c r="O31" t="s">
        <v>39</v>
      </c>
      <c r="P31">
        <v>1</v>
      </c>
      <c r="Q31">
        <v>15</v>
      </c>
      <c r="R31">
        <v>151</v>
      </c>
      <c r="S31" t="s">
        <v>40</v>
      </c>
      <c r="T31">
        <v>301.79934209999999</v>
      </c>
      <c r="U31">
        <v>28.745000000000001</v>
      </c>
      <c r="V31">
        <v>47.755000000000003</v>
      </c>
      <c r="W31">
        <v>2.4636416670000001</v>
      </c>
      <c r="X31">
        <v>15.797523</v>
      </c>
      <c r="AG31" s="2">
        <f>Table1[[#This Row],[Yield]]*Table1[[#This Row],[Zn]]</f>
        <v>8675.2220886645009</v>
      </c>
      <c r="AH31" s="2">
        <f>Table1[[#This Row],[Yield]]*Table1[[#This Row],[Fe]]</f>
        <v>14412.427581985501</v>
      </c>
      <c r="AI31" s="2">
        <f>Table1[[#This Row],[Yield]]*Table1[[#This Row],[Ph]]</f>
        <v>743.52543427074727</v>
      </c>
      <c r="AJ31" s="2">
        <f>Table1[[#This Row],[Yield]]*Table1[[#This Row],[N]]</f>
        <v>4767.6820482096182</v>
      </c>
      <c r="AK31" s="2">
        <f>Table1[[#This Row],[Yield]]*Table1[[#This Row],[P]]</f>
        <v>0</v>
      </c>
      <c r="AL31" s="2">
        <f>Table1[[#This Row],[Yield]]*Table1[[#This Row],[K]]</f>
        <v>0</v>
      </c>
      <c r="AM31" s="2">
        <f>Table1[[#This Row],[Yield]]*Table1[[#This Row],[S]]</f>
        <v>0</v>
      </c>
      <c r="AN31" s="2">
        <f>Table1[[#This Row],[Yield]]*Table1[[#This Row],[B]]</f>
        <v>0</v>
      </c>
      <c r="AO31" s="2">
        <f>Table1[[#This Row],[Yield]]*Table1[[#This Row],[Ca]]</f>
        <v>0</v>
      </c>
      <c r="AP31" s="2">
        <f>Table1[[#This Row],[Yield]]*Table1[[#This Row],[Mg]]</f>
        <v>0</v>
      </c>
      <c r="AQ31" s="2">
        <f>Table1[[#This Row],[Yield]]*Table1[[#This Row],[Mn]]</f>
        <v>0</v>
      </c>
      <c r="AR31" s="2">
        <f>Table1[[#This Row],[Yield]]*Table1[[#This Row],[Cu]]</f>
        <v>0</v>
      </c>
    </row>
    <row r="32" spans="1:44" hidden="1">
      <c r="A32" t="s">
        <v>32</v>
      </c>
      <c r="B32" t="s">
        <v>33</v>
      </c>
      <c r="C32">
        <v>2008</v>
      </c>
      <c r="D32" t="s">
        <v>34</v>
      </c>
      <c r="E32" t="s">
        <v>42</v>
      </c>
      <c r="F32" t="s">
        <v>36</v>
      </c>
      <c r="G32">
        <v>97</v>
      </c>
      <c r="H32">
        <v>10</v>
      </c>
      <c r="I32">
        <v>107</v>
      </c>
      <c r="J32" t="s">
        <v>37</v>
      </c>
      <c r="K32" t="s">
        <v>38</v>
      </c>
      <c r="L32">
        <v>0</v>
      </c>
      <c r="M32">
        <v>0</v>
      </c>
      <c r="O32" t="s">
        <v>39</v>
      </c>
      <c r="P32">
        <v>0</v>
      </c>
      <c r="Q32">
        <v>16</v>
      </c>
      <c r="R32">
        <v>160</v>
      </c>
      <c r="S32" t="s">
        <v>40</v>
      </c>
      <c r="T32">
        <v>370.43178269999999</v>
      </c>
      <c r="U32">
        <v>25.324999999999999</v>
      </c>
      <c r="V32">
        <v>44.517499999999998</v>
      </c>
      <c r="W32">
        <v>1.8602083330000001</v>
      </c>
      <c r="X32">
        <v>14.780563000000001</v>
      </c>
      <c r="AG32" s="2">
        <f>Table1[[#This Row],[Yield]]*Table1[[#This Row],[Zn]]</f>
        <v>9381.1848968774993</v>
      </c>
      <c r="AH32" s="2">
        <f>Table1[[#This Row],[Yield]]*Table1[[#This Row],[Fe]]</f>
        <v>16490.69688634725</v>
      </c>
      <c r="AI32" s="2">
        <f>Table1[[#This Row],[Yield]]*Table1[[#This Row],[Ph]]</f>
        <v>689.08028898658529</v>
      </c>
      <c r="AJ32" s="2">
        <f>Table1[[#This Row],[Yield]]*Table1[[#This Row],[N]]</f>
        <v>5475.1903013996598</v>
      </c>
      <c r="AK32" s="2">
        <f>Table1[[#This Row],[Yield]]*Table1[[#This Row],[P]]</f>
        <v>0</v>
      </c>
      <c r="AL32" s="2">
        <f>Table1[[#This Row],[Yield]]*Table1[[#This Row],[K]]</f>
        <v>0</v>
      </c>
      <c r="AM32" s="2">
        <f>Table1[[#This Row],[Yield]]*Table1[[#This Row],[S]]</f>
        <v>0</v>
      </c>
      <c r="AN32" s="2">
        <f>Table1[[#This Row],[Yield]]*Table1[[#This Row],[B]]</f>
        <v>0</v>
      </c>
      <c r="AO32" s="2">
        <f>Table1[[#This Row],[Yield]]*Table1[[#This Row],[Ca]]</f>
        <v>0</v>
      </c>
      <c r="AP32" s="2">
        <f>Table1[[#This Row],[Yield]]*Table1[[#This Row],[Mg]]</f>
        <v>0</v>
      </c>
      <c r="AQ32" s="2">
        <f>Table1[[#This Row],[Yield]]*Table1[[#This Row],[Mn]]</f>
        <v>0</v>
      </c>
      <c r="AR32" s="2">
        <f>Table1[[#This Row],[Yield]]*Table1[[#This Row],[Cu]]</f>
        <v>0</v>
      </c>
    </row>
    <row r="33" spans="1:44" hidden="1">
      <c r="A33" t="s">
        <v>32</v>
      </c>
      <c r="B33" t="s">
        <v>33</v>
      </c>
      <c r="C33">
        <v>2008</v>
      </c>
      <c r="D33" t="s">
        <v>34</v>
      </c>
      <c r="E33" t="s">
        <v>42</v>
      </c>
      <c r="F33" t="s">
        <v>36</v>
      </c>
      <c r="G33">
        <v>97</v>
      </c>
      <c r="H33">
        <v>10</v>
      </c>
      <c r="I33">
        <v>107</v>
      </c>
      <c r="J33" t="s">
        <v>41</v>
      </c>
      <c r="K33" t="s">
        <v>38</v>
      </c>
      <c r="L33">
        <v>0</v>
      </c>
      <c r="M33">
        <v>0</v>
      </c>
      <c r="O33" t="s">
        <v>39</v>
      </c>
      <c r="P33">
        <v>1</v>
      </c>
      <c r="Q33">
        <v>16</v>
      </c>
      <c r="R33">
        <v>161</v>
      </c>
      <c r="S33" t="s">
        <v>40</v>
      </c>
      <c r="T33">
        <v>454.94038089999998</v>
      </c>
      <c r="U33">
        <v>22.947500000000002</v>
      </c>
      <c r="V33">
        <v>43.237499999999997</v>
      </c>
      <c r="W33">
        <v>2.2286583329999998</v>
      </c>
      <c r="X33">
        <v>14.337459000000001</v>
      </c>
      <c r="AG33" s="2">
        <f>Table1[[#This Row],[Yield]]*Table1[[#This Row],[Zn]]</f>
        <v>10439.74439070275</v>
      </c>
      <c r="AH33" s="2">
        <f>Table1[[#This Row],[Yield]]*Table1[[#This Row],[Fe]]</f>
        <v>19670.484719163749</v>
      </c>
      <c r="AI33" s="2">
        <f>Table1[[#This Row],[Yield]]*Table1[[#This Row],[Ph]]</f>
        <v>1013.906670910979</v>
      </c>
      <c r="AJ33" s="2">
        <f>Table1[[#This Row],[Yield]]*Table1[[#This Row],[N]]</f>
        <v>6522.6890585981328</v>
      </c>
      <c r="AK33" s="2">
        <f>Table1[[#This Row],[Yield]]*Table1[[#This Row],[P]]</f>
        <v>0</v>
      </c>
      <c r="AL33" s="2">
        <f>Table1[[#This Row],[Yield]]*Table1[[#This Row],[K]]</f>
        <v>0</v>
      </c>
      <c r="AM33" s="2">
        <f>Table1[[#This Row],[Yield]]*Table1[[#This Row],[S]]</f>
        <v>0</v>
      </c>
      <c r="AN33" s="2">
        <f>Table1[[#This Row],[Yield]]*Table1[[#This Row],[B]]</f>
        <v>0</v>
      </c>
      <c r="AO33" s="2">
        <f>Table1[[#This Row],[Yield]]*Table1[[#This Row],[Ca]]</f>
        <v>0</v>
      </c>
      <c r="AP33" s="2">
        <f>Table1[[#This Row],[Yield]]*Table1[[#This Row],[Mg]]</f>
        <v>0</v>
      </c>
      <c r="AQ33" s="2">
        <f>Table1[[#This Row],[Yield]]*Table1[[#This Row],[Mn]]</f>
        <v>0</v>
      </c>
      <c r="AR33" s="2">
        <f>Table1[[#This Row],[Yield]]*Table1[[#This Row],[Cu]]</f>
        <v>0</v>
      </c>
    </row>
    <row r="34" spans="1:44" hidden="1">
      <c r="A34" t="s">
        <v>32</v>
      </c>
      <c r="B34" t="s">
        <v>33</v>
      </c>
      <c r="C34">
        <v>2008</v>
      </c>
      <c r="D34" t="s">
        <v>34</v>
      </c>
      <c r="E34" t="s">
        <v>35</v>
      </c>
      <c r="F34" t="s">
        <v>36</v>
      </c>
      <c r="G34">
        <v>50</v>
      </c>
      <c r="H34">
        <v>25</v>
      </c>
      <c r="I34">
        <v>75</v>
      </c>
      <c r="J34" t="s">
        <v>37</v>
      </c>
      <c r="K34" t="s">
        <v>38</v>
      </c>
      <c r="L34">
        <v>0</v>
      </c>
      <c r="M34">
        <v>0</v>
      </c>
      <c r="O34" t="s">
        <v>43</v>
      </c>
      <c r="P34">
        <v>0</v>
      </c>
      <c r="Q34">
        <v>17</v>
      </c>
      <c r="R34">
        <v>170</v>
      </c>
      <c r="S34" t="s">
        <v>40</v>
      </c>
      <c r="T34">
        <v>128.0197368</v>
      </c>
      <c r="U34">
        <v>31.682500000000001</v>
      </c>
      <c r="V34">
        <v>38.674999999999997</v>
      </c>
      <c r="W34">
        <v>2.3103416669999999</v>
      </c>
      <c r="X34">
        <v>15.92487</v>
      </c>
      <c r="AG34" s="2">
        <f>Table1[[#This Row],[Yield]]*Table1[[#This Row],[Zn]]</f>
        <v>4055.9853111660004</v>
      </c>
      <c r="AH34" s="2">
        <f>Table1[[#This Row],[Yield]]*Table1[[#This Row],[Fe]]</f>
        <v>4951.16332074</v>
      </c>
      <c r="AI34" s="2">
        <f>Table1[[#This Row],[Yield]]*Table1[[#This Row],[Ph]]</f>
        <v>295.76933212741324</v>
      </c>
      <c r="AJ34" s="2">
        <f>Table1[[#This Row],[Yield]]*Table1[[#This Row],[N]]</f>
        <v>2038.6976659742161</v>
      </c>
      <c r="AK34" s="2">
        <f>Table1[[#This Row],[Yield]]*Table1[[#This Row],[P]]</f>
        <v>0</v>
      </c>
      <c r="AL34" s="2">
        <f>Table1[[#This Row],[Yield]]*Table1[[#This Row],[K]]</f>
        <v>0</v>
      </c>
      <c r="AM34" s="2">
        <f>Table1[[#This Row],[Yield]]*Table1[[#This Row],[S]]</f>
        <v>0</v>
      </c>
      <c r="AN34" s="2">
        <f>Table1[[#This Row],[Yield]]*Table1[[#This Row],[B]]</f>
        <v>0</v>
      </c>
      <c r="AO34" s="2">
        <f>Table1[[#This Row],[Yield]]*Table1[[#This Row],[Ca]]</f>
        <v>0</v>
      </c>
      <c r="AP34" s="2">
        <f>Table1[[#This Row],[Yield]]*Table1[[#This Row],[Mg]]</f>
        <v>0</v>
      </c>
      <c r="AQ34" s="2">
        <f>Table1[[#This Row],[Yield]]*Table1[[#This Row],[Mn]]</f>
        <v>0</v>
      </c>
      <c r="AR34" s="2">
        <f>Table1[[#This Row],[Yield]]*Table1[[#This Row],[Cu]]</f>
        <v>0</v>
      </c>
    </row>
    <row r="35" spans="1:44" hidden="1">
      <c r="A35" t="s">
        <v>32</v>
      </c>
      <c r="B35" t="s">
        <v>33</v>
      </c>
      <c r="C35">
        <v>2008</v>
      </c>
      <c r="D35" t="s">
        <v>34</v>
      </c>
      <c r="E35" t="s">
        <v>35</v>
      </c>
      <c r="F35" t="s">
        <v>36</v>
      </c>
      <c r="G35">
        <v>50</v>
      </c>
      <c r="H35">
        <v>25</v>
      </c>
      <c r="I35">
        <v>75</v>
      </c>
      <c r="J35" t="s">
        <v>41</v>
      </c>
      <c r="K35" t="s">
        <v>38</v>
      </c>
      <c r="L35">
        <v>0</v>
      </c>
      <c r="M35">
        <v>0</v>
      </c>
      <c r="O35" t="s">
        <v>43</v>
      </c>
      <c r="P35">
        <v>1</v>
      </c>
      <c r="Q35">
        <v>17</v>
      </c>
      <c r="R35">
        <v>171</v>
      </c>
      <c r="S35" t="s">
        <v>40</v>
      </c>
      <c r="T35">
        <v>158.00657889999999</v>
      </c>
      <c r="U35">
        <v>29.465</v>
      </c>
      <c r="V35">
        <v>36.78</v>
      </c>
      <c r="W35">
        <v>2.5790666670000002</v>
      </c>
      <c r="X35">
        <v>15.35298133</v>
      </c>
      <c r="AG35" s="2">
        <f>Table1[[#This Row],[Yield]]*Table1[[#This Row],[Zn]]</f>
        <v>4655.6638472884997</v>
      </c>
      <c r="AH35" s="2">
        <f>Table1[[#This Row],[Yield]]*Table1[[#This Row],[Fe]]</f>
        <v>5811.4819719420002</v>
      </c>
      <c r="AI35" s="2">
        <f>Table1[[#This Row],[Yield]]*Table1[[#This Row],[Ph]]</f>
        <v>407.50950080769553</v>
      </c>
      <c r="AJ35" s="2">
        <f>Table1[[#This Row],[Yield]]*Table1[[#This Row],[N]]</f>
        <v>2425.8720558688719</v>
      </c>
      <c r="AK35" s="2">
        <f>Table1[[#This Row],[Yield]]*Table1[[#This Row],[P]]</f>
        <v>0</v>
      </c>
      <c r="AL35" s="2">
        <f>Table1[[#This Row],[Yield]]*Table1[[#This Row],[K]]</f>
        <v>0</v>
      </c>
      <c r="AM35" s="2">
        <f>Table1[[#This Row],[Yield]]*Table1[[#This Row],[S]]</f>
        <v>0</v>
      </c>
      <c r="AN35" s="2">
        <f>Table1[[#This Row],[Yield]]*Table1[[#This Row],[B]]</f>
        <v>0</v>
      </c>
      <c r="AO35" s="2">
        <f>Table1[[#This Row],[Yield]]*Table1[[#This Row],[Ca]]</f>
        <v>0</v>
      </c>
      <c r="AP35" s="2">
        <f>Table1[[#This Row],[Yield]]*Table1[[#This Row],[Mg]]</f>
        <v>0</v>
      </c>
      <c r="AQ35" s="2">
        <f>Table1[[#This Row],[Yield]]*Table1[[#This Row],[Mn]]</f>
        <v>0</v>
      </c>
      <c r="AR35" s="2">
        <f>Table1[[#This Row],[Yield]]*Table1[[#This Row],[Cu]]</f>
        <v>0</v>
      </c>
    </row>
    <row r="36" spans="1:44" hidden="1">
      <c r="A36" t="s">
        <v>32</v>
      </c>
      <c r="B36" t="s">
        <v>33</v>
      </c>
      <c r="C36">
        <v>2008</v>
      </c>
      <c r="D36" t="s">
        <v>34</v>
      </c>
      <c r="E36" t="s">
        <v>42</v>
      </c>
      <c r="F36" t="s">
        <v>36</v>
      </c>
      <c r="G36">
        <v>50</v>
      </c>
      <c r="H36">
        <v>25</v>
      </c>
      <c r="I36">
        <v>75</v>
      </c>
      <c r="J36" t="s">
        <v>37</v>
      </c>
      <c r="K36" t="s">
        <v>38</v>
      </c>
      <c r="L36">
        <v>0</v>
      </c>
      <c r="M36">
        <v>0</v>
      </c>
      <c r="O36" t="s">
        <v>43</v>
      </c>
      <c r="P36">
        <v>0</v>
      </c>
      <c r="Q36">
        <v>18</v>
      </c>
      <c r="R36">
        <v>180</v>
      </c>
      <c r="S36" t="s">
        <v>40</v>
      </c>
      <c r="T36">
        <v>190.6644737</v>
      </c>
      <c r="U36">
        <v>28.64</v>
      </c>
      <c r="V36">
        <v>37.520000000000003</v>
      </c>
      <c r="W36">
        <v>1.7585999999999999</v>
      </c>
      <c r="X36">
        <v>14.987360000000001</v>
      </c>
      <c r="AG36" s="2">
        <f>Table1[[#This Row],[Yield]]*Table1[[#This Row],[Zn]]</f>
        <v>5460.630526768</v>
      </c>
      <c r="AH36" s="2">
        <f>Table1[[#This Row],[Yield]]*Table1[[#This Row],[Fe]]</f>
        <v>7153.7310532240008</v>
      </c>
      <c r="AI36" s="2">
        <f>Table1[[#This Row],[Yield]]*Table1[[#This Row],[Ph]]</f>
        <v>335.30254344882002</v>
      </c>
      <c r="AJ36" s="2">
        <f>Table1[[#This Row],[Yield]]*Table1[[#This Row],[N]]</f>
        <v>2857.5571065524323</v>
      </c>
      <c r="AK36" s="2">
        <f>Table1[[#This Row],[Yield]]*Table1[[#This Row],[P]]</f>
        <v>0</v>
      </c>
      <c r="AL36" s="2">
        <f>Table1[[#This Row],[Yield]]*Table1[[#This Row],[K]]</f>
        <v>0</v>
      </c>
      <c r="AM36" s="2">
        <f>Table1[[#This Row],[Yield]]*Table1[[#This Row],[S]]</f>
        <v>0</v>
      </c>
      <c r="AN36" s="2">
        <f>Table1[[#This Row],[Yield]]*Table1[[#This Row],[B]]</f>
        <v>0</v>
      </c>
      <c r="AO36" s="2">
        <f>Table1[[#This Row],[Yield]]*Table1[[#This Row],[Ca]]</f>
        <v>0</v>
      </c>
      <c r="AP36" s="2">
        <f>Table1[[#This Row],[Yield]]*Table1[[#This Row],[Mg]]</f>
        <v>0</v>
      </c>
      <c r="AQ36" s="2">
        <f>Table1[[#This Row],[Yield]]*Table1[[#This Row],[Mn]]</f>
        <v>0</v>
      </c>
      <c r="AR36" s="2">
        <f>Table1[[#This Row],[Yield]]*Table1[[#This Row],[Cu]]</f>
        <v>0</v>
      </c>
    </row>
    <row r="37" spans="1:44" hidden="1">
      <c r="A37" t="s">
        <v>32</v>
      </c>
      <c r="B37" t="s">
        <v>33</v>
      </c>
      <c r="C37">
        <v>2008</v>
      </c>
      <c r="D37" t="s">
        <v>34</v>
      </c>
      <c r="E37" t="s">
        <v>42</v>
      </c>
      <c r="F37" t="s">
        <v>36</v>
      </c>
      <c r="G37">
        <v>50</v>
      </c>
      <c r="H37">
        <v>25</v>
      </c>
      <c r="I37">
        <v>75</v>
      </c>
      <c r="J37" t="s">
        <v>41</v>
      </c>
      <c r="K37" t="s">
        <v>38</v>
      </c>
      <c r="L37">
        <v>0</v>
      </c>
      <c r="M37">
        <v>0</v>
      </c>
      <c r="O37" t="s">
        <v>43</v>
      </c>
      <c r="P37">
        <v>1</v>
      </c>
      <c r="Q37">
        <v>18</v>
      </c>
      <c r="R37">
        <v>181</v>
      </c>
      <c r="S37" t="s">
        <v>40</v>
      </c>
      <c r="T37">
        <v>169.3947368</v>
      </c>
      <c r="U37">
        <v>29.63</v>
      </c>
      <c r="V37">
        <v>38.295000000000002</v>
      </c>
      <c r="W37">
        <v>1.695591667</v>
      </c>
      <c r="X37">
        <v>15.081564999999999</v>
      </c>
      <c r="AG37" s="2">
        <f>Table1[[#This Row],[Yield]]*Table1[[#This Row],[Zn]]</f>
        <v>5019.1660513839997</v>
      </c>
      <c r="AH37" s="2">
        <f>Table1[[#This Row],[Yield]]*Table1[[#This Row],[Fe]]</f>
        <v>6486.9714457560003</v>
      </c>
      <c r="AI37" s="2">
        <f>Table1[[#This Row],[Yield]]*Table1[[#This Row],[Ph]]</f>
        <v>287.22430415173824</v>
      </c>
      <c r="AJ37" s="2">
        <f>Table1[[#This Row],[Yield]]*Table1[[#This Row],[N]]</f>
        <v>2554.737733707092</v>
      </c>
      <c r="AK37" s="2">
        <f>Table1[[#This Row],[Yield]]*Table1[[#This Row],[P]]</f>
        <v>0</v>
      </c>
      <c r="AL37" s="2">
        <f>Table1[[#This Row],[Yield]]*Table1[[#This Row],[K]]</f>
        <v>0</v>
      </c>
      <c r="AM37" s="2">
        <f>Table1[[#This Row],[Yield]]*Table1[[#This Row],[S]]</f>
        <v>0</v>
      </c>
      <c r="AN37" s="2">
        <f>Table1[[#This Row],[Yield]]*Table1[[#This Row],[B]]</f>
        <v>0</v>
      </c>
      <c r="AO37" s="2">
        <f>Table1[[#This Row],[Yield]]*Table1[[#This Row],[Ca]]</f>
        <v>0</v>
      </c>
      <c r="AP37" s="2">
        <f>Table1[[#This Row],[Yield]]*Table1[[#This Row],[Mg]]</f>
        <v>0</v>
      </c>
      <c r="AQ37" s="2">
        <f>Table1[[#This Row],[Yield]]*Table1[[#This Row],[Mn]]</f>
        <v>0</v>
      </c>
      <c r="AR37" s="2">
        <f>Table1[[#This Row],[Yield]]*Table1[[#This Row],[Cu]]</f>
        <v>0</v>
      </c>
    </row>
    <row r="38" spans="1:44" hidden="1">
      <c r="A38" t="s">
        <v>32</v>
      </c>
      <c r="B38" t="s">
        <v>33</v>
      </c>
      <c r="C38">
        <v>2008</v>
      </c>
      <c r="D38" t="s">
        <v>34</v>
      </c>
      <c r="E38" t="s">
        <v>42</v>
      </c>
      <c r="F38" t="s">
        <v>36</v>
      </c>
      <c r="G38">
        <v>97</v>
      </c>
      <c r="H38">
        <v>10</v>
      </c>
      <c r="I38">
        <v>107</v>
      </c>
      <c r="J38" t="s">
        <v>37</v>
      </c>
      <c r="K38" t="s">
        <v>44</v>
      </c>
      <c r="L38">
        <v>50</v>
      </c>
      <c r="M38">
        <v>0</v>
      </c>
      <c r="O38" t="s">
        <v>39</v>
      </c>
      <c r="P38">
        <v>0</v>
      </c>
      <c r="Q38">
        <v>19</v>
      </c>
      <c r="R38">
        <v>190</v>
      </c>
      <c r="S38" t="s">
        <v>40</v>
      </c>
      <c r="T38">
        <v>312.08148540000002</v>
      </c>
      <c r="U38">
        <v>29.27</v>
      </c>
      <c r="V38">
        <v>44.8</v>
      </c>
      <c r="W38">
        <v>2.1694499999999999</v>
      </c>
      <c r="X38">
        <v>15.607751</v>
      </c>
      <c r="AG38" s="2">
        <f>Table1[[#This Row],[Yield]]*Table1[[#This Row],[Zn]]</f>
        <v>9134.625077658</v>
      </c>
      <c r="AH38" s="2">
        <f>Table1[[#This Row],[Yield]]*Table1[[#This Row],[Fe]]</f>
        <v>13981.25054592</v>
      </c>
      <c r="AI38" s="2">
        <f>Table1[[#This Row],[Yield]]*Table1[[#This Row],[Ph]]</f>
        <v>677.04517850103002</v>
      </c>
      <c r="AJ38" s="2">
        <f>Table1[[#This Row],[Yield]]*Table1[[#This Row],[N]]</f>
        <v>4870.8901158333356</v>
      </c>
      <c r="AK38" s="2">
        <f>Table1[[#This Row],[Yield]]*Table1[[#This Row],[P]]</f>
        <v>0</v>
      </c>
      <c r="AL38" s="2">
        <f>Table1[[#This Row],[Yield]]*Table1[[#This Row],[K]]</f>
        <v>0</v>
      </c>
      <c r="AM38" s="2">
        <f>Table1[[#This Row],[Yield]]*Table1[[#This Row],[S]]</f>
        <v>0</v>
      </c>
      <c r="AN38" s="2">
        <f>Table1[[#This Row],[Yield]]*Table1[[#This Row],[B]]</f>
        <v>0</v>
      </c>
      <c r="AO38" s="2">
        <f>Table1[[#This Row],[Yield]]*Table1[[#This Row],[Ca]]</f>
        <v>0</v>
      </c>
      <c r="AP38" s="2">
        <f>Table1[[#This Row],[Yield]]*Table1[[#This Row],[Mg]]</f>
        <v>0</v>
      </c>
      <c r="AQ38" s="2">
        <f>Table1[[#This Row],[Yield]]*Table1[[#This Row],[Mn]]</f>
        <v>0</v>
      </c>
      <c r="AR38" s="2">
        <f>Table1[[#This Row],[Yield]]*Table1[[#This Row],[Cu]]</f>
        <v>0</v>
      </c>
    </row>
    <row r="39" spans="1:44" hidden="1">
      <c r="A39" t="s">
        <v>32</v>
      </c>
      <c r="B39" t="s">
        <v>33</v>
      </c>
      <c r="C39">
        <v>2008</v>
      </c>
      <c r="D39" t="s">
        <v>34</v>
      </c>
      <c r="E39" t="s">
        <v>42</v>
      </c>
      <c r="F39" t="s">
        <v>36</v>
      </c>
      <c r="G39">
        <v>97</v>
      </c>
      <c r="H39">
        <v>10</v>
      </c>
      <c r="I39">
        <v>107</v>
      </c>
      <c r="J39" t="s">
        <v>41</v>
      </c>
      <c r="K39" t="s">
        <v>44</v>
      </c>
      <c r="L39">
        <v>50</v>
      </c>
      <c r="M39">
        <v>0</v>
      </c>
      <c r="O39" t="s">
        <v>39</v>
      </c>
      <c r="P39">
        <v>1</v>
      </c>
      <c r="Q39">
        <v>19</v>
      </c>
      <c r="R39">
        <v>191</v>
      </c>
      <c r="S39" t="s">
        <v>40</v>
      </c>
      <c r="T39">
        <v>457.61700009999998</v>
      </c>
      <c r="U39">
        <v>25.135000000000002</v>
      </c>
      <c r="V39">
        <v>44.5075</v>
      </c>
      <c r="W39">
        <v>1.9383083329999999</v>
      </c>
      <c r="X39">
        <v>14.861602</v>
      </c>
      <c r="AG39" s="2">
        <f>Table1[[#This Row],[Yield]]*Table1[[#This Row],[Zn]]</f>
        <v>11502.203297513501</v>
      </c>
      <c r="AH39" s="2">
        <f>Table1[[#This Row],[Yield]]*Table1[[#This Row],[Fe]]</f>
        <v>20367.388631950751</v>
      </c>
      <c r="AI39" s="2">
        <f>Table1[[#This Row],[Yield]]*Table1[[#This Row],[Ph]]</f>
        <v>887.00284461629178</v>
      </c>
      <c r="AJ39" s="2">
        <f>Table1[[#This Row],[Yield]]*Table1[[#This Row],[N]]</f>
        <v>6800.9217239201598</v>
      </c>
      <c r="AK39" s="2">
        <f>Table1[[#This Row],[Yield]]*Table1[[#This Row],[P]]</f>
        <v>0</v>
      </c>
      <c r="AL39" s="2">
        <f>Table1[[#This Row],[Yield]]*Table1[[#This Row],[K]]</f>
        <v>0</v>
      </c>
      <c r="AM39" s="2">
        <f>Table1[[#This Row],[Yield]]*Table1[[#This Row],[S]]</f>
        <v>0</v>
      </c>
      <c r="AN39" s="2">
        <f>Table1[[#This Row],[Yield]]*Table1[[#This Row],[B]]</f>
        <v>0</v>
      </c>
      <c r="AO39" s="2">
        <f>Table1[[#This Row],[Yield]]*Table1[[#This Row],[Ca]]</f>
        <v>0</v>
      </c>
      <c r="AP39" s="2">
        <f>Table1[[#This Row],[Yield]]*Table1[[#This Row],[Mg]]</f>
        <v>0</v>
      </c>
      <c r="AQ39" s="2">
        <f>Table1[[#This Row],[Yield]]*Table1[[#This Row],[Mn]]</f>
        <v>0</v>
      </c>
      <c r="AR39" s="2">
        <f>Table1[[#This Row],[Yield]]*Table1[[#This Row],[Cu]]</f>
        <v>0</v>
      </c>
    </row>
    <row r="40" spans="1:44" hidden="1">
      <c r="A40" t="s">
        <v>32</v>
      </c>
      <c r="B40" t="s">
        <v>33</v>
      </c>
      <c r="C40">
        <v>2008</v>
      </c>
      <c r="D40" t="s">
        <v>34</v>
      </c>
      <c r="E40" t="s">
        <v>42</v>
      </c>
      <c r="F40" t="s">
        <v>36</v>
      </c>
      <c r="G40">
        <v>50</v>
      </c>
      <c r="H40">
        <v>25</v>
      </c>
      <c r="I40">
        <v>75</v>
      </c>
      <c r="J40" t="s">
        <v>37</v>
      </c>
      <c r="K40" t="s">
        <v>44</v>
      </c>
      <c r="L40">
        <v>50</v>
      </c>
      <c r="M40">
        <v>0</v>
      </c>
      <c r="O40" t="s">
        <v>43</v>
      </c>
      <c r="P40">
        <v>0</v>
      </c>
      <c r="Q40">
        <v>20</v>
      </c>
      <c r="R40">
        <v>200</v>
      </c>
      <c r="S40" t="s">
        <v>40</v>
      </c>
      <c r="T40">
        <v>154.70065790000001</v>
      </c>
      <c r="U40">
        <v>30.855</v>
      </c>
      <c r="V40">
        <v>36.32</v>
      </c>
      <c r="W40">
        <v>2.1186416669999999</v>
      </c>
      <c r="X40">
        <v>15.191660000000001</v>
      </c>
      <c r="AG40" s="2">
        <f>Table1[[#This Row],[Yield]]*Table1[[#This Row],[Zn]]</f>
        <v>4773.2887995045003</v>
      </c>
      <c r="AH40" s="2">
        <f>Table1[[#This Row],[Yield]]*Table1[[#This Row],[Fe]]</f>
        <v>5618.7278949280008</v>
      </c>
      <c r="AI40" s="2">
        <f>Table1[[#This Row],[Yield]]*Table1[[#This Row],[Ph]]</f>
        <v>327.75525973925272</v>
      </c>
      <c r="AJ40" s="2">
        <f>Table1[[#This Row],[Yield]]*Table1[[#This Row],[N]]</f>
        <v>2350.1597965931142</v>
      </c>
      <c r="AK40" s="2">
        <f>Table1[[#This Row],[Yield]]*Table1[[#This Row],[P]]</f>
        <v>0</v>
      </c>
      <c r="AL40" s="2">
        <f>Table1[[#This Row],[Yield]]*Table1[[#This Row],[K]]</f>
        <v>0</v>
      </c>
      <c r="AM40" s="2">
        <f>Table1[[#This Row],[Yield]]*Table1[[#This Row],[S]]</f>
        <v>0</v>
      </c>
      <c r="AN40" s="2">
        <f>Table1[[#This Row],[Yield]]*Table1[[#This Row],[B]]</f>
        <v>0</v>
      </c>
      <c r="AO40" s="2">
        <f>Table1[[#This Row],[Yield]]*Table1[[#This Row],[Ca]]</f>
        <v>0</v>
      </c>
      <c r="AP40" s="2">
        <f>Table1[[#This Row],[Yield]]*Table1[[#This Row],[Mg]]</f>
        <v>0</v>
      </c>
      <c r="AQ40" s="2">
        <f>Table1[[#This Row],[Yield]]*Table1[[#This Row],[Mn]]</f>
        <v>0</v>
      </c>
      <c r="AR40" s="2">
        <f>Table1[[#This Row],[Yield]]*Table1[[#This Row],[Cu]]</f>
        <v>0</v>
      </c>
    </row>
    <row r="41" spans="1:44" hidden="1">
      <c r="A41" t="s">
        <v>32</v>
      </c>
      <c r="B41" t="s">
        <v>33</v>
      </c>
      <c r="C41">
        <v>2008</v>
      </c>
      <c r="D41" t="s">
        <v>34</v>
      </c>
      <c r="E41" t="s">
        <v>42</v>
      </c>
      <c r="F41" t="s">
        <v>36</v>
      </c>
      <c r="G41">
        <v>50</v>
      </c>
      <c r="H41">
        <v>25</v>
      </c>
      <c r="I41">
        <v>75</v>
      </c>
      <c r="J41" t="s">
        <v>41</v>
      </c>
      <c r="K41" t="s">
        <v>44</v>
      </c>
      <c r="L41">
        <v>50</v>
      </c>
      <c r="M41">
        <v>0</v>
      </c>
      <c r="O41" t="s">
        <v>43</v>
      </c>
      <c r="P41">
        <v>1</v>
      </c>
      <c r="Q41">
        <v>20</v>
      </c>
      <c r="R41">
        <v>201</v>
      </c>
      <c r="S41" t="s">
        <v>40</v>
      </c>
      <c r="T41">
        <v>115.5953947</v>
      </c>
      <c r="U41">
        <v>32.297499999999999</v>
      </c>
      <c r="V41">
        <v>38.51</v>
      </c>
      <c r="W41">
        <v>2.215608333</v>
      </c>
      <c r="X41">
        <v>16.47194</v>
      </c>
      <c r="AG41" s="2">
        <f>Table1[[#This Row],[Yield]]*Table1[[#This Row],[Zn]]</f>
        <v>3733.4422603232501</v>
      </c>
      <c r="AH41" s="2">
        <f>Table1[[#This Row],[Yield]]*Table1[[#This Row],[Fe]]</f>
        <v>4451.5786498970001</v>
      </c>
      <c r="AI41" s="2">
        <f>Table1[[#This Row],[Yield]]*Table1[[#This Row],[Ph]]</f>
        <v>256.11411975374403</v>
      </c>
      <c r="AJ41" s="2">
        <f>Table1[[#This Row],[Yield]]*Table1[[#This Row],[N]]</f>
        <v>1904.080405774718</v>
      </c>
      <c r="AK41" s="2">
        <f>Table1[[#This Row],[Yield]]*Table1[[#This Row],[P]]</f>
        <v>0</v>
      </c>
      <c r="AL41" s="2">
        <f>Table1[[#This Row],[Yield]]*Table1[[#This Row],[K]]</f>
        <v>0</v>
      </c>
      <c r="AM41" s="2">
        <f>Table1[[#This Row],[Yield]]*Table1[[#This Row],[S]]</f>
        <v>0</v>
      </c>
      <c r="AN41" s="2">
        <f>Table1[[#This Row],[Yield]]*Table1[[#This Row],[B]]</f>
        <v>0</v>
      </c>
      <c r="AO41" s="2">
        <f>Table1[[#This Row],[Yield]]*Table1[[#This Row],[Ca]]</f>
        <v>0</v>
      </c>
      <c r="AP41" s="2">
        <f>Table1[[#This Row],[Yield]]*Table1[[#This Row],[Mg]]</f>
        <v>0</v>
      </c>
      <c r="AQ41" s="2">
        <f>Table1[[#This Row],[Yield]]*Table1[[#This Row],[Mn]]</f>
        <v>0</v>
      </c>
      <c r="AR41" s="2">
        <f>Table1[[#This Row],[Yield]]*Table1[[#This Row],[Cu]]</f>
        <v>0</v>
      </c>
    </row>
    <row r="42" spans="1:44" hidden="1">
      <c r="A42" t="s">
        <v>32</v>
      </c>
      <c r="B42" t="s">
        <v>33</v>
      </c>
      <c r="C42">
        <v>2008</v>
      </c>
      <c r="D42" t="s">
        <v>34</v>
      </c>
      <c r="E42" t="s">
        <v>35</v>
      </c>
      <c r="F42" t="s">
        <v>45</v>
      </c>
      <c r="G42">
        <v>97</v>
      </c>
      <c r="H42">
        <v>40</v>
      </c>
      <c r="I42">
        <v>137</v>
      </c>
      <c r="J42" t="s">
        <v>37</v>
      </c>
      <c r="K42" t="s">
        <v>38</v>
      </c>
      <c r="L42">
        <v>0</v>
      </c>
      <c r="M42">
        <v>0</v>
      </c>
      <c r="O42" t="s">
        <v>39</v>
      </c>
      <c r="P42">
        <v>0</v>
      </c>
      <c r="Q42">
        <v>21</v>
      </c>
      <c r="R42">
        <v>210</v>
      </c>
      <c r="S42" t="s">
        <v>40</v>
      </c>
      <c r="T42">
        <v>262.58552630000003</v>
      </c>
      <c r="U42">
        <v>31.215</v>
      </c>
      <c r="V42">
        <v>42.91</v>
      </c>
      <c r="W42">
        <v>2.8719749999999999</v>
      </c>
      <c r="X42">
        <v>17.130466999999999</v>
      </c>
      <c r="AG42" s="2">
        <f>Table1[[#This Row],[Yield]]*Table1[[#This Row],[Zn]]</f>
        <v>8196.6072034545014</v>
      </c>
      <c r="AH42" s="2">
        <f>Table1[[#This Row],[Yield]]*Table1[[#This Row],[Fe]]</f>
        <v>11267.544933532999</v>
      </c>
      <c r="AI42" s="2">
        <f>Table1[[#This Row],[Yield]]*Table1[[#This Row],[Ph]]</f>
        <v>754.13906689544251</v>
      </c>
      <c r="AJ42" s="2">
        <f>Table1[[#This Row],[Yield]]*Table1[[#This Row],[N]]</f>
        <v>4498.2126929597825</v>
      </c>
      <c r="AK42" s="2">
        <f>Table1[[#This Row],[Yield]]*Table1[[#This Row],[P]]</f>
        <v>0</v>
      </c>
      <c r="AL42" s="2">
        <f>Table1[[#This Row],[Yield]]*Table1[[#This Row],[K]]</f>
        <v>0</v>
      </c>
      <c r="AM42" s="2">
        <f>Table1[[#This Row],[Yield]]*Table1[[#This Row],[S]]</f>
        <v>0</v>
      </c>
      <c r="AN42" s="2">
        <f>Table1[[#This Row],[Yield]]*Table1[[#This Row],[B]]</f>
        <v>0</v>
      </c>
      <c r="AO42" s="2">
        <f>Table1[[#This Row],[Yield]]*Table1[[#This Row],[Ca]]</f>
        <v>0</v>
      </c>
      <c r="AP42" s="2">
        <f>Table1[[#This Row],[Yield]]*Table1[[#This Row],[Mg]]</f>
        <v>0</v>
      </c>
      <c r="AQ42" s="2">
        <f>Table1[[#This Row],[Yield]]*Table1[[#This Row],[Mn]]</f>
        <v>0</v>
      </c>
      <c r="AR42" s="2">
        <f>Table1[[#This Row],[Yield]]*Table1[[#This Row],[Cu]]</f>
        <v>0</v>
      </c>
    </row>
    <row r="43" spans="1:44" hidden="1">
      <c r="A43" t="s">
        <v>32</v>
      </c>
      <c r="B43" t="s">
        <v>33</v>
      </c>
      <c r="C43">
        <v>2008</v>
      </c>
      <c r="D43" t="s">
        <v>34</v>
      </c>
      <c r="E43" t="s">
        <v>35</v>
      </c>
      <c r="F43" t="s">
        <v>45</v>
      </c>
      <c r="G43">
        <v>97</v>
      </c>
      <c r="H43">
        <v>40</v>
      </c>
      <c r="I43">
        <v>137</v>
      </c>
      <c r="J43" t="s">
        <v>41</v>
      </c>
      <c r="K43" t="s">
        <v>38</v>
      </c>
      <c r="L43">
        <v>0</v>
      </c>
      <c r="M43">
        <v>0</v>
      </c>
      <c r="O43" t="s">
        <v>39</v>
      </c>
      <c r="P43">
        <v>1</v>
      </c>
      <c r="Q43">
        <v>21</v>
      </c>
      <c r="R43">
        <v>211</v>
      </c>
      <c r="S43" t="s">
        <v>40</v>
      </c>
      <c r="T43">
        <v>467.8289474</v>
      </c>
      <c r="U43">
        <v>21.407499999999999</v>
      </c>
      <c r="V43">
        <v>38.987499999999997</v>
      </c>
      <c r="W43">
        <v>2.4472166670000002</v>
      </c>
      <c r="X43">
        <v>15.178720999999999</v>
      </c>
      <c r="AG43" s="2">
        <f>Table1[[#This Row],[Yield]]*Table1[[#This Row],[Zn]]</f>
        <v>10015.048191465499</v>
      </c>
      <c r="AH43" s="2">
        <f>Table1[[#This Row],[Yield]]*Table1[[#This Row],[Fe]]</f>
        <v>18239.4810867575</v>
      </c>
      <c r="AI43" s="2">
        <f>Table1[[#This Row],[Yield]]*Table1[[#This Row],[Ph]]</f>
        <v>1144.8787973823464</v>
      </c>
      <c r="AJ43" s="2">
        <f>Table1[[#This Row],[Yield]]*Table1[[#This Row],[N]]</f>
        <v>7101.0450683082754</v>
      </c>
      <c r="AK43" s="2">
        <f>Table1[[#This Row],[Yield]]*Table1[[#This Row],[P]]</f>
        <v>0</v>
      </c>
      <c r="AL43" s="2">
        <f>Table1[[#This Row],[Yield]]*Table1[[#This Row],[K]]</f>
        <v>0</v>
      </c>
      <c r="AM43" s="2">
        <f>Table1[[#This Row],[Yield]]*Table1[[#This Row],[S]]</f>
        <v>0</v>
      </c>
      <c r="AN43" s="2">
        <f>Table1[[#This Row],[Yield]]*Table1[[#This Row],[B]]</f>
        <v>0</v>
      </c>
      <c r="AO43" s="2">
        <f>Table1[[#This Row],[Yield]]*Table1[[#This Row],[Ca]]</f>
        <v>0</v>
      </c>
      <c r="AP43" s="2">
        <f>Table1[[#This Row],[Yield]]*Table1[[#This Row],[Mg]]</f>
        <v>0</v>
      </c>
      <c r="AQ43" s="2">
        <f>Table1[[#This Row],[Yield]]*Table1[[#This Row],[Mn]]</f>
        <v>0</v>
      </c>
      <c r="AR43" s="2">
        <f>Table1[[#This Row],[Yield]]*Table1[[#This Row],[Cu]]</f>
        <v>0</v>
      </c>
    </row>
    <row r="44" spans="1:44" hidden="1">
      <c r="A44" t="s">
        <v>32</v>
      </c>
      <c r="B44" t="s">
        <v>33</v>
      </c>
      <c r="C44">
        <v>2008</v>
      </c>
      <c r="D44" t="s">
        <v>34</v>
      </c>
      <c r="E44" t="s">
        <v>42</v>
      </c>
      <c r="F44" t="s">
        <v>45</v>
      </c>
      <c r="G44">
        <v>97</v>
      </c>
      <c r="H44">
        <v>40</v>
      </c>
      <c r="I44">
        <v>137</v>
      </c>
      <c r="J44" t="s">
        <v>37</v>
      </c>
      <c r="K44" t="s">
        <v>38</v>
      </c>
      <c r="L44">
        <v>0</v>
      </c>
      <c r="M44">
        <v>0</v>
      </c>
      <c r="O44" t="s">
        <v>39</v>
      </c>
      <c r="P44">
        <v>0</v>
      </c>
      <c r="Q44">
        <v>22</v>
      </c>
      <c r="R44">
        <v>220</v>
      </c>
      <c r="S44" t="s">
        <v>40</v>
      </c>
      <c r="T44">
        <v>402.94949550000001</v>
      </c>
      <c r="U44">
        <v>28.9375</v>
      </c>
      <c r="V44">
        <v>41.825000000000003</v>
      </c>
      <c r="W44">
        <v>2.6522916670000001</v>
      </c>
      <c r="X44">
        <v>16.308273</v>
      </c>
      <c r="AG44" s="2">
        <f>Table1[[#This Row],[Yield]]*Table1[[#This Row],[Zn]]</f>
        <v>11660.351026031251</v>
      </c>
      <c r="AH44" s="2">
        <f>Table1[[#This Row],[Yield]]*Table1[[#This Row],[Fe]]</f>
        <v>16853.362649287501</v>
      </c>
      <c r="AI44" s="2">
        <f>Table1[[#This Row],[Yield]]*Table1[[#This Row],[Ph]]</f>
        <v>1068.739589136504</v>
      </c>
      <c r="AJ44" s="2">
        <f>Table1[[#This Row],[Yield]]*Table1[[#This Row],[N]]</f>
        <v>6571.4103778262715</v>
      </c>
      <c r="AK44" s="2">
        <f>Table1[[#This Row],[Yield]]*Table1[[#This Row],[P]]</f>
        <v>0</v>
      </c>
      <c r="AL44" s="2">
        <f>Table1[[#This Row],[Yield]]*Table1[[#This Row],[K]]</f>
        <v>0</v>
      </c>
      <c r="AM44" s="2">
        <f>Table1[[#This Row],[Yield]]*Table1[[#This Row],[S]]</f>
        <v>0</v>
      </c>
      <c r="AN44" s="2">
        <f>Table1[[#This Row],[Yield]]*Table1[[#This Row],[B]]</f>
        <v>0</v>
      </c>
      <c r="AO44" s="2">
        <f>Table1[[#This Row],[Yield]]*Table1[[#This Row],[Ca]]</f>
        <v>0</v>
      </c>
      <c r="AP44" s="2">
        <f>Table1[[#This Row],[Yield]]*Table1[[#This Row],[Mg]]</f>
        <v>0</v>
      </c>
      <c r="AQ44" s="2">
        <f>Table1[[#This Row],[Yield]]*Table1[[#This Row],[Mn]]</f>
        <v>0</v>
      </c>
      <c r="AR44" s="2">
        <f>Table1[[#This Row],[Yield]]*Table1[[#This Row],[Cu]]</f>
        <v>0</v>
      </c>
    </row>
    <row r="45" spans="1:44" hidden="1">
      <c r="A45" t="s">
        <v>32</v>
      </c>
      <c r="B45" t="s">
        <v>33</v>
      </c>
      <c r="C45">
        <v>2008</v>
      </c>
      <c r="D45" t="s">
        <v>34</v>
      </c>
      <c r="E45" t="s">
        <v>42</v>
      </c>
      <c r="F45" t="s">
        <v>45</v>
      </c>
      <c r="G45">
        <v>97</v>
      </c>
      <c r="H45">
        <v>40</v>
      </c>
      <c r="I45">
        <v>137</v>
      </c>
      <c r="J45" t="s">
        <v>41</v>
      </c>
      <c r="K45" t="s">
        <v>38</v>
      </c>
      <c r="L45">
        <v>0</v>
      </c>
      <c r="M45">
        <v>0</v>
      </c>
      <c r="O45" t="s">
        <v>39</v>
      </c>
      <c r="P45">
        <v>1</v>
      </c>
      <c r="Q45">
        <v>22</v>
      </c>
      <c r="R45">
        <v>221</v>
      </c>
      <c r="S45" t="s">
        <v>40</v>
      </c>
      <c r="T45">
        <v>556.38563839999995</v>
      </c>
      <c r="U45">
        <v>23.537500000000001</v>
      </c>
      <c r="V45">
        <v>38.534999999999997</v>
      </c>
      <c r="W45">
        <v>1.9821</v>
      </c>
      <c r="X45">
        <v>13.914558</v>
      </c>
      <c r="AG45" s="2">
        <f>Table1[[#This Row],[Yield]]*Table1[[#This Row],[Zn]]</f>
        <v>13095.92696384</v>
      </c>
      <c r="AH45" s="2">
        <f>Table1[[#This Row],[Yield]]*Table1[[#This Row],[Fe]]</f>
        <v>21440.320575743997</v>
      </c>
      <c r="AI45" s="2">
        <f>Table1[[#This Row],[Yield]]*Table1[[#This Row],[Ph]]</f>
        <v>1102.8119738726398</v>
      </c>
      <c r="AJ45" s="2">
        <f>Table1[[#This Row],[Yield]]*Table1[[#This Row],[N]]</f>
        <v>7741.8602358838261</v>
      </c>
      <c r="AK45" s="2">
        <f>Table1[[#This Row],[Yield]]*Table1[[#This Row],[P]]</f>
        <v>0</v>
      </c>
      <c r="AL45" s="2">
        <f>Table1[[#This Row],[Yield]]*Table1[[#This Row],[K]]</f>
        <v>0</v>
      </c>
      <c r="AM45" s="2">
        <f>Table1[[#This Row],[Yield]]*Table1[[#This Row],[S]]</f>
        <v>0</v>
      </c>
      <c r="AN45" s="2">
        <f>Table1[[#This Row],[Yield]]*Table1[[#This Row],[B]]</f>
        <v>0</v>
      </c>
      <c r="AO45" s="2">
        <f>Table1[[#This Row],[Yield]]*Table1[[#This Row],[Ca]]</f>
        <v>0</v>
      </c>
      <c r="AP45" s="2">
        <f>Table1[[#This Row],[Yield]]*Table1[[#This Row],[Mg]]</f>
        <v>0</v>
      </c>
      <c r="AQ45" s="2">
        <f>Table1[[#This Row],[Yield]]*Table1[[#This Row],[Mn]]</f>
        <v>0</v>
      </c>
      <c r="AR45" s="2">
        <f>Table1[[#This Row],[Yield]]*Table1[[#This Row],[Cu]]</f>
        <v>0</v>
      </c>
    </row>
    <row r="46" spans="1:44" hidden="1">
      <c r="A46" t="s">
        <v>32</v>
      </c>
      <c r="B46" t="s">
        <v>33</v>
      </c>
      <c r="C46">
        <v>2008</v>
      </c>
      <c r="D46" t="s">
        <v>34</v>
      </c>
      <c r="E46" t="s">
        <v>35</v>
      </c>
      <c r="F46" t="s">
        <v>45</v>
      </c>
      <c r="G46">
        <v>50</v>
      </c>
      <c r="H46">
        <v>80</v>
      </c>
      <c r="I46">
        <v>130</v>
      </c>
      <c r="J46" t="s">
        <v>37</v>
      </c>
      <c r="K46" t="s">
        <v>38</v>
      </c>
      <c r="L46">
        <v>0</v>
      </c>
      <c r="M46">
        <v>0</v>
      </c>
      <c r="O46" t="s">
        <v>43</v>
      </c>
      <c r="P46">
        <v>0</v>
      </c>
      <c r="Q46">
        <v>23</v>
      </c>
      <c r="R46">
        <v>230</v>
      </c>
      <c r="S46" t="s">
        <v>40</v>
      </c>
      <c r="T46">
        <v>149.78289470000001</v>
      </c>
      <c r="U46">
        <v>37.592500000000001</v>
      </c>
      <c r="V46">
        <v>38.792499999999997</v>
      </c>
      <c r="W46">
        <v>2.9594833330000001</v>
      </c>
      <c r="X46">
        <v>17.271433999999999</v>
      </c>
      <c r="AG46" s="2">
        <f>Table1[[#This Row],[Yield]]*Table1[[#This Row],[Zn]]</f>
        <v>5630.713469009751</v>
      </c>
      <c r="AH46" s="2">
        <f>Table1[[#This Row],[Yield]]*Table1[[#This Row],[Fe]]</f>
        <v>5810.4529426497502</v>
      </c>
      <c r="AI46" s="2">
        <f>Table1[[#This Row],[Yield]]*Table1[[#This Row],[Ph]]</f>
        <v>443.27998043314409</v>
      </c>
      <c r="AJ46" s="2">
        <f>Table1[[#This Row],[Yield]]*Table1[[#This Row],[N]]</f>
        <v>2586.96538014</v>
      </c>
      <c r="AK46" s="2">
        <f>Table1[[#This Row],[Yield]]*Table1[[#This Row],[P]]</f>
        <v>0</v>
      </c>
      <c r="AL46" s="2">
        <f>Table1[[#This Row],[Yield]]*Table1[[#This Row],[K]]</f>
        <v>0</v>
      </c>
      <c r="AM46" s="2">
        <f>Table1[[#This Row],[Yield]]*Table1[[#This Row],[S]]</f>
        <v>0</v>
      </c>
      <c r="AN46" s="2">
        <f>Table1[[#This Row],[Yield]]*Table1[[#This Row],[B]]</f>
        <v>0</v>
      </c>
      <c r="AO46" s="2">
        <f>Table1[[#This Row],[Yield]]*Table1[[#This Row],[Ca]]</f>
        <v>0</v>
      </c>
      <c r="AP46" s="2">
        <f>Table1[[#This Row],[Yield]]*Table1[[#This Row],[Mg]]</f>
        <v>0</v>
      </c>
      <c r="AQ46" s="2">
        <f>Table1[[#This Row],[Yield]]*Table1[[#This Row],[Mn]]</f>
        <v>0</v>
      </c>
      <c r="AR46" s="2">
        <f>Table1[[#This Row],[Yield]]*Table1[[#This Row],[Cu]]</f>
        <v>0</v>
      </c>
    </row>
    <row r="47" spans="1:44" hidden="1">
      <c r="A47" t="s">
        <v>32</v>
      </c>
      <c r="B47" t="s">
        <v>33</v>
      </c>
      <c r="C47">
        <v>2008</v>
      </c>
      <c r="D47" t="s">
        <v>34</v>
      </c>
      <c r="E47" t="s">
        <v>35</v>
      </c>
      <c r="F47" t="s">
        <v>45</v>
      </c>
      <c r="G47">
        <v>50</v>
      </c>
      <c r="H47">
        <v>80</v>
      </c>
      <c r="I47">
        <v>130</v>
      </c>
      <c r="J47" t="s">
        <v>41</v>
      </c>
      <c r="K47" t="s">
        <v>38</v>
      </c>
      <c r="L47">
        <v>0</v>
      </c>
      <c r="M47">
        <v>0</v>
      </c>
      <c r="O47" t="s">
        <v>43</v>
      </c>
      <c r="P47">
        <v>1</v>
      </c>
      <c r="Q47">
        <v>23</v>
      </c>
      <c r="R47">
        <v>231</v>
      </c>
      <c r="S47" t="s">
        <v>40</v>
      </c>
      <c r="T47">
        <v>123.7598684</v>
      </c>
      <c r="U47">
        <v>35.887500000000003</v>
      </c>
      <c r="V47">
        <v>40.545000000000002</v>
      </c>
      <c r="W47">
        <v>2.7888833329999998</v>
      </c>
      <c r="X47">
        <v>16.732990000000001</v>
      </c>
      <c r="AG47" s="2">
        <f>Table1[[#This Row],[Yield]]*Table1[[#This Row],[Zn]]</f>
        <v>4441.432277205</v>
      </c>
      <c r="AH47" s="2">
        <f>Table1[[#This Row],[Yield]]*Table1[[#This Row],[Fe]]</f>
        <v>5017.8438642780002</v>
      </c>
      <c r="AI47" s="2">
        <f>Table1[[#This Row],[Yield]]*Table1[[#This Row],[Ph]]</f>
        <v>345.15183427503337</v>
      </c>
      <c r="AJ47" s="2">
        <f>Table1[[#This Row],[Yield]]*Table1[[#This Row],[N]]</f>
        <v>2070.8726403385162</v>
      </c>
      <c r="AK47" s="2">
        <f>Table1[[#This Row],[Yield]]*Table1[[#This Row],[P]]</f>
        <v>0</v>
      </c>
      <c r="AL47" s="2">
        <f>Table1[[#This Row],[Yield]]*Table1[[#This Row],[K]]</f>
        <v>0</v>
      </c>
      <c r="AM47" s="2">
        <f>Table1[[#This Row],[Yield]]*Table1[[#This Row],[S]]</f>
        <v>0</v>
      </c>
      <c r="AN47" s="2">
        <f>Table1[[#This Row],[Yield]]*Table1[[#This Row],[B]]</f>
        <v>0</v>
      </c>
      <c r="AO47" s="2">
        <f>Table1[[#This Row],[Yield]]*Table1[[#This Row],[Ca]]</f>
        <v>0</v>
      </c>
      <c r="AP47" s="2">
        <f>Table1[[#This Row],[Yield]]*Table1[[#This Row],[Mg]]</f>
        <v>0</v>
      </c>
      <c r="AQ47" s="2">
        <f>Table1[[#This Row],[Yield]]*Table1[[#This Row],[Mn]]</f>
        <v>0</v>
      </c>
      <c r="AR47" s="2">
        <f>Table1[[#This Row],[Yield]]*Table1[[#This Row],[Cu]]</f>
        <v>0</v>
      </c>
    </row>
    <row r="48" spans="1:44" hidden="1">
      <c r="A48" t="s">
        <v>32</v>
      </c>
      <c r="B48" t="s">
        <v>33</v>
      </c>
      <c r="C48">
        <v>2008</v>
      </c>
      <c r="D48" t="s">
        <v>34</v>
      </c>
      <c r="E48" t="s">
        <v>42</v>
      </c>
      <c r="F48" t="s">
        <v>45</v>
      </c>
      <c r="G48">
        <v>50</v>
      </c>
      <c r="H48">
        <v>80</v>
      </c>
      <c r="I48">
        <v>130</v>
      </c>
      <c r="J48" t="s">
        <v>37</v>
      </c>
      <c r="K48" t="s">
        <v>38</v>
      </c>
      <c r="L48">
        <v>0</v>
      </c>
      <c r="M48">
        <v>0</v>
      </c>
      <c r="O48" t="s">
        <v>43</v>
      </c>
      <c r="P48">
        <v>0</v>
      </c>
      <c r="Q48">
        <v>24</v>
      </c>
      <c r="R48">
        <v>240</v>
      </c>
      <c r="S48" t="s">
        <v>40</v>
      </c>
      <c r="T48">
        <v>194.67434209999999</v>
      </c>
      <c r="U48">
        <v>29.745000000000001</v>
      </c>
      <c r="V48">
        <v>35.725000000000001</v>
      </c>
      <c r="W48">
        <v>2.1743083329999999</v>
      </c>
      <c r="X48">
        <v>15.455888</v>
      </c>
      <c r="AG48" s="2">
        <f>Table1[[#This Row],[Yield]]*Table1[[#This Row],[Zn]]</f>
        <v>5790.5883057644996</v>
      </c>
      <c r="AH48" s="2">
        <f>Table1[[#This Row],[Yield]]*Table1[[#This Row],[Fe]]</f>
        <v>6954.7408715225001</v>
      </c>
      <c r="AI48" s="2">
        <f>Table1[[#This Row],[Yield]]*Table1[[#This Row],[Ph]]</f>
        <v>423.28204424932267</v>
      </c>
      <c r="AJ48" s="2">
        <f>Table1[[#This Row],[Yield]]*Table1[[#This Row],[N]]</f>
        <v>3008.8648279712847</v>
      </c>
      <c r="AK48" s="2">
        <f>Table1[[#This Row],[Yield]]*Table1[[#This Row],[P]]</f>
        <v>0</v>
      </c>
      <c r="AL48" s="2">
        <f>Table1[[#This Row],[Yield]]*Table1[[#This Row],[K]]</f>
        <v>0</v>
      </c>
      <c r="AM48" s="2">
        <f>Table1[[#This Row],[Yield]]*Table1[[#This Row],[S]]</f>
        <v>0</v>
      </c>
      <c r="AN48" s="2">
        <f>Table1[[#This Row],[Yield]]*Table1[[#This Row],[B]]</f>
        <v>0</v>
      </c>
      <c r="AO48" s="2">
        <f>Table1[[#This Row],[Yield]]*Table1[[#This Row],[Ca]]</f>
        <v>0</v>
      </c>
      <c r="AP48" s="2">
        <f>Table1[[#This Row],[Yield]]*Table1[[#This Row],[Mg]]</f>
        <v>0</v>
      </c>
      <c r="AQ48" s="2">
        <f>Table1[[#This Row],[Yield]]*Table1[[#This Row],[Mn]]</f>
        <v>0</v>
      </c>
      <c r="AR48" s="2">
        <f>Table1[[#This Row],[Yield]]*Table1[[#This Row],[Cu]]</f>
        <v>0</v>
      </c>
    </row>
    <row r="49" spans="1:44" hidden="1">
      <c r="A49" t="s">
        <v>32</v>
      </c>
      <c r="B49" t="s">
        <v>33</v>
      </c>
      <c r="C49">
        <v>2008</v>
      </c>
      <c r="D49" t="s">
        <v>34</v>
      </c>
      <c r="E49" t="s">
        <v>42</v>
      </c>
      <c r="F49" t="s">
        <v>45</v>
      </c>
      <c r="G49">
        <v>50</v>
      </c>
      <c r="H49">
        <v>80</v>
      </c>
      <c r="I49">
        <v>130</v>
      </c>
      <c r="J49" t="s">
        <v>41</v>
      </c>
      <c r="K49" t="s">
        <v>38</v>
      </c>
      <c r="L49">
        <v>0</v>
      </c>
      <c r="M49">
        <v>0</v>
      </c>
      <c r="O49" t="s">
        <v>43</v>
      </c>
      <c r="P49">
        <v>1</v>
      </c>
      <c r="Q49">
        <v>24</v>
      </c>
      <c r="R49">
        <v>241</v>
      </c>
      <c r="S49" t="s">
        <v>40</v>
      </c>
      <c r="T49">
        <v>203.55592110000001</v>
      </c>
      <c r="U49">
        <v>32.67</v>
      </c>
      <c r="V49">
        <v>36.21</v>
      </c>
      <c r="W49">
        <v>2.5720000000000001</v>
      </c>
      <c r="X49">
        <v>15.792529</v>
      </c>
      <c r="AG49" s="2">
        <f>Table1[[#This Row],[Yield]]*Table1[[#This Row],[Zn]]</f>
        <v>6650.1719423370005</v>
      </c>
      <c r="AH49" s="2">
        <f>Table1[[#This Row],[Yield]]*Table1[[#This Row],[Fe]]</f>
        <v>7370.7599030310002</v>
      </c>
      <c r="AI49" s="2">
        <f>Table1[[#This Row],[Yield]]*Table1[[#This Row],[Ph]]</f>
        <v>523.54582906920007</v>
      </c>
      <c r="AJ49" s="2">
        <f>Table1[[#This Row],[Yield]]*Table1[[#This Row],[N]]</f>
        <v>3214.6627870934622</v>
      </c>
      <c r="AK49" s="2">
        <f>Table1[[#This Row],[Yield]]*Table1[[#This Row],[P]]</f>
        <v>0</v>
      </c>
      <c r="AL49" s="2">
        <f>Table1[[#This Row],[Yield]]*Table1[[#This Row],[K]]</f>
        <v>0</v>
      </c>
      <c r="AM49" s="2">
        <f>Table1[[#This Row],[Yield]]*Table1[[#This Row],[S]]</f>
        <v>0</v>
      </c>
      <c r="AN49" s="2">
        <f>Table1[[#This Row],[Yield]]*Table1[[#This Row],[B]]</f>
        <v>0</v>
      </c>
      <c r="AO49" s="2">
        <f>Table1[[#This Row],[Yield]]*Table1[[#This Row],[Ca]]</f>
        <v>0</v>
      </c>
      <c r="AP49" s="2">
        <f>Table1[[#This Row],[Yield]]*Table1[[#This Row],[Mg]]</f>
        <v>0</v>
      </c>
      <c r="AQ49" s="2">
        <f>Table1[[#This Row],[Yield]]*Table1[[#This Row],[Mn]]</f>
        <v>0</v>
      </c>
      <c r="AR49" s="2">
        <f>Table1[[#This Row],[Yield]]*Table1[[#This Row],[Cu]]</f>
        <v>0</v>
      </c>
    </row>
    <row r="50" spans="1:44" hidden="1">
      <c r="A50" t="s">
        <v>32</v>
      </c>
      <c r="B50" t="s">
        <v>33</v>
      </c>
      <c r="C50">
        <v>2008</v>
      </c>
      <c r="D50" t="s">
        <v>34</v>
      </c>
      <c r="E50" t="s">
        <v>42</v>
      </c>
      <c r="F50" t="s">
        <v>45</v>
      </c>
      <c r="G50">
        <v>97</v>
      </c>
      <c r="H50">
        <v>40</v>
      </c>
      <c r="I50">
        <v>137</v>
      </c>
      <c r="J50" t="s">
        <v>37</v>
      </c>
      <c r="K50" t="s">
        <v>44</v>
      </c>
      <c r="L50">
        <v>50</v>
      </c>
      <c r="M50">
        <v>0</v>
      </c>
      <c r="O50" t="s">
        <v>39</v>
      </c>
      <c r="P50">
        <v>0</v>
      </c>
      <c r="Q50">
        <v>25</v>
      </c>
      <c r="R50">
        <v>250</v>
      </c>
      <c r="S50" t="s">
        <v>40</v>
      </c>
      <c r="T50">
        <v>341.48304760000002</v>
      </c>
      <c r="U50">
        <v>31.094999999999999</v>
      </c>
      <c r="V50">
        <v>43.12</v>
      </c>
      <c r="W50">
        <v>2.605883333</v>
      </c>
      <c r="X50">
        <v>16.733217</v>
      </c>
      <c r="AG50" s="2">
        <f>Table1[[#This Row],[Yield]]*Table1[[#This Row],[Zn]]</f>
        <v>10618.415365122</v>
      </c>
      <c r="AH50" s="2">
        <f>Table1[[#This Row],[Yield]]*Table1[[#This Row],[Fe]]</f>
        <v>14724.749012512</v>
      </c>
      <c r="AI50" s="2">
        <f>Table1[[#This Row],[Yield]]*Table1[[#This Row],[Ph]]</f>
        <v>889.86498224288573</v>
      </c>
      <c r="AJ50" s="2">
        <f>Table1[[#This Row],[Yield]]*Table1[[#This Row],[N]]</f>
        <v>5714.1099373121297</v>
      </c>
      <c r="AK50" s="2">
        <f>Table1[[#This Row],[Yield]]*Table1[[#This Row],[P]]</f>
        <v>0</v>
      </c>
      <c r="AL50" s="2">
        <f>Table1[[#This Row],[Yield]]*Table1[[#This Row],[K]]</f>
        <v>0</v>
      </c>
      <c r="AM50" s="2">
        <f>Table1[[#This Row],[Yield]]*Table1[[#This Row],[S]]</f>
        <v>0</v>
      </c>
      <c r="AN50" s="2">
        <f>Table1[[#This Row],[Yield]]*Table1[[#This Row],[B]]</f>
        <v>0</v>
      </c>
      <c r="AO50" s="2">
        <f>Table1[[#This Row],[Yield]]*Table1[[#This Row],[Ca]]</f>
        <v>0</v>
      </c>
      <c r="AP50" s="2">
        <f>Table1[[#This Row],[Yield]]*Table1[[#This Row],[Mg]]</f>
        <v>0</v>
      </c>
      <c r="AQ50" s="2">
        <f>Table1[[#This Row],[Yield]]*Table1[[#This Row],[Mn]]</f>
        <v>0</v>
      </c>
      <c r="AR50" s="2">
        <f>Table1[[#This Row],[Yield]]*Table1[[#This Row],[Cu]]</f>
        <v>0</v>
      </c>
    </row>
    <row r="51" spans="1:44" hidden="1">
      <c r="A51" t="s">
        <v>32</v>
      </c>
      <c r="B51" t="s">
        <v>33</v>
      </c>
      <c r="C51">
        <v>2008</v>
      </c>
      <c r="D51" t="s">
        <v>34</v>
      </c>
      <c r="E51" t="s">
        <v>42</v>
      </c>
      <c r="F51" t="s">
        <v>45</v>
      </c>
      <c r="G51">
        <v>97</v>
      </c>
      <c r="H51">
        <v>40</v>
      </c>
      <c r="I51">
        <v>137</v>
      </c>
      <c r="J51" t="s">
        <v>41</v>
      </c>
      <c r="K51" t="s">
        <v>44</v>
      </c>
      <c r="L51">
        <v>50</v>
      </c>
      <c r="M51">
        <v>0</v>
      </c>
      <c r="O51" t="s">
        <v>39</v>
      </c>
      <c r="P51">
        <v>1</v>
      </c>
      <c r="Q51">
        <v>25</v>
      </c>
      <c r="R51">
        <v>251</v>
      </c>
      <c r="S51" t="s">
        <v>40</v>
      </c>
      <c r="T51">
        <v>458.71689759999998</v>
      </c>
      <c r="U51">
        <v>25.114999999999998</v>
      </c>
      <c r="V51">
        <v>40.832500000000003</v>
      </c>
      <c r="W51">
        <v>2.3712499999999999</v>
      </c>
      <c r="X51">
        <v>14.778746999999999</v>
      </c>
      <c r="AG51" s="2">
        <f>Table1[[#This Row],[Yield]]*Table1[[#This Row],[Zn]]</f>
        <v>11520.674883223999</v>
      </c>
      <c r="AH51" s="2">
        <f>Table1[[#This Row],[Yield]]*Table1[[#This Row],[Fe]]</f>
        <v>18730.557721252</v>
      </c>
      <c r="AI51" s="2">
        <f>Table1[[#This Row],[Yield]]*Table1[[#This Row],[Ph]]</f>
        <v>1087.7324434339998</v>
      </c>
      <c r="AJ51" s="2">
        <f>Table1[[#This Row],[Yield]]*Table1[[#This Row],[N]]</f>
        <v>6779.2609742553068</v>
      </c>
      <c r="AK51" s="2">
        <f>Table1[[#This Row],[Yield]]*Table1[[#This Row],[P]]</f>
        <v>0</v>
      </c>
      <c r="AL51" s="2">
        <f>Table1[[#This Row],[Yield]]*Table1[[#This Row],[K]]</f>
        <v>0</v>
      </c>
      <c r="AM51" s="2">
        <f>Table1[[#This Row],[Yield]]*Table1[[#This Row],[S]]</f>
        <v>0</v>
      </c>
      <c r="AN51" s="2">
        <f>Table1[[#This Row],[Yield]]*Table1[[#This Row],[B]]</f>
        <v>0</v>
      </c>
      <c r="AO51" s="2">
        <f>Table1[[#This Row],[Yield]]*Table1[[#This Row],[Ca]]</f>
        <v>0</v>
      </c>
      <c r="AP51" s="2">
        <f>Table1[[#This Row],[Yield]]*Table1[[#This Row],[Mg]]</f>
        <v>0</v>
      </c>
      <c r="AQ51" s="2">
        <f>Table1[[#This Row],[Yield]]*Table1[[#This Row],[Mn]]</f>
        <v>0</v>
      </c>
      <c r="AR51" s="2">
        <f>Table1[[#This Row],[Yield]]*Table1[[#This Row],[Cu]]</f>
        <v>0</v>
      </c>
    </row>
    <row r="52" spans="1:44" hidden="1">
      <c r="A52" t="s">
        <v>32</v>
      </c>
      <c r="B52" t="s">
        <v>33</v>
      </c>
      <c r="C52">
        <v>2008</v>
      </c>
      <c r="D52" t="s">
        <v>34</v>
      </c>
      <c r="E52" t="s">
        <v>42</v>
      </c>
      <c r="F52" t="s">
        <v>45</v>
      </c>
      <c r="G52">
        <v>50</v>
      </c>
      <c r="H52">
        <v>80</v>
      </c>
      <c r="I52">
        <v>130</v>
      </c>
      <c r="J52" t="s">
        <v>37</v>
      </c>
      <c r="K52" t="s">
        <v>44</v>
      </c>
      <c r="L52">
        <v>50</v>
      </c>
      <c r="M52">
        <v>0</v>
      </c>
      <c r="O52" t="s">
        <v>43</v>
      </c>
      <c r="P52">
        <v>0</v>
      </c>
      <c r="Q52">
        <v>26</v>
      </c>
      <c r="R52">
        <v>260</v>
      </c>
      <c r="S52" t="s">
        <v>40</v>
      </c>
      <c r="T52">
        <v>200.50657889999999</v>
      </c>
      <c r="U52">
        <v>33.75</v>
      </c>
      <c r="V52">
        <v>35.325000000000003</v>
      </c>
      <c r="W52">
        <v>2.3034500000000002</v>
      </c>
      <c r="X52">
        <v>16.131212999999999</v>
      </c>
      <c r="AG52" s="2">
        <f>Table1[[#This Row],[Yield]]*Table1[[#This Row],[Zn]]</f>
        <v>6767.0970378749998</v>
      </c>
      <c r="AH52" s="2">
        <f>Table1[[#This Row],[Yield]]*Table1[[#This Row],[Fe]]</f>
        <v>7082.8948996425006</v>
      </c>
      <c r="AI52" s="2">
        <f>Table1[[#This Row],[Yield]]*Table1[[#This Row],[Ph]]</f>
        <v>461.85687916720502</v>
      </c>
      <c r="AJ52" s="2">
        <f>Table1[[#This Row],[Yield]]*Table1[[#This Row],[N]]</f>
        <v>3234.4143321372053</v>
      </c>
      <c r="AK52" s="2">
        <f>Table1[[#This Row],[Yield]]*Table1[[#This Row],[P]]</f>
        <v>0</v>
      </c>
      <c r="AL52" s="2">
        <f>Table1[[#This Row],[Yield]]*Table1[[#This Row],[K]]</f>
        <v>0</v>
      </c>
      <c r="AM52" s="2">
        <f>Table1[[#This Row],[Yield]]*Table1[[#This Row],[S]]</f>
        <v>0</v>
      </c>
      <c r="AN52" s="2">
        <f>Table1[[#This Row],[Yield]]*Table1[[#This Row],[B]]</f>
        <v>0</v>
      </c>
      <c r="AO52" s="2">
        <f>Table1[[#This Row],[Yield]]*Table1[[#This Row],[Ca]]</f>
        <v>0</v>
      </c>
      <c r="AP52" s="2">
        <f>Table1[[#This Row],[Yield]]*Table1[[#This Row],[Mg]]</f>
        <v>0</v>
      </c>
      <c r="AQ52" s="2">
        <f>Table1[[#This Row],[Yield]]*Table1[[#This Row],[Mn]]</f>
        <v>0</v>
      </c>
      <c r="AR52" s="2">
        <f>Table1[[#This Row],[Yield]]*Table1[[#This Row],[Cu]]</f>
        <v>0</v>
      </c>
    </row>
    <row r="53" spans="1:44" hidden="1">
      <c r="A53" t="s">
        <v>32</v>
      </c>
      <c r="B53" t="s">
        <v>33</v>
      </c>
      <c r="C53">
        <v>2008</v>
      </c>
      <c r="D53" t="s">
        <v>34</v>
      </c>
      <c r="E53" t="s">
        <v>42</v>
      </c>
      <c r="F53" t="s">
        <v>45</v>
      </c>
      <c r="G53">
        <v>50</v>
      </c>
      <c r="H53">
        <v>80</v>
      </c>
      <c r="I53">
        <v>130</v>
      </c>
      <c r="J53" t="s">
        <v>41</v>
      </c>
      <c r="K53" t="s">
        <v>44</v>
      </c>
      <c r="L53">
        <v>50</v>
      </c>
      <c r="M53">
        <v>0</v>
      </c>
      <c r="O53" t="s">
        <v>43</v>
      </c>
      <c r="P53">
        <v>1</v>
      </c>
      <c r="Q53">
        <v>26</v>
      </c>
      <c r="R53">
        <v>261</v>
      </c>
      <c r="S53" t="s">
        <v>40</v>
      </c>
      <c r="T53">
        <v>232.86513160000001</v>
      </c>
      <c r="U53">
        <v>30.427499999999998</v>
      </c>
      <c r="V53">
        <v>36.597499999999997</v>
      </c>
      <c r="W53">
        <v>2.157666667</v>
      </c>
      <c r="X53">
        <v>15.177358999999999</v>
      </c>
      <c r="AG53" s="2">
        <f>Table1[[#This Row],[Yield]]*Table1[[#This Row],[Zn]]</f>
        <v>7085.5037917589998</v>
      </c>
      <c r="AH53" s="2">
        <f>Table1[[#This Row],[Yield]]*Table1[[#This Row],[Fe]]</f>
        <v>8522.2816537309991</v>
      </c>
      <c r="AI53" s="2">
        <f>Table1[[#This Row],[Yield]]*Table1[[#This Row],[Ph]]</f>
        <v>502.44533235988843</v>
      </c>
      <c r="AJ53" s="2">
        <f>Table1[[#This Row],[Yield]]*Table1[[#This Row],[N]]</f>
        <v>3534.2777008754442</v>
      </c>
      <c r="AK53" s="2">
        <f>Table1[[#This Row],[Yield]]*Table1[[#This Row],[P]]</f>
        <v>0</v>
      </c>
      <c r="AL53" s="2">
        <f>Table1[[#This Row],[Yield]]*Table1[[#This Row],[K]]</f>
        <v>0</v>
      </c>
      <c r="AM53" s="2">
        <f>Table1[[#This Row],[Yield]]*Table1[[#This Row],[S]]</f>
        <v>0</v>
      </c>
      <c r="AN53" s="2">
        <f>Table1[[#This Row],[Yield]]*Table1[[#This Row],[B]]</f>
        <v>0</v>
      </c>
      <c r="AO53" s="2">
        <f>Table1[[#This Row],[Yield]]*Table1[[#This Row],[Ca]]</f>
        <v>0</v>
      </c>
      <c r="AP53" s="2">
        <f>Table1[[#This Row],[Yield]]*Table1[[#This Row],[Mg]]</f>
        <v>0</v>
      </c>
      <c r="AQ53" s="2">
        <f>Table1[[#This Row],[Yield]]*Table1[[#This Row],[Mn]]</f>
        <v>0</v>
      </c>
      <c r="AR53" s="2">
        <f>Table1[[#This Row],[Yield]]*Table1[[#This Row],[Cu]]</f>
        <v>0</v>
      </c>
    </row>
    <row r="54" spans="1:44" hidden="1">
      <c r="A54" t="s">
        <v>32</v>
      </c>
      <c r="B54" t="s">
        <v>46</v>
      </c>
      <c r="C54">
        <v>2009</v>
      </c>
      <c r="D54" t="s">
        <v>34</v>
      </c>
      <c r="E54" t="s">
        <v>42</v>
      </c>
      <c r="F54" t="s">
        <v>45</v>
      </c>
      <c r="G54">
        <v>220</v>
      </c>
      <c r="H54">
        <v>12</v>
      </c>
      <c r="I54">
        <v>232</v>
      </c>
      <c r="J54" t="s">
        <v>37</v>
      </c>
      <c r="K54" t="s">
        <v>38</v>
      </c>
      <c r="L54">
        <v>0</v>
      </c>
      <c r="M54">
        <v>0</v>
      </c>
      <c r="O54" t="s">
        <v>39</v>
      </c>
      <c r="P54">
        <v>0</v>
      </c>
      <c r="Q54">
        <v>27</v>
      </c>
      <c r="R54">
        <v>270</v>
      </c>
      <c r="S54" t="s">
        <v>40</v>
      </c>
      <c r="T54">
        <v>177.95500000000001</v>
      </c>
      <c r="U54">
        <v>22.815000000000001</v>
      </c>
      <c r="V54">
        <v>39.987499999999997</v>
      </c>
      <c r="W54">
        <v>2.8264999999999998</v>
      </c>
      <c r="X54">
        <v>12.937165</v>
      </c>
      <c r="AG54" s="2">
        <f>Table1[[#This Row],[Yield]]*Table1[[#This Row],[Zn]]</f>
        <v>4060.0433250000006</v>
      </c>
      <c r="AH54" s="2">
        <f>Table1[[#This Row],[Yield]]*Table1[[#This Row],[Fe]]</f>
        <v>7115.9755624999998</v>
      </c>
      <c r="AI54" s="2">
        <f>Table1[[#This Row],[Yield]]*Table1[[#This Row],[Ph]]</f>
        <v>502.98980749999998</v>
      </c>
      <c r="AJ54" s="2">
        <f>Table1[[#This Row],[Yield]]*Table1[[#This Row],[N]]</f>
        <v>2302.2331975750003</v>
      </c>
      <c r="AK54" s="2">
        <f>Table1[[#This Row],[Yield]]*Table1[[#This Row],[P]]</f>
        <v>0</v>
      </c>
      <c r="AL54" s="2">
        <f>Table1[[#This Row],[Yield]]*Table1[[#This Row],[K]]</f>
        <v>0</v>
      </c>
      <c r="AM54" s="2">
        <f>Table1[[#This Row],[Yield]]*Table1[[#This Row],[S]]</f>
        <v>0</v>
      </c>
      <c r="AN54" s="2">
        <f>Table1[[#This Row],[Yield]]*Table1[[#This Row],[B]]</f>
        <v>0</v>
      </c>
      <c r="AO54" s="2">
        <f>Table1[[#This Row],[Yield]]*Table1[[#This Row],[Ca]]</f>
        <v>0</v>
      </c>
      <c r="AP54" s="2">
        <f>Table1[[#This Row],[Yield]]*Table1[[#This Row],[Mg]]</f>
        <v>0</v>
      </c>
      <c r="AQ54" s="2">
        <f>Table1[[#This Row],[Yield]]*Table1[[#This Row],[Mn]]</f>
        <v>0</v>
      </c>
      <c r="AR54" s="2">
        <f>Table1[[#This Row],[Yield]]*Table1[[#This Row],[Cu]]</f>
        <v>0</v>
      </c>
    </row>
    <row r="55" spans="1:44" hidden="1">
      <c r="A55" t="s">
        <v>32</v>
      </c>
      <c r="B55" t="s">
        <v>46</v>
      </c>
      <c r="C55">
        <v>2009</v>
      </c>
      <c r="D55" t="s">
        <v>34</v>
      </c>
      <c r="E55" t="s">
        <v>42</v>
      </c>
      <c r="F55" t="s">
        <v>45</v>
      </c>
      <c r="G55">
        <v>220</v>
      </c>
      <c r="H55">
        <v>12</v>
      </c>
      <c r="I55">
        <v>232</v>
      </c>
      <c r="J55" t="s">
        <v>41</v>
      </c>
      <c r="K55" t="s">
        <v>38</v>
      </c>
      <c r="L55">
        <v>0</v>
      </c>
      <c r="M55">
        <v>0</v>
      </c>
      <c r="O55" t="s">
        <v>39</v>
      </c>
      <c r="P55">
        <v>1</v>
      </c>
      <c r="Q55">
        <v>27</v>
      </c>
      <c r="R55">
        <v>271</v>
      </c>
      <c r="S55" t="s">
        <v>40</v>
      </c>
      <c r="T55">
        <v>227.07749999999999</v>
      </c>
      <c r="U55">
        <v>21.484999999999999</v>
      </c>
      <c r="V55">
        <v>37.852499999999999</v>
      </c>
      <c r="W55">
        <v>2.4800916669999999</v>
      </c>
      <c r="X55">
        <v>11.508324999999999</v>
      </c>
      <c r="AG55" s="2">
        <f>Table1[[#This Row],[Yield]]*Table1[[#This Row],[Zn]]</f>
        <v>4878.7600874999998</v>
      </c>
      <c r="AH55" s="2">
        <f>Table1[[#This Row],[Yield]]*Table1[[#This Row],[Fe]]</f>
        <v>8595.4510687499987</v>
      </c>
      <c r="AI55" s="2">
        <f>Table1[[#This Row],[Yield]]*Table1[[#This Row],[Ph]]</f>
        <v>563.17301551319247</v>
      </c>
      <c r="AJ55" s="2">
        <f>Table1[[#This Row],[Yield]]*Table1[[#This Row],[N]]</f>
        <v>2613.2816701874995</v>
      </c>
      <c r="AK55" s="2">
        <f>Table1[[#This Row],[Yield]]*Table1[[#This Row],[P]]</f>
        <v>0</v>
      </c>
      <c r="AL55" s="2">
        <f>Table1[[#This Row],[Yield]]*Table1[[#This Row],[K]]</f>
        <v>0</v>
      </c>
      <c r="AM55" s="2">
        <f>Table1[[#This Row],[Yield]]*Table1[[#This Row],[S]]</f>
        <v>0</v>
      </c>
      <c r="AN55" s="2">
        <f>Table1[[#This Row],[Yield]]*Table1[[#This Row],[B]]</f>
        <v>0</v>
      </c>
      <c r="AO55" s="2">
        <f>Table1[[#This Row],[Yield]]*Table1[[#This Row],[Ca]]</f>
        <v>0</v>
      </c>
      <c r="AP55" s="2">
        <f>Table1[[#This Row],[Yield]]*Table1[[#This Row],[Mg]]</f>
        <v>0</v>
      </c>
      <c r="AQ55" s="2">
        <f>Table1[[#This Row],[Yield]]*Table1[[#This Row],[Mn]]</f>
        <v>0</v>
      </c>
      <c r="AR55" s="2">
        <f>Table1[[#This Row],[Yield]]*Table1[[#This Row],[Cu]]</f>
        <v>0</v>
      </c>
    </row>
    <row r="56" spans="1:44" hidden="1">
      <c r="A56" t="s">
        <v>32</v>
      </c>
      <c r="B56" t="s">
        <v>46</v>
      </c>
      <c r="C56">
        <v>2009</v>
      </c>
      <c r="D56" t="s">
        <v>34</v>
      </c>
      <c r="E56" t="s">
        <v>42</v>
      </c>
      <c r="F56" t="s">
        <v>45</v>
      </c>
      <c r="G56">
        <v>117</v>
      </c>
      <c r="H56">
        <v>12</v>
      </c>
      <c r="I56">
        <v>129</v>
      </c>
      <c r="J56" t="s">
        <v>37</v>
      </c>
      <c r="K56" t="s">
        <v>38</v>
      </c>
      <c r="L56">
        <v>0</v>
      </c>
      <c r="M56">
        <v>0</v>
      </c>
      <c r="O56" t="s">
        <v>43</v>
      </c>
      <c r="P56">
        <v>0</v>
      </c>
      <c r="Q56">
        <v>28</v>
      </c>
      <c r="R56">
        <v>280</v>
      </c>
      <c r="S56" t="s">
        <v>40</v>
      </c>
      <c r="T56">
        <v>121.9225</v>
      </c>
      <c r="U56">
        <v>29.157499999999999</v>
      </c>
      <c r="V56">
        <v>42.32</v>
      </c>
      <c r="W56">
        <v>3.171808333</v>
      </c>
      <c r="X56">
        <v>15.383735</v>
      </c>
      <c r="AG56" s="2">
        <f>Table1[[#This Row],[Yield]]*Table1[[#This Row],[Zn]]</f>
        <v>3554.9552937499998</v>
      </c>
      <c r="AH56" s="2">
        <f>Table1[[#This Row],[Yield]]*Table1[[#This Row],[Fe]]</f>
        <v>5159.7601999999997</v>
      </c>
      <c r="AI56" s="2">
        <f>Table1[[#This Row],[Yield]]*Table1[[#This Row],[Ph]]</f>
        <v>386.71480148019248</v>
      </c>
      <c r="AJ56" s="2">
        <f>Table1[[#This Row],[Yield]]*Table1[[#This Row],[N]]</f>
        <v>1875.6234305374999</v>
      </c>
      <c r="AK56" s="2">
        <f>Table1[[#This Row],[Yield]]*Table1[[#This Row],[P]]</f>
        <v>0</v>
      </c>
      <c r="AL56" s="2">
        <f>Table1[[#This Row],[Yield]]*Table1[[#This Row],[K]]</f>
        <v>0</v>
      </c>
      <c r="AM56" s="2">
        <f>Table1[[#This Row],[Yield]]*Table1[[#This Row],[S]]</f>
        <v>0</v>
      </c>
      <c r="AN56" s="2">
        <f>Table1[[#This Row],[Yield]]*Table1[[#This Row],[B]]</f>
        <v>0</v>
      </c>
      <c r="AO56" s="2">
        <f>Table1[[#This Row],[Yield]]*Table1[[#This Row],[Ca]]</f>
        <v>0</v>
      </c>
      <c r="AP56" s="2">
        <f>Table1[[#This Row],[Yield]]*Table1[[#This Row],[Mg]]</f>
        <v>0</v>
      </c>
      <c r="AQ56" s="2">
        <f>Table1[[#This Row],[Yield]]*Table1[[#This Row],[Mn]]</f>
        <v>0</v>
      </c>
      <c r="AR56" s="2">
        <f>Table1[[#This Row],[Yield]]*Table1[[#This Row],[Cu]]</f>
        <v>0</v>
      </c>
    </row>
    <row r="57" spans="1:44" hidden="1">
      <c r="A57" t="s">
        <v>32</v>
      </c>
      <c r="B57" t="s">
        <v>46</v>
      </c>
      <c r="C57">
        <v>2009</v>
      </c>
      <c r="D57" t="s">
        <v>34</v>
      </c>
      <c r="E57" t="s">
        <v>42</v>
      </c>
      <c r="F57" t="s">
        <v>45</v>
      </c>
      <c r="G57">
        <v>117</v>
      </c>
      <c r="H57">
        <v>12</v>
      </c>
      <c r="I57">
        <v>129</v>
      </c>
      <c r="J57" t="s">
        <v>41</v>
      </c>
      <c r="K57" t="s">
        <v>38</v>
      </c>
      <c r="L57">
        <v>0</v>
      </c>
      <c r="M57">
        <v>0</v>
      </c>
      <c r="O57" t="s">
        <v>43</v>
      </c>
      <c r="P57">
        <v>1</v>
      </c>
      <c r="Q57">
        <v>28</v>
      </c>
      <c r="R57">
        <v>281</v>
      </c>
      <c r="S57" t="s">
        <v>40</v>
      </c>
      <c r="T57">
        <v>218.16499999999999</v>
      </c>
      <c r="U57">
        <v>24.54</v>
      </c>
      <c r="V57">
        <v>35.912500000000001</v>
      </c>
      <c r="W57">
        <v>2.9028666670000001</v>
      </c>
      <c r="X57">
        <v>13.143454999999999</v>
      </c>
      <c r="AG57" s="2">
        <f>Table1[[#This Row],[Yield]]*Table1[[#This Row],[Zn]]</f>
        <v>5353.7690999999995</v>
      </c>
      <c r="AH57" s="2">
        <f>Table1[[#This Row],[Yield]]*Table1[[#This Row],[Fe]]</f>
        <v>7834.8505624999998</v>
      </c>
      <c r="AI57" s="2">
        <f>Table1[[#This Row],[Yield]]*Table1[[#This Row],[Ph]]</f>
        <v>633.30390640605503</v>
      </c>
      <c r="AJ57" s="2">
        <f>Table1[[#This Row],[Yield]]*Table1[[#This Row],[N]]</f>
        <v>2867.4418600749996</v>
      </c>
      <c r="AK57" s="2">
        <f>Table1[[#This Row],[Yield]]*Table1[[#This Row],[P]]</f>
        <v>0</v>
      </c>
      <c r="AL57" s="2">
        <f>Table1[[#This Row],[Yield]]*Table1[[#This Row],[K]]</f>
        <v>0</v>
      </c>
      <c r="AM57" s="2">
        <f>Table1[[#This Row],[Yield]]*Table1[[#This Row],[S]]</f>
        <v>0</v>
      </c>
      <c r="AN57" s="2">
        <f>Table1[[#This Row],[Yield]]*Table1[[#This Row],[B]]</f>
        <v>0</v>
      </c>
      <c r="AO57" s="2">
        <f>Table1[[#This Row],[Yield]]*Table1[[#This Row],[Ca]]</f>
        <v>0</v>
      </c>
      <c r="AP57" s="2">
        <f>Table1[[#This Row],[Yield]]*Table1[[#This Row],[Mg]]</f>
        <v>0</v>
      </c>
      <c r="AQ57" s="2">
        <f>Table1[[#This Row],[Yield]]*Table1[[#This Row],[Mn]]</f>
        <v>0</v>
      </c>
      <c r="AR57" s="2">
        <f>Table1[[#This Row],[Yield]]*Table1[[#This Row],[Cu]]</f>
        <v>0</v>
      </c>
    </row>
    <row r="58" spans="1:44" hidden="1">
      <c r="A58" t="s">
        <v>32</v>
      </c>
      <c r="B58" t="s">
        <v>33</v>
      </c>
      <c r="C58">
        <v>2009</v>
      </c>
      <c r="D58" t="s">
        <v>34</v>
      </c>
      <c r="E58" t="s">
        <v>47</v>
      </c>
      <c r="F58" t="s">
        <v>36</v>
      </c>
      <c r="G58">
        <v>223</v>
      </c>
      <c r="H58">
        <v>0</v>
      </c>
      <c r="I58">
        <v>223</v>
      </c>
      <c r="J58" t="s">
        <v>37</v>
      </c>
      <c r="K58" t="s">
        <v>38</v>
      </c>
      <c r="L58">
        <v>0</v>
      </c>
      <c r="M58">
        <v>0</v>
      </c>
      <c r="O58" t="s">
        <v>39</v>
      </c>
      <c r="P58">
        <v>0</v>
      </c>
      <c r="Q58">
        <v>29</v>
      </c>
      <c r="R58">
        <v>290</v>
      </c>
      <c r="S58" t="s">
        <v>40</v>
      </c>
      <c r="T58">
        <v>258.8416679</v>
      </c>
      <c r="U58">
        <v>29.4</v>
      </c>
      <c r="V58">
        <v>41.172499999999999</v>
      </c>
      <c r="W58">
        <v>2.794266667</v>
      </c>
      <c r="X58">
        <v>15.10125</v>
      </c>
      <c r="AG58" s="2">
        <f>Table1[[#This Row],[Yield]]*Table1[[#This Row],[Zn]]</f>
        <v>7609.9450362600001</v>
      </c>
      <c r="AH58" s="2">
        <f>Table1[[#This Row],[Yield]]*Table1[[#This Row],[Fe]]</f>
        <v>10657.15857161275</v>
      </c>
      <c r="AI58" s="2">
        <f>Table1[[#This Row],[Yield]]*Table1[[#This Row],[Ph]]</f>
        <v>723.27264464365396</v>
      </c>
      <c r="AJ58" s="2">
        <f>Table1[[#This Row],[Yield]]*Table1[[#This Row],[N]]</f>
        <v>3908.8327373748753</v>
      </c>
      <c r="AK58" s="2">
        <f>Table1[[#This Row],[Yield]]*Table1[[#This Row],[P]]</f>
        <v>0</v>
      </c>
      <c r="AL58" s="2">
        <f>Table1[[#This Row],[Yield]]*Table1[[#This Row],[K]]</f>
        <v>0</v>
      </c>
      <c r="AM58" s="2">
        <f>Table1[[#This Row],[Yield]]*Table1[[#This Row],[S]]</f>
        <v>0</v>
      </c>
      <c r="AN58" s="2">
        <f>Table1[[#This Row],[Yield]]*Table1[[#This Row],[B]]</f>
        <v>0</v>
      </c>
      <c r="AO58" s="2">
        <f>Table1[[#This Row],[Yield]]*Table1[[#This Row],[Ca]]</f>
        <v>0</v>
      </c>
      <c r="AP58" s="2">
        <f>Table1[[#This Row],[Yield]]*Table1[[#This Row],[Mg]]</f>
        <v>0</v>
      </c>
      <c r="AQ58" s="2">
        <f>Table1[[#This Row],[Yield]]*Table1[[#This Row],[Mn]]</f>
        <v>0</v>
      </c>
      <c r="AR58" s="2">
        <f>Table1[[#This Row],[Yield]]*Table1[[#This Row],[Cu]]</f>
        <v>0</v>
      </c>
    </row>
    <row r="59" spans="1:44" hidden="1">
      <c r="A59" t="s">
        <v>32</v>
      </c>
      <c r="B59" t="s">
        <v>33</v>
      </c>
      <c r="C59">
        <v>2009</v>
      </c>
      <c r="D59" t="s">
        <v>34</v>
      </c>
      <c r="E59" t="s">
        <v>47</v>
      </c>
      <c r="F59" t="s">
        <v>36</v>
      </c>
      <c r="G59">
        <v>223</v>
      </c>
      <c r="H59">
        <v>0</v>
      </c>
      <c r="I59">
        <v>223</v>
      </c>
      <c r="J59" t="s">
        <v>41</v>
      </c>
      <c r="K59" t="s">
        <v>38</v>
      </c>
      <c r="L59">
        <v>0</v>
      </c>
      <c r="M59">
        <v>0</v>
      </c>
      <c r="O59" t="s">
        <v>39</v>
      </c>
      <c r="P59">
        <v>1</v>
      </c>
      <c r="Q59">
        <v>29</v>
      </c>
      <c r="R59">
        <v>291</v>
      </c>
      <c r="S59" t="s">
        <v>40</v>
      </c>
      <c r="T59">
        <v>285.095823</v>
      </c>
      <c r="U59">
        <v>32.527500000000003</v>
      </c>
      <c r="V59">
        <v>40.64</v>
      </c>
      <c r="W59">
        <v>2.5461999999999998</v>
      </c>
      <c r="X59">
        <v>14.100425</v>
      </c>
      <c r="AG59" s="2">
        <f>Table1[[#This Row],[Yield]]*Table1[[#This Row],[Zn]]</f>
        <v>9273.4543826325007</v>
      </c>
      <c r="AH59" s="2">
        <f>Table1[[#This Row],[Yield]]*Table1[[#This Row],[Fe]]</f>
        <v>11586.294246719999</v>
      </c>
      <c r="AI59" s="2">
        <f>Table1[[#This Row],[Yield]]*Table1[[#This Row],[Ph]]</f>
        <v>725.91098452259996</v>
      </c>
      <c r="AJ59" s="2">
        <f>Table1[[#This Row],[Yield]]*Table1[[#This Row],[N]]</f>
        <v>4019.9722700247748</v>
      </c>
      <c r="AK59" s="2">
        <f>Table1[[#This Row],[Yield]]*Table1[[#This Row],[P]]</f>
        <v>0</v>
      </c>
      <c r="AL59" s="2">
        <f>Table1[[#This Row],[Yield]]*Table1[[#This Row],[K]]</f>
        <v>0</v>
      </c>
      <c r="AM59" s="2">
        <f>Table1[[#This Row],[Yield]]*Table1[[#This Row],[S]]</f>
        <v>0</v>
      </c>
      <c r="AN59" s="2">
        <f>Table1[[#This Row],[Yield]]*Table1[[#This Row],[B]]</f>
        <v>0</v>
      </c>
      <c r="AO59" s="2">
        <f>Table1[[#This Row],[Yield]]*Table1[[#This Row],[Ca]]</f>
        <v>0</v>
      </c>
      <c r="AP59" s="2">
        <f>Table1[[#This Row],[Yield]]*Table1[[#This Row],[Mg]]</f>
        <v>0</v>
      </c>
      <c r="AQ59" s="2">
        <f>Table1[[#This Row],[Yield]]*Table1[[#This Row],[Mn]]</f>
        <v>0</v>
      </c>
      <c r="AR59" s="2">
        <f>Table1[[#This Row],[Yield]]*Table1[[#This Row],[Cu]]</f>
        <v>0</v>
      </c>
    </row>
    <row r="60" spans="1:44" hidden="1">
      <c r="A60" t="s">
        <v>32</v>
      </c>
      <c r="B60" t="s">
        <v>33</v>
      </c>
      <c r="C60">
        <v>2009</v>
      </c>
      <c r="D60" t="s">
        <v>34</v>
      </c>
      <c r="E60" t="s">
        <v>48</v>
      </c>
      <c r="F60" t="s">
        <v>36</v>
      </c>
      <c r="G60">
        <v>223</v>
      </c>
      <c r="H60">
        <v>0</v>
      </c>
      <c r="I60">
        <v>223</v>
      </c>
      <c r="J60" t="s">
        <v>37</v>
      </c>
      <c r="K60" t="s">
        <v>38</v>
      </c>
      <c r="L60">
        <v>0</v>
      </c>
      <c r="M60">
        <v>0</v>
      </c>
      <c r="O60" t="s">
        <v>39</v>
      </c>
      <c r="P60">
        <v>0</v>
      </c>
      <c r="Q60">
        <v>30</v>
      </c>
      <c r="R60">
        <v>300</v>
      </c>
      <c r="S60" t="s">
        <v>40</v>
      </c>
      <c r="T60">
        <v>297.6056921</v>
      </c>
      <c r="U60">
        <v>24.7225</v>
      </c>
      <c r="V60">
        <v>39.255000000000003</v>
      </c>
      <c r="W60">
        <v>2.444375</v>
      </c>
      <c r="X60">
        <v>14.726889999999999</v>
      </c>
      <c r="AG60" s="2">
        <f>Table1[[#This Row],[Yield]]*Table1[[#This Row],[Zn]]</f>
        <v>7357.5567229422504</v>
      </c>
      <c r="AH60" s="2">
        <f>Table1[[#This Row],[Yield]]*Table1[[#This Row],[Fe]]</f>
        <v>11682.511443385501</v>
      </c>
      <c r="AI60" s="2">
        <f>Table1[[#This Row],[Yield]]*Table1[[#This Row],[Ph]]</f>
        <v>727.45991362693746</v>
      </c>
      <c r="AJ60" s="2">
        <f>Table1[[#This Row],[Yield]]*Table1[[#This Row],[N]]</f>
        <v>4382.806290930569</v>
      </c>
      <c r="AK60" s="2">
        <f>Table1[[#This Row],[Yield]]*Table1[[#This Row],[P]]</f>
        <v>0</v>
      </c>
      <c r="AL60" s="2">
        <f>Table1[[#This Row],[Yield]]*Table1[[#This Row],[K]]</f>
        <v>0</v>
      </c>
      <c r="AM60" s="2">
        <f>Table1[[#This Row],[Yield]]*Table1[[#This Row],[S]]</f>
        <v>0</v>
      </c>
      <c r="AN60" s="2">
        <f>Table1[[#This Row],[Yield]]*Table1[[#This Row],[B]]</f>
        <v>0</v>
      </c>
      <c r="AO60" s="2">
        <f>Table1[[#This Row],[Yield]]*Table1[[#This Row],[Ca]]</f>
        <v>0</v>
      </c>
      <c r="AP60" s="2">
        <f>Table1[[#This Row],[Yield]]*Table1[[#This Row],[Mg]]</f>
        <v>0</v>
      </c>
      <c r="AQ60" s="2">
        <f>Table1[[#This Row],[Yield]]*Table1[[#This Row],[Mn]]</f>
        <v>0</v>
      </c>
      <c r="AR60" s="2">
        <f>Table1[[#This Row],[Yield]]*Table1[[#This Row],[Cu]]</f>
        <v>0</v>
      </c>
    </row>
    <row r="61" spans="1:44" hidden="1">
      <c r="A61" t="s">
        <v>32</v>
      </c>
      <c r="B61" t="s">
        <v>33</v>
      </c>
      <c r="C61">
        <v>2009</v>
      </c>
      <c r="D61" t="s">
        <v>34</v>
      </c>
      <c r="E61" t="s">
        <v>48</v>
      </c>
      <c r="F61" t="s">
        <v>36</v>
      </c>
      <c r="G61">
        <v>223</v>
      </c>
      <c r="H61">
        <v>0</v>
      </c>
      <c r="I61">
        <v>223</v>
      </c>
      <c r="J61" t="s">
        <v>41</v>
      </c>
      <c r="K61" t="s">
        <v>38</v>
      </c>
      <c r="L61">
        <v>0</v>
      </c>
      <c r="M61">
        <v>0</v>
      </c>
      <c r="O61" t="s">
        <v>39</v>
      </c>
      <c r="P61">
        <v>1</v>
      </c>
      <c r="Q61">
        <v>30</v>
      </c>
      <c r="R61">
        <v>301</v>
      </c>
      <c r="S61" t="s">
        <v>40</v>
      </c>
      <c r="T61">
        <v>315.96526230000001</v>
      </c>
      <c r="U61">
        <v>26.85</v>
      </c>
      <c r="V61">
        <v>39.03</v>
      </c>
      <c r="W61">
        <v>2.6591</v>
      </c>
      <c r="X61">
        <v>14.90574</v>
      </c>
      <c r="AG61" s="2">
        <f>Table1[[#This Row],[Yield]]*Table1[[#This Row],[Zn]]</f>
        <v>8483.6672927550007</v>
      </c>
      <c r="AH61" s="2">
        <f>Table1[[#This Row],[Yield]]*Table1[[#This Row],[Fe]]</f>
        <v>12332.124187569001</v>
      </c>
      <c r="AI61" s="2">
        <f>Table1[[#This Row],[Yield]]*Table1[[#This Row],[Ph]]</f>
        <v>840.18322898193003</v>
      </c>
      <c r="AJ61" s="2">
        <f>Table1[[#This Row],[Yield]]*Table1[[#This Row],[N]]</f>
        <v>4709.6960488756022</v>
      </c>
      <c r="AK61" s="2">
        <f>Table1[[#This Row],[Yield]]*Table1[[#This Row],[P]]</f>
        <v>0</v>
      </c>
      <c r="AL61" s="2">
        <f>Table1[[#This Row],[Yield]]*Table1[[#This Row],[K]]</f>
        <v>0</v>
      </c>
      <c r="AM61" s="2">
        <f>Table1[[#This Row],[Yield]]*Table1[[#This Row],[S]]</f>
        <v>0</v>
      </c>
      <c r="AN61" s="2">
        <f>Table1[[#This Row],[Yield]]*Table1[[#This Row],[B]]</f>
        <v>0</v>
      </c>
      <c r="AO61" s="2">
        <f>Table1[[#This Row],[Yield]]*Table1[[#This Row],[Ca]]</f>
        <v>0</v>
      </c>
      <c r="AP61" s="2">
        <f>Table1[[#This Row],[Yield]]*Table1[[#This Row],[Mg]]</f>
        <v>0</v>
      </c>
      <c r="AQ61" s="2">
        <f>Table1[[#This Row],[Yield]]*Table1[[#This Row],[Mn]]</f>
        <v>0</v>
      </c>
      <c r="AR61" s="2">
        <f>Table1[[#This Row],[Yield]]*Table1[[#This Row],[Cu]]</f>
        <v>0</v>
      </c>
    </row>
    <row r="62" spans="1:44" hidden="1">
      <c r="A62" t="s">
        <v>32</v>
      </c>
      <c r="B62" t="s">
        <v>33</v>
      </c>
      <c r="C62">
        <v>2009</v>
      </c>
      <c r="D62" t="s">
        <v>34</v>
      </c>
      <c r="E62" t="s">
        <v>49</v>
      </c>
      <c r="F62" t="s">
        <v>36</v>
      </c>
      <c r="G62">
        <v>223</v>
      </c>
      <c r="H62">
        <v>0</v>
      </c>
      <c r="I62">
        <v>223</v>
      </c>
      <c r="J62" t="s">
        <v>37</v>
      </c>
      <c r="K62" t="s">
        <v>38</v>
      </c>
      <c r="L62">
        <v>0</v>
      </c>
      <c r="M62">
        <v>0</v>
      </c>
      <c r="O62" t="s">
        <v>39</v>
      </c>
      <c r="P62">
        <v>0</v>
      </c>
      <c r="Q62">
        <v>31</v>
      </c>
      <c r="R62">
        <v>310</v>
      </c>
      <c r="S62" t="s">
        <v>40</v>
      </c>
      <c r="T62">
        <v>395.36873329999997</v>
      </c>
      <c r="U62">
        <v>27.4725</v>
      </c>
      <c r="V62">
        <v>35.255000000000003</v>
      </c>
      <c r="W62">
        <v>1.9823916669999999</v>
      </c>
      <c r="X62">
        <v>13.405849999999999</v>
      </c>
      <c r="AG62" s="2">
        <f>Table1[[#This Row],[Yield]]*Table1[[#This Row],[Zn]]</f>
        <v>10861.76752558425</v>
      </c>
      <c r="AH62" s="2">
        <f>Table1[[#This Row],[Yield]]*Table1[[#This Row],[Fe]]</f>
        <v>13938.7246924915</v>
      </c>
      <c r="AI62" s="2">
        <f>Table1[[#This Row],[Yield]]*Table1[[#This Row],[Ph]]</f>
        <v>783.77568228626535</v>
      </c>
      <c r="AJ62" s="2">
        <f>Table1[[#This Row],[Yield]]*Table1[[#This Row],[N]]</f>
        <v>5300.2539333098039</v>
      </c>
      <c r="AK62" s="2">
        <f>Table1[[#This Row],[Yield]]*Table1[[#This Row],[P]]</f>
        <v>0</v>
      </c>
      <c r="AL62" s="2">
        <f>Table1[[#This Row],[Yield]]*Table1[[#This Row],[K]]</f>
        <v>0</v>
      </c>
      <c r="AM62" s="2">
        <f>Table1[[#This Row],[Yield]]*Table1[[#This Row],[S]]</f>
        <v>0</v>
      </c>
      <c r="AN62" s="2">
        <f>Table1[[#This Row],[Yield]]*Table1[[#This Row],[B]]</f>
        <v>0</v>
      </c>
      <c r="AO62" s="2">
        <f>Table1[[#This Row],[Yield]]*Table1[[#This Row],[Ca]]</f>
        <v>0</v>
      </c>
      <c r="AP62" s="2">
        <f>Table1[[#This Row],[Yield]]*Table1[[#This Row],[Mg]]</f>
        <v>0</v>
      </c>
      <c r="AQ62" s="2">
        <f>Table1[[#This Row],[Yield]]*Table1[[#This Row],[Mn]]</f>
        <v>0</v>
      </c>
      <c r="AR62" s="2">
        <f>Table1[[#This Row],[Yield]]*Table1[[#This Row],[Cu]]</f>
        <v>0</v>
      </c>
    </row>
    <row r="63" spans="1:44" hidden="1">
      <c r="A63" t="s">
        <v>32</v>
      </c>
      <c r="B63" t="s">
        <v>33</v>
      </c>
      <c r="C63">
        <v>2009</v>
      </c>
      <c r="D63" t="s">
        <v>34</v>
      </c>
      <c r="E63" t="s">
        <v>49</v>
      </c>
      <c r="F63" t="s">
        <v>36</v>
      </c>
      <c r="G63">
        <v>223</v>
      </c>
      <c r="H63">
        <v>0</v>
      </c>
      <c r="I63">
        <v>223</v>
      </c>
      <c r="J63" t="s">
        <v>41</v>
      </c>
      <c r="K63" t="s">
        <v>38</v>
      </c>
      <c r="L63">
        <v>0</v>
      </c>
      <c r="M63">
        <v>0</v>
      </c>
      <c r="O63" t="s">
        <v>39</v>
      </c>
      <c r="P63">
        <v>1</v>
      </c>
      <c r="Q63">
        <v>31</v>
      </c>
      <c r="R63">
        <v>311</v>
      </c>
      <c r="S63" t="s">
        <v>40</v>
      </c>
      <c r="T63">
        <v>372.31332730000003</v>
      </c>
      <c r="U63">
        <v>24.96</v>
      </c>
      <c r="V63">
        <v>35.94</v>
      </c>
      <c r="W63">
        <v>2.2343000000000002</v>
      </c>
      <c r="X63">
        <v>12.684570000000001</v>
      </c>
      <c r="AG63" s="2">
        <f>Table1[[#This Row],[Yield]]*Table1[[#This Row],[Zn]]</f>
        <v>9292.9406494080013</v>
      </c>
      <c r="AH63" s="2">
        <f>Table1[[#This Row],[Yield]]*Table1[[#This Row],[Fe]]</f>
        <v>13380.940983162</v>
      </c>
      <c r="AI63" s="2">
        <f>Table1[[#This Row],[Yield]]*Table1[[#This Row],[Ph]]</f>
        <v>831.85966718639008</v>
      </c>
      <c r="AJ63" s="2">
        <f>Table1[[#This Row],[Yield]]*Table1[[#This Row],[N]]</f>
        <v>4722.6344620697619</v>
      </c>
      <c r="AK63" s="2">
        <f>Table1[[#This Row],[Yield]]*Table1[[#This Row],[P]]</f>
        <v>0</v>
      </c>
      <c r="AL63" s="2">
        <f>Table1[[#This Row],[Yield]]*Table1[[#This Row],[K]]</f>
        <v>0</v>
      </c>
      <c r="AM63" s="2">
        <f>Table1[[#This Row],[Yield]]*Table1[[#This Row],[S]]</f>
        <v>0</v>
      </c>
      <c r="AN63" s="2">
        <f>Table1[[#This Row],[Yield]]*Table1[[#This Row],[B]]</f>
        <v>0</v>
      </c>
      <c r="AO63" s="2">
        <f>Table1[[#This Row],[Yield]]*Table1[[#This Row],[Ca]]</f>
        <v>0</v>
      </c>
      <c r="AP63" s="2">
        <f>Table1[[#This Row],[Yield]]*Table1[[#This Row],[Mg]]</f>
        <v>0</v>
      </c>
      <c r="AQ63" s="2">
        <f>Table1[[#This Row],[Yield]]*Table1[[#This Row],[Mn]]</f>
        <v>0</v>
      </c>
      <c r="AR63" s="2">
        <f>Table1[[#This Row],[Yield]]*Table1[[#This Row],[Cu]]</f>
        <v>0</v>
      </c>
    </row>
    <row r="64" spans="1:44" hidden="1">
      <c r="A64" t="s">
        <v>32</v>
      </c>
      <c r="B64" t="s">
        <v>33</v>
      </c>
      <c r="C64">
        <v>2009</v>
      </c>
      <c r="D64" t="s">
        <v>34</v>
      </c>
      <c r="E64" t="s">
        <v>50</v>
      </c>
      <c r="F64" t="s">
        <v>36</v>
      </c>
      <c r="G64">
        <v>223</v>
      </c>
      <c r="H64">
        <v>0</v>
      </c>
      <c r="I64">
        <v>223</v>
      </c>
      <c r="J64" t="s">
        <v>37</v>
      </c>
      <c r="K64" t="s">
        <v>38</v>
      </c>
      <c r="L64">
        <v>0</v>
      </c>
      <c r="M64">
        <v>0</v>
      </c>
      <c r="O64" t="s">
        <v>39</v>
      </c>
      <c r="P64">
        <v>0</v>
      </c>
      <c r="Q64">
        <v>32</v>
      </c>
      <c r="R64">
        <v>320</v>
      </c>
      <c r="S64" t="s">
        <v>40</v>
      </c>
      <c r="T64">
        <v>222.9037352</v>
      </c>
      <c r="U64">
        <v>28.62</v>
      </c>
      <c r="V64">
        <v>39.664999999999999</v>
      </c>
      <c r="W64">
        <v>2.40605</v>
      </c>
      <c r="X64">
        <v>14.610514999999999</v>
      </c>
      <c r="AG64" s="2">
        <f>Table1[[#This Row],[Yield]]*Table1[[#This Row],[Zn]]</f>
        <v>6379.5049014240003</v>
      </c>
      <c r="AH64" s="2">
        <f>Table1[[#This Row],[Yield]]*Table1[[#This Row],[Fe]]</f>
        <v>8841.4766567080005</v>
      </c>
      <c r="AI64" s="2">
        <f>Table1[[#This Row],[Yield]]*Table1[[#This Row],[Ph]]</f>
        <v>536.31753207795998</v>
      </c>
      <c r="AJ64" s="2">
        <f>Table1[[#This Row],[Yield]]*Table1[[#This Row],[N]]</f>
        <v>3256.738366695628</v>
      </c>
      <c r="AK64" s="2">
        <f>Table1[[#This Row],[Yield]]*Table1[[#This Row],[P]]</f>
        <v>0</v>
      </c>
      <c r="AL64" s="2">
        <f>Table1[[#This Row],[Yield]]*Table1[[#This Row],[K]]</f>
        <v>0</v>
      </c>
      <c r="AM64" s="2">
        <f>Table1[[#This Row],[Yield]]*Table1[[#This Row],[S]]</f>
        <v>0</v>
      </c>
      <c r="AN64" s="2">
        <f>Table1[[#This Row],[Yield]]*Table1[[#This Row],[B]]</f>
        <v>0</v>
      </c>
      <c r="AO64" s="2">
        <f>Table1[[#This Row],[Yield]]*Table1[[#This Row],[Ca]]</f>
        <v>0</v>
      </c>
      <c r="AP64" s="2">
        <f>Table1[[#This Row],[Yield]]*Table1[[#This Row],[Mg]]</f>
        <v>0</v>
      </c>
      <c r="AQ64" s="2">
        <f>Table1[[#This Row],[Yield]]*Table1[[#This Row],[Mn]]</f>
        <v>0</v>
      </c>
      <c r="AR64" s="2">
        <f>Table1[[#This Row],[Yield]]*Table1[[#This Row],[Cu]]</f>
        <v>0</v>
      </c>
    </row>
    <row r="65" spans="1:44" hidden="1">
      <c r="A65" t="s">
        <v>32</v>
      </c>
      <c r="B65" t="s">
        <v>33</v>
      </c>
      <c r="C65">
        <v>2009</v>
      </c>
      <c r="D65" t="s">
        <v>34</v>
      </c>
      <c r="E65" t="s">
        <v>50</v>
      </c>
      <c r="F65" t="s">
        <v>36</v>
      </c>
      <c r="G65">
        <v>223</v>
      </c>
      <c r="H65">
        <v>0</v>
      </c>
      <c r="I65">
        <v>223</v>
      </c>
      <c r="J65" t="s">
        <v>41</v>
      </c>
      <c r="K65" t="s">
        <v>38</v>
      </c>
      <c r="L65">
        <v>0</v>
      </c>
      <c r="M65">
        <v>0</v>
      </c>
      <c r="O65" t="s">
        <v>39</v>
      </c>
      <c r="P65">
        <v>1</v>
      </c>
      <c r="Q65">
        <v>32</v>
      </c>
      <c r="R65">
        <v>321</v>
      </c>
      <c r="S65" t="s">
        <v>40</v>
      </c>
      <c r="T65">
        <v>205.4354424</v>
      </c>
      <c r="U65">
        <v>29.965</v>
      </c>
      <c r="V65">
        <v>41.265000000000001</v>
      </c>
      <c r="W65">
        <v>2.6637333330000001</v>
      </c>
      <c r="X65">
        <v>14.376785</v>
      </c>
      <c r="AG65" s="2">
        <f>Table1[[#This Row],[Yield]]*Table1[[#This Row],[Zn]]</f>
        <v>6155.8730315160001</v>
      </c>
      <c r="AH65" s="2">
        <f>Table1[[#This Row],[Yield]]*Table1[[#This Row],[Fe]]</f>
        <v>8477.2935306359996</v>
      </c>
      <c r="AI65" s="2">
        <f>Table1[[#This Row],[Yield]]*Table1[[#This Row],[Ph]]</f>
        <v>547.22523570048156</v>
      </c>
      <c r="AJ65" s="2">
        <f>Table1[[#This Row],[Yield]]*Table1[[#This Row],[N]]</f>
        <v>2953.501186764684</v>
      </c>
      <c r="AK65" s="2">
        <f>Table1[[#This Row],[Yield]]*Table1[[#This Row],[P]]</f>
        <v>0</v>
      </c>
      <c r="AL65" s="2">
        <f>Table1[[#This Row],[Yield]]*Table1[[#This Row],[K]]</f>
        <v>0</v>
      </c>
      <c r="AM65" s="2">
        <f>Table1[[#This Row],[Yield]]*Table1[[#This Row],[S]]</f>
        <v>0</v>
      </c>
      <c r="AN65" s="2">
        <f>Table1[[#This Row],[Yield]]*Table1[[#This Row],[B]]</f>
        <v>0</v>
      </c>
      <c r="AO65" s="2">
        <f>Table1[[#This Row],[Yield]]*Table1[[#This Row],[Ca]]</f>
        <v>0</v>
      </c>
      <c r="AP65" s="2">
        <f>Table1[[#This Row],[Yield]]*Table1[[#This Row],[Mg]]</f>
        <v>0</v>
      </c>
      <c r="AQ65" s="2">
        <f>Table1[[#This Row],[Yield]]*Table1[[#This Row],[Mn]]</f>
        <v>0</v>
      </c>
      <c r="AR65" s="2">
        <f>Table1[[#This Row],[Yield]]*Table1[[#This Row],[Cu]]</f>
        <v>0</v>
      </c>
    </row>
    <row r="66" spans="1:44" hidden="1">
      <c r="A66" t="s">
        <v>32</v>
      </c>
      <c r="B66" t="s">
        <v>33</v>
      </c>
      <c r="C66">
        <v>2009</v>
      </c>
      <c r="D66" t="s">
        <v>34</v>
      </c>
      <c r="E66" t="s">
        <v>51</v>
      </c>
      <c r="F66" t="s">
        <v>36</v>
      </c>
      <c r="G66">
        <v>223</v>
      </c>
      <c r="H66">
        <v>0</v>
      </c>
      <c r="I66">
        <v>223</v>
      </c>
      <c r="J66" t="s">
        <v>37</v>
      </c>
      <c r="K66" t="s">
        <v>38</v>
      </c>
      <c r="L66">
        <v>0</v>
      </c>
      <c r="M66">
        <v>0</v>
      </c>
      <c r="O66" t="s">
        <v>39</v>
      </c>
      <c r="P66">
        <v>0</v>
      </c>
      <c r="Q66">
        <v>33</v>
      </c>
      <c r="R66">
        <v>330</v>
      </c>
      <c r="S66" t="s">
        <v>40</v>
      </c>
      <c r="T66">
        <v>281.30264510000001</v>
      </c>
      <c r="U66">
        <v>26.02</v>
      </c>
      <c r="V66">
        <v>38.5</v>
      </c>
      <c r="W66">
        <v>2.2256083329999998</v>
      </c>
      <c r="X66">
        <v>14.038930000000001</v>
      </c>
      <c r="AG66" s="2">
        <f>Table1[[#This Row],[Yield]]*Table1[[#This Row],[Zn]]</f>
        <v>7319.4948255019999</v>
      </c>
      <c r="AH66" s="2">
        <f>Table1[[#This Row],[Yield]]*Table1[[#This Row],[Fe]]</f>
        <v>10830.15183635</v>
      </c>
      <c r="AI66" s="2">
        <f>Table1[[#This Row],[Yield]]*Table1[[#This Row],[Ph]]</f>
        <v>626.06951102950154</v>
      </c>
      <c r="AJ66" s="2">
        <f>Table1[[#This Row],[Yield]]*Table1[[#This Row],[N]]</f>
        <v>3949.1881433737431</v>
      </c>
      <c r="AK66" s="2">
        <f>Table1[[#This Row],[Yield]]*Table1[[#This Row],[P]]</f>
        <v>0</v>
      </c>
      <c r="AL66" s="2">
        <f>Table1[[#This Row],[Yield]]*Table1[[#This Row],[K]]</f>
        <v>0</v>
      </c>
      <c r="AM66" s="2">
        <f>Table1[[#This Row],[Yield]]*Table1[[#This Row],[S]]</f>
        <v>0</v>
      </c>
      <c r="AN66" s="2">
        <f>Table1[[#This Row],[Yield]]*Table1[[#This Row],[B]]</f>
        <v>0</v>
      </c>
      <c r="AO66" s="2">
        <f>Table1[[#This Row],[Yield]]*Table1[[#This Row],[Ca]]</f>
        <v>0</v>
      </c>
      <c r="AP66" s="2">
        <f>Table1[[#This Row],[Yield]]*Table1[[#This Row],[Mg]]</f>
        <v>0</v>
      </c>
      <c r="AQ66" s="2">
        <f>Table1[[#This Row],[Yield]]*Table1[[#This Row],[Mn]]</f>
        <v>0</v>
      </c>
      <c r="AR66" s="2">
        <f>Table1[[#This Row],[Yield]]*Table1[[#This Row],[Cu]]</f>
        <v>0</v>
      </c>
    </row>
    <row r="67" spans="1:44" hidden="1">
      <c r="A67" t="s">
        <v>32</v>
      </c>
      <c r="B67" t="s">
        <v>33</v>
      </c>
      <c r="C67">
        <v>2009</v>
      </c>
      <c r="D67" t="s">
        <v>34</v>
      </c>
      <c r="E67" t="s">
        <v>51</v>
      </c>
      <c r="F67" t="s">
        <v>36</v>
      </c>
      <c r="G67">
        <v>223</v>
      </c>
      <c r="H67">
        <v>0</v>
      </c>
      <c r="I67">
        <v>223</v>
      </c>
      <c r="J67" t="s">
        <v>41</v>
      </c>
      <c r="K67" t="s">
        <v>38</v>
      </c>
      <c r="L67">
        <v>0</v>
      </c>
      <c r="M67">
        <v>0</v>
      </c>
      <c r="O67" t="s">
        <v>39</v>
      </c>
      <c r="P67">
        <v>1</v>
      </c>
      <c r="Q67">
        <v>33</v>
      </c>
      <c r="R67">
        <v>331</v>
      </c>
      <c r="S67" t="s">
        <v>40</v>
      </c>
      <c r="T67">
        <v>367.96062599999999</v>
      </c>
      <c r="U67">
        <v>26.105</v>
      </c>
      <c r="V67">
        <v>36.797499999999999</v>
      </c>
      <c r="W67">
        <v>2.2900833330000001</v>
      </c>
      <c r="X67">
        <v>13.236065</v>
      </c>
      <c r="AG67" s="2">
        <f>Table1[[#This Row],[Yield]]*Table1[[#This Row],[Zn]]</f>
        <v>9605.6121417300001</v>
      </c>
      <c r="AH67" s="2">
        <f>Table1[[#This Row],[Yield]]*Table1[[#This Row],[Fe]]</f>
        <v>13540.031135235</v>
      </c>
      <c r="AI67" s="2">
        <f>Table1[[#This Row],[Yield]]*Table1[[#This Row],[Ph]]</f>
        <v>842.66049680284652</v>
      </c>
      <c r="AJ67" s="2">
        <f>Table1[[#This Row],[Yield]]*Table1[[#This Row],[N]]</f>
        <v>4870.3507631766897</v>
      </c>
      <c r="AK67" s="2">
        <f>Table1[[#This Row],[Yield]]*Table1[[#This Row],[P]]</f>
        <v>0</v>
      </c>
      <c r="AL67" s="2">
        <f>Table1[[#This Row],[Yield]]*Table1[[#This Row],[K]]</f>
        <v>0</v>
      </c>
      <c r="AM67" s="2">
        <f>Table1[[#This Row],[Yield]]*Table1[[#This Row],[S]]</f>
        <v>0</v>
      </c>
      <c r="AN67" s="2">
        <f>Table1[[#This Row],[Yield]]*Table1[[#This Row],[B]]</f>
        <v>0</v>
      </c>
      <c r="AO67" s="2">
        <f>Table1[[#This Row],[Yield]]*Table1[[#This Row],[Ca]]</f>
        <v>0</v>
      </c>
      <c r="AP67" s="2">
        <f>Table1[[#This Row],[Yield]]*Table1[[#This Row],[Mg]]</f>
        <v>0</v>
      </c>
      <c r="AQ67" s="2">
        <f>Table1[[#This Row],[Yield]]*Table1[[#This Row],[Mn]]</f>
        <v>0</v>
      </c>
      <c r="AR67" s="2">
        <f>Table1[[#This Row],[Yield]]*Table1[[#This Row],[Cu]]</f>
        <v>0</v>
      </c>
    </row>
    <row r="68" spans="1:44" hidden="1">
      <c r="A68" t="s">
        <v>32</v>
      </c>
      <c r="B68" t="s">
        <v>33</v>
      </c>
      <c r="C68">
        <v>2009</v>
      </c>
      <c r="D68" t="s">
        <v>34</v>
      </c>
      <c r="E68" t="s">
        <v>52</v>
      </c>
      <c r="F68" t="s">
        <v>36</v>
      </c>
      <c r="G68">
        <v>223</v>
      </c>
      <c r="H68">
        <v>0</v>
      </c>
      <c r="I68">
        <v>223</v>
      </c>
      <c r="J68" t="s">
        <v>37</v>
      </c>
      <c r="K68" t="s">
        <v>38</v>
      </c>
      <c r="L68">
        <v>0</v>
      </c>
      <c r="M68">
        <v>0</v>
      </c>
      <c r="O68" t="s">
        <v>39</v>
      </c>
      <c r="P68">
        <v>0</v>
      </c>
      <c r="Q68">
        <v>34</v>
      </c>
      <c r="R68">
        <v>340</v>
      </c>
      <c r="S68" t="s">
        <v>40</v>
      </c>
      <c r="T68">
        <v>299.15348760000001</v>
      </c>
      <c r="U68">
        <v>25.1325</v>
      </c>
      <c r="V68">
        <v>41.952500000000001</v>
      </c>
      <c r="W68">
        <v>2.311416667</v>
      </c>
      <c r="X68">
        <v>14.474785000000001</v>
      </c>
      <c r="AG68" s="2">
        <f>Table1[[#This Row],[Yield]]*Table1[[#This Row],[Zn]]</f>
        <v>7518.4750271070006</v>
      </c>
      <c r="AH68" s="2">
        <f>Table1[[#This Row],[Yield]]*Table1[[#This Row],[Fe]]</f>
        <v>12550.236688539</v>
      </c>
      <c r="AI68" s="2">
        <f>Table1[[#This Row],[Yield]]*Table1[[#This Row],[Ph]]</f>
        <v>691.4683572298178</v>
      </c>
      <c r="AJ68" s="2">
        <f>Table1[[#This Row],[Yield]]*Table1[[#This Row],[N]]</f>
        <v>4330.1824150101666</v>
      </c>
      <c r="AK68" s="2">
        <f>Table1[[#This Row],[Yield]]*Table1[[#This Row],[P]]</f>
        <v>0</v>
      </c>
      <c r="AL68" s="2">
        <f>Table1[[#This Row],[Yield]]*Table1[[#This Row],[K]]</f>
        <v>0</v>
      </c>
      <c r="AM68" s="2">
        <f>Table1[[#This Row],[Yield]]*Table1[[#This Row],[S]]</f>
        <v>0</v>
      </c>
      <c r="AN68" s="2">
        <f>Table1[[#This Row],[Yield]]*Table1[[#This Row],[B]]</f>
        <v>0</v>
      </c>
      <c r="AO68" s="2">
        <f>Table1[[#This Row],[Yield]]*Table1[[#This Row],[Ca]]</f>
        <v>0</v>
      </c>
      <c r="AP68" s="2">
        <f>Table1[[#This Row],[Yield]]*Table1[[#This Row],[Mg]]</f>
        <v>0</v>
      </c>
      <c r="AQ68" s="2">
        <f>Table1[[#This Row],[Yield]]*Table1[[#This Row],[Mn]]</f>
        <v>0</v>
      </c>
      <c r="AR68" s="2">
        <f>Table1[[#This Row],[Yield]]*Table1[[#This Row],[Cu]]</f>
        <v>0</v>
      </c>
    </row>
    <row r="69" spans="1:44" hidden="1">
      <c r="A69" t="s">
        <v>32</v>
      </c>
      <c r="B69" t="s">
        <v>33</v>
      </c>
      <c r="C69">
        <v>2009</v>
      </c>
      <c r="D69" t="s">
        <v>34</v>
      </c>
      <c r="E69" t="s">
        <v>52</v>
      </c>
      <c r="F69" t="s">
        <v>36</v>
      </c>
      <c r="G69">
        <v>223</v>
      </c>
      <c r="H69">
        <v>0</v>
      </c>
      <c r="I69">
        <v>223</v>
      </c>
      <c r="J69" t="s">
        <v>41</v>
      </c>
      <c r="K69" t="s">
        <v>38</v>
      </c>
      <c r="L69">
        <v>0</v>
      </c>
      <c r="M69">
        <v>0</v>
      </c>
      <c r="O69" t="s">
        <v>39</v>
      </c>
      <c r="P69">
        <v>1</v>
      </c>
      <c r="Q69">
        <v>34</v>
      </c>
      <c r="R69">
        <v>341</v>
      </c>
      <c r="S69" t="s">
        <v>40</v>
      </c>
      <c r="T69">
        <v>432.52353099999999</v>
      </c>
      <c r="U69">
        <v>25.6</v>
      </c>
      <c r="V69">
        <v>40.270000000000003</v>
      </c>
      <c r="W69">
        <v>2.4582333329999999</v>
      </c>
      <c r="X69">
        <v>13.55334</v>
      </c>
      <c r="AG69" s="2">
        <f>Table1[[#This Row],[Yield]]*Table1[[#This Row],[Zn]]</f>
        <v>11072.6023936</v>
      </c>
      <c r="AH69" s="2">
        <f>Table1[[#This Row],[Yield]]*Table1[[#This Row],[Fe]]</f>
        <v>17417.722593369999</v>
      </c>
      <c r="AI69" s="2">
        <f>Table1[[#This Row],[Yield]]*Table1[[#This Row],[Ph]]</f>
        <v>1063.2437612110587</v>
      </c>
      <c r="AJ69" s="2">
        <f>Table1[[#This Row],[Yield]]*Table1[[#This Row],[N]]</f>
        <v>5862.1384736435402</v>
      </c>
      <c r="AK69" s="2">
        <f>Table1[[#This Row],[Yield]]*Table1[[#This Row],[P]]</f>
        <v>0</v>
      </c>
      <c r="AL69" s="2">
        <f>Table1[[#This Row],[Yield]]*Table1[[#This Row],[K]]</f>
        <v>0</v>
      </c>
      <c r="AM69" s="2">
        <f>Table1[[#This Row],[Yield]]*Table1[[#This Row],[S]]</f>
        <v>0</v>
      </c>
      <c r="AN69" s="2">
        <f>Table1[[#This Row],[Yield]]*Table1[[#This Row],[B]]</f>
        <v>0</v>
      </c>
      <c r="AO69" s="2">
        <f>Table1[[#This Row],[Yield]]*Table1[[#This Row],[Ca]]</f>
        <v>0</v>
      </c>
      <c r="AP69" s="2">
        <f>Table1[[#This Row],[Yield]]*Table1[[#This Row],[Mg]]</f>
        <v>0</v>
      </c>
      <c r="AQ69" s="2">
        <f>Table1[[#This Row],[Yield]]*Table1[[#This Row],[Mn]]</f>
        <v>0</v>
      </c>
      <c r="AR69" s="2">
        <f>Table1[[#This Row],[Yield]]*Table1[[#This Row],[Cu]]</f>
        <v>0</v>
      </c>
    </row>
    <row r="70" spans="1:44" hidden="1">
      <c r="A70" t="s">
        <v>32</v>
      </c>
      <c r="B70" t="s">
        <v>33</v>
      </c>
      <c r="C70">
        <v>2009</v>
      </c>
      <c r="D70" t="s">
        <v>34</v>
      </c>
      <c r="E70" t="s">
        <v>47</v>
      </c>
      <c r="F70" t="s">
        <v>36</v>
      </c>
      <c r="G70">
        <v>187</v>
      </c>
      <c r="H70">
        <v>0</v>
      </c>
      <c r="I70">
        <v>187</v>
      </c>
      <c r="J70" t="s">
        <v>37</v>
      </c>
      <c r="K70" t="s">
        <v>38</v>
      </c>
      <c r="L70">
        <v>0</v>
      </c>
      <c r="M70">
        <v>0</v>
      </c>
      <c r="O70" t="s">
        <v>43</v>
      </c>
      <c r="P70">
        <v>0</v>
      </c>
      <c r="Q70">
        <v>35</v>
      </c>
      <c r="R70">
        <v>350</v>
      </c>
      <c r="S70" t="s">
        <v>40</v>
      </c>
      <c r="T70">
        <v>125.2105263</v>
      </c>
      <c r="U70">
        <v>43.597499999999997</v>
      </c>
      <c r="V70">
        <v>46.6875</v>
      </c>
      <c r="W70">
        <v>2.9946333329999999</v>
      </c>
      <c r="X70">
        <v>16.179005</v>
      </c>
      <c r="AG70" s="2">
        <f>Table1[[#This Row],[Yield]]*Table1[[#This Row],[Zn]]</f>
        <v>5458.8659203642492</v>
      </c>
      <c r="AH70" s="2">
        <f>Table1[[#This Row],[Yield]]*Table1[[#This Row],[Fe]]</f>
        <v>5845.7664466312499</v>
      </c>
      <c r="AI70" s="2">
        <f>Table1[[#This Row],[Yield]]*Table1[[#This Row],[Ph]]</f>
        <v>374.95961570045313</v>
      </c>
      <c r="AJ70" s="2">
        <f>Table1[[#This Row],[Yield]]*Table1[[#This Row],[N]]</f>
        <v>2025.7817310603314</v>
      </c>
      <c r="AK70" s="2">
        <f>Table1[[#This Row],[Yield]]*Table1[[#This Row],[P]]</f>
        <v>0</v>
      </c>
      <c r="AL70" s="2">
        <f>Table1[[#This Row],[Yield]]*Table1[[#This Row],[K]]</f>
        <v>0</v>
      </c>
      <c r="AM70" s="2">
        <f>Table1[[#This Row],[Yield]]*Table1[[#This Row],[S]]</f>
        <v>0</v>
      </c>
      <c r="AN70" s="2">
        <f>Table1[[#This Row],[Yield]]*Table1[[#This Row],[B]]</f>
        <v>0</v>
      </c>
      <c r="AO70" s="2">
        <f>Table1[[#This Row],[Yield]]*Table1[[#This Row],[Ca]]</f>
        <v>0</v>
      </c>
      <c r="AP70" s="2">
        <f>Table1[[#This Row],[Yield]]*Table1[[#This Row],[Mg]]</f>
        <v>0</v>
      </c>
      <c r="AQ70" s="2">
        <f>Table1[[#This Row],[Yield]]*Table1[[#This Row],[Mn]]</f>
        <v>0</v>
      </c>
      <c r="AR70" s="2">
        <f>Table1[[#This Row],[Yield]]*Table1[[#This Row],[Cu]]</f>
        <v>0</v>
      </c>
    </row>
    <row r="71" spans="1:44" hidden="1">
      <c r="A71" t="s">
        <v>32</v>
      </c>
      <c r="B71" t="s">
        <v>33</v>
      </c>
      <c r="C71">
        <v>2009</v>
      </c>
      <c r="D71" t="s">
        <v>34</v>
      </c>
      <c r="E71" t="s">
        <v>47</v>
      </c>
      <c r="F71" t="s">
        <v>36</v>
      </c>
      <c r="G71">
        <v>187</v>
      </c>
      <c r="H71">
        <v>0</v>
      </c>
      <c r="I71">
        <v>187</v>
      </c>
      <c r="J71" t="s">
        <v>41</v>
      </c>
      <c r="K71" t="s">
        <v>38</v>
      </c>
      <c r="L71">
        <v>0</v>
      </c>
      <c r="M71">
        <v>0</v>
      </c>
      <c r="O71" t="s">
        <v>43</v>
      </c>
      <c r="P71">
        <v>1</v>
      </c>
      <c r="Q71">
        <v>35</v>
      </c>
      <c r="R71">
        <v>351</v>
      </c>
      <c r="S71" t="s">
        <v>40</v>
      </c>
      <c r="T71">
        <v>212.6061842</v>
      </c>
      <c r="U71">
        <v>26.997499999999999</v>
      </c>
      <c r="V71">
        <v>44.127499999999998</v>
      </c>
      <c r="W71">
        <v>2.8579750000000002</v>
      </c>
      <c r="X71">
        <v>14.922155</v>
      </c>
      <c r="AG71" s="2">
        <f>Table1[[#This Row],[Yield]]*Table1[[#This Row],[Zn]]</f>
        <v>5739.8354579395</v>
      </c>
      <c r="AH71" s="2">
        <f>Table1[[#This Row],[Yield]]*Table1[[#This Row],[Fe]]</f>
        <v>9381.7793932855002</v>
      </c>
      <c r="AI71" s="2">
        <f>Table1[[#This Row],[Yield]]*Table1[[#This Row],[Ph]]</f>
        <v>607.623159288995</v>
      </c>
      <c r="AJ71" s="2">
        <f>Table1[[#This Row],[Yield]]*Table1[[#This Row],[N]]</f>
        <v>3172.542434590951</v>
      </c>
      <c r="AK71" s="2">
        <f>Table1[[#This Row],[Yield]]*Table1[[#This Row],[P]]</f>
        <v>0</v>
      </c>
      <c r="AL71" s="2">
        <f>Table1[[#This Row],[Yield]]*Table1[[#This Row],[K]]</f>
        <v>0</v>
      </c>
      <c r="AM71" s="2">
        <f>Table1[[#This Row],[Yield]]*Table1[[#This Row],[S]]</f>
        <v>0</v>
      </c>
      <c r="AN71" s="2">
        <f>Table1[[#This Row],[Yield]]*Table1[[#This Row],[B]]</f>
        <v>0</v>
      </c>
      <c r="AO71" s="2">
        <f>Table1[[#This Row],[Yield]]*Table1[[#This Row],[Ca]]</f>
        <v>0</v>
      </c>
      <c r="AP71" s="2">
        <f>Table1[[#This Row],[Yield]]*Table1[[#This Row],[Mg]]</f>
        <v>0</v>
      </c>
      <c r="AQ71" s="2">
        <f>Table1[[#This Row],[Yield]]*Table1[[#This Row],[Mn]]</f>
        <v>0</v>
      </c>
      <c r="AR71" s="2">
        <f>Table1[[#This Row],[Yield]]*Table1[[#This Row],[Cu]]</f>
        <v>0</v>
      </c>
    </row>
    <row r="72" spans="1:44" hidden="1">
      <c r="A72" t="s">
        <v>32</v>
      </c>
      <c r="B72" t="s">
        <v>33</v>
      </c>
      <c r="C72">
        <v>2009</v>
      </c>
      <c r="D72" t="s">
        <v>34</v>
      </c>
      <c r="E72" t="s">
        <v>48</v>
      </c>
      <c r="F72" t="s">
        <v>36</v>
      </c>
      <c r="G72">
        <v>187</v>
      </c>
      <c r="H72">
        <v>0</v>
      </c>
      <c r="I72">
        <v>187</v>
      </c>
      <c r="J72" t="s">
        <v>37</v>
      </c>
      <c r="K72" t="s">
        <v>38</v>
      </c>
      <c r="L72">
        <v>0</v>
      </c>
      <c r="M72">
        <v>0</v>
      </c>
      <c r="O72" t="s">
        <v>43</v>
      </c>
      <c r="P72">
        <v>0</v>
      </c>
      <c r="Q72">
        <v>36</v>
      </c>
      <c r="R72">
        <v>360</v>
      </c>
      <c r="S72" t="s">
        <v>40</v>
      </c>
      <c r="T72">
        <v>100.53618419999999</v>
      </c>
      <c r="U72">
        <v>37.552500000000002</v>
      </c>
      <c r="V72">
        <v>49.174999999999997</v>
      </c>
      <c r="W72">
        <v>3.5263749999999998</v>
      </c>
      <c r="X72">
        <v>17.726915000000002</v>
      </c>
      <c r="AG72" s="2">
        <f>Table1[[#This Row],[Yield]]*Table1[[#This Row],[Zn]]</f>
        <v>3775.3850571704997</v>
      </c>
      <c r="AH72" s="2">
        <f>Table1[[#This Row],[Yield]]*Table1[[#This Row],[Fe]]</f>
        <v>4943.8668580349995</v>
      </c>
      <c r="AI72" s="2">
        <f>Table1[[#This Row],[Yield]]*Table1[[#This Row],[Ph]]</f>
        <v>354.52828655827494</v>
      </c>
      <c r="AJ72" s="2">
        <f>Table1[[#This Row],[Yield]]*Table1[[#This Row],[N]]</f>
        <v>1782.1963917377432</v>
      </c>
      <c r="AK72" s="2">
        <f>Table1[[#This Row],[Yield]]*Table1[[#This Row],[P]]</f>
        <v>0</v>
      </c>
      <c r="AL72" s="2">
        <f>Table1[[#This Row],[Yield]]*Table1[[#This Row],[K]]</f>
        <v>0</v>
      </c>
      <c r="AM72" s="2">
        <f>Table1[[#This Row],[Yield]]*Table1[[#This Row],[S]]</f>
        <v>0</v>
      </c>
      <c r="AN72" s="2">
        <f>Table1[[#This Row],[Yield]]*Table1[[#This Row],[B]]</f>
        <v>0</v>
      </c>
      <c r="AO72" s="2">
        <f>Table1[[#This Row],[Yield]]*Table1[[#This Row],[Ca]]</f>
        <v>0</v>
      </c>
      <c r="AP72" s="2">
        <f>Table1[[#This Row],[Yield]]*Table1[[#This Row],[Mg]]</f>
        <v>0</v>
      </c>
      <c r="AQ72" s="2">
        <f>Table1[[#This Row],[Yield]]*Table1[[#This Row],[Mn]]</f>
        <v>0</v>
      </c>
      <c r="AR72" s="2">
        <f>Table1[[#This Row],[Yield]]*Table1[[#This Row],[Cu]]</f>
        <v>0</v>
      </c>
    </row>
    <row r="73" spans="1:44" hidden="1">
      <c r="A73" t="s">
        <v>32</v>
      </c>
      <c r="B73" t="s">
        <v>33</v>
      </c>
      <c r="C73">
        <v>2009</v>
      </c>
      <c r="D73" t="s">
        <v>34</v>
      </c>
      <c r="E73" t="s">
        <v>48</v>
      </c>
      <c r="F73" t="s">
        <v>36</v>
      </c>
      <c r="G73">
        <v>187</v>
      </c>
      <c r="H73">
        <v>0</v>
      </c>
      <c r="I73">
        <v>187</v>
      </c>
      <c r="J73" t="s">
        <v>41</v>
      </c>
      <c r="K73" t="s">
        <v>38</v>
      </c>
      <c r="L73">
        <v>0</v>
      </c>
      <c r="M73">
        <v>0</v>
      </c>
      <c r="O73" t="s">
        <v>43</v>
      </c>
      <c r="P73">
        <v>1</v>
      </c>
      <c r="Q73">
        <v>36</v>
      </c>
      <c r="R73">
        <v>361</v>
      </c>
      <c r="S73" t="s">
        <v>40</v>
      </c>
      <c r="T73">
        <v>143.81907889999999</v>
      </c>
      <c r="U73">
        <v>28.24</v>
      </c>
      <c r="V73">
        <v>41.72</v>
      </c>
      <c r="W73">
        <v>2.944683333</v>
      </c>
      <c r="X73">
        <v>15.556215</v>
      </c>
      <c r="AG73" s="2">
        <f>Table1[[#This Row],[Yield]]*Table1[[#This Row],[Zn]]</f>
        <v>4061.4507881359996</v>
      </c>
      <c r="AH73" s="2">
        <f>Table1[[#This Row],[Yield]]*Table1[[#This Row],[Fe]]</f>
        <v>6000.1319717079996</v>
      </c>
      <c r="AI73" s="2">
        <f>Table1[[#This Row],[Yield]]*Table1[[#This Row],[Ph]]</f>
        <v>423.50164460424196</v>
      </c>
      <c r="AJ73" s="2">
        <f>Table1[[#This Row],[Yield]]*Table1[[#This Row],[N]]</f>
        <v>2237.2805124703632</v>
      </c>
      <c r="AK73" s="2">
        <f>Table1[[#This Row],[Yield]]*Table1[[#This Row],[P]]</f>
        <v>0</v>
      </c>
      <c r="AL73" s="2">
        <f>Table1[[#This Row],[Yield]]*Table1[[#This Row],[K]]</f>
        <v>0</v>
      </c>
      <c r="AM73" s="2">
        <f>Table1[[#This Row],[Yield]]*Table1[[#This Row],[S]]</f>
        <v>0</v>
      </c>
      <c r="AN73" s="2">
        <f>Table1[[#This Row],[Yield]]*Table1[[#This Row],[B]]</f>
        <v>0</v>
      </c>
      <c r="AO73" s="2">
        <f>Table1[[#This Row],[Yield]]*Table1[[#This Row],[Ca]]</f>
        <v>0</v>
      </c>
      <c r="AP73" s="2">
        <f>Table1[[#This Row],[Yield]]*Table1[[#This Row],[Mg]]</f>
        <v>0</v>
      </c>
      <c r="AQ73" s="2">
        <f>Table1[[#This Row],[Yield]]*Table1[[#This Row],[Mn]]</f>
        <v>0</v>
      </c>
      <c r="AR73" s="2">
        <f>Table1[[#This Row],[Yield]]*Table1[[#This Row],[Cu]]</f>
        <v>0</v>
      </c>
    </row>
    <row r="74" spans="1:44" hidden="1">
      <c r="A74" t="s">
        <v>32</v>
      </c>
      <c r="B74" t="s">
        <v>33</v>
      </c>
      <c r="C74">
        <v>2009</v>
      </c>
      <c r="D74" t="s">
        <v>34</v>
      </c>
      <c r="E74" t="s">
        <v>49</v>
      </c>
      <c r="F74" t="s">
        <v>36</v>
      </c>
      <c r="G74">
        <v>187</v>
      </c>
      <c r="H74">
        <v>0</v>
      </c>
      <c r="I74">
        <v>187</v>
      </c>
      <c r="J74" t="s">
        <v>37</v>
      </c>
      <c r="K74" t="s">
        <v>38</v>
      </c>
      <c r="L74">
        <v>0</v>
      </c>
      <c r="M74">
        <v>0</v>
      </c>
      <c r="O74" t="s">
        <v>43</v>
      </c>
      <c r="P74">
        <v>0</v>
      </c>
      <c r="Q74">
        <v>37</v>
      </c>
      <c r="R74">
        <v>370</v>
      </c>
      <c r="S74" t="s">
        <v>40</v>
      </c>
      <c r="T74">
        <v>169.5855263</v>
      </c>
      <c r="U74">
        <v>29.004999999999999</v>
      </c>
      <c r="V74">
        <v>44.267499999999998</v>
      </c>
      <c r="W74">
        <v>3.0230916670000001</v>
      </c>
      <c r="X74">
        <v>16.993874999999999</v>
      </c>
      <c r="AG74" s="2">
        <f>Table1[[#This Row],[Yield]]*Table1[[#This Row],[Zn]]</f>
        <v>4918.8281903315001</v>
      </c>
      <c r="AH74" s="2">
        <f>Table1[[#This Row],[Yield]]*Table1[[#This Row],[Fe]]</f>
        <v>7507.1272854852496</v>
      </c>
      <c r="AI74" s="2">
        <f>Table1[[#This Row],[Yield]]*Table1[[#This Row],[Ph]]</f>
        <v>512.67259140133933</v>
      </c>
      <c r="AJ74" s="2">
        <f>Table1[[#This Row],[Yield]]*Table1[[#This Row],[N]]</f>
        <v>2881.9152357514122</v>
      </c>
      <c r="AK74" s="2">
        <f>Table1[[#This Row],[Yield]]*Table1[[#This Row],[P]]</f>
        <v>0</v>
      </c>
      <c r="AL74" s="2">
        <f>Table1[[#This Row],[Yield]]*Table1[[#This Row],[K]]</f>
        <v>0</v>
      </c>
      <c r="AM74" s="2">
        <f>Table1[[#This Row],[Yield]]*Table1[[#This Row],[S]]</f>
        <v>0</v>
      </c>
      <c r="AN74" s="2">
        <f>Table1[[#This Row],[Yield]]*Table1[[#This Row],[B]]</f>
        <v>0</v>
      </c>
      <c r="AO74" s="2">
        <f>Table1[[#This Row],[Yield]]*Table1[[#This Row],[Ca]]</f>
        <v>0</v>
      </c>
      <c r="AP74" s="2">
        <f>Table1[[#This Row],[Yield]]*Table1[[#This Row],[Mg]]</f>
        <v>0</v>
      </c>
      <c r="AQ74" s="2">
        <f>Table1[[#This Row],[Yield]]*Table1[[#This Row],[Mn]]</f>
        <v>0</v>
      </c>
      <c r="AR74" s="2">
        <f>Table1[[#This Row],[Yield]]*Table1[[#This Row],[Cu]]</f>
        <v>0</v>
      </c>
    </row>
    <row r="75" spans="1:44" hidden="1">
      <c r="A75" t="s">
        <v>32</v>
      </c>
      <c r="B75" t="s">
        <v>33</v>
      </c>
      <c r="C75">
        <v>2009</v>
      </c>
      <c r="D75" t="s">
        <v>34</v>
      </c>
      <c r="E75" t="s">
        <v>49</v>
      </c>
      <c r="F75" t="s">
        <v>36</v>
      </c>
      <c r="G75">
        <v>187</v>
      </c>
      <c r="H75">
        <v>0</v>
      </c>
      <c r="I75">
        <v>187</v>
      </c>
      <c r="J75" t="s">
        <v>41</v>
      </c>
      <c r="K75" t="s">
        <v>38</v>
      </c>
      <c r="L75">
        <v>0</v>
      </c>
      <c r="M75">
        <v>0</v>
      </c>
      <c r="O75" t="s">
        <v>43</v>
      </c>
      <c r="P75">
        <v>1</v>
      </c>
      <c r="Q75">
        <v>37</v>
      </c>
      <c r="R75">
        <v>371</v>
      </c>
      <c r="S75" t="s">
        <v>40</v>
      </c>
      <c r="T75">
        <v>239.25657889999999</v>
      </c>
      <c r="U75">
        <v>24.5825</v>
      </c>
      <c r="V75">
        <v>39.375</v>
      </c>
      <c r="W75">
        <v>2.5446</v>
      </c>
      <c r="X75">
        <v>14.692835000000001</v>
      </c>
      <c r="AG75" s="2">
        <f>Table1[[#This Row],[Yield]]*Table1[[#This Row],[Zn]]</f>
        <v>5881.52485080925</v>
      </c>
      <c r="AH75" s="2">
        <f>Table1[[#This Row],[Yield]]*Table1[[#This Row],[Fe]]</f>
        <v>9420.7277941875</v>
      </c>
      <c r="AI75" s="2">
        <f>Table1[[#This Row],[Yield]]*Table1[[#This Row],[Ph]]</f>
        <v>608.81229066894002</v>
      </c>
      <c r="AJ75" s="2">
        <f>Table1[[#This Row],[Yield]]*Table1[[#This Row],[N]]</f>
        <v>3515.3574364421816</v>
      </c>
      <c r="AK75" s="2">
        <f>Table1[[#This Row],[Yield]]*Table1[[#This Row],[P]]</f>
        <v>0</v>
      </c>
      <c r="AL75" s="2">
        <f>Table1[[#This Row],[Yield]]*Table1[[#This Row],[K]]</f>
        <v>0</v>
      </c>
      <c r="AM75" s="2">
        <f>Table1[[#This Row],[Yield]]*Table1[[#This Row],[S]]</f>
        <v>0</v>
      </c>
      <c r="AN75" s="2">
        <f>Table1[[#This Row],[Yield]]*Table1[[#This Row],[B]]</f>
        <v>0</v>
      </c>
      <c r="AO75" s="2">
        <f>Table1[[#This Row],[Yield]]*Table1[[#This Row],[Ca]]</f>
        <v>0</v>
      </c>
      <c r="AP75" s="2">
        <f>Table1[[#This Row],[Yield]]*Table1[[#This Row],[Mg]]</f>
        <v>0</v>
      </c>
      <c r="AQ75" s="2">
        <f>Table1[[#This Row],[Yield]]*Table1[[#This Row],[Mn]]</f>
        <v>0</v>
      </c>
      <c r="AR75" s="2">
        <f>Table1[[#This Row],[Yield]]*Table1[[#This Row],[Cu]]</f>
        <v>0</v>
      </c>
    </row>
    <row r="76" spans="1:44" hidden="1">
      <c r="A76" t="s">
        <v>32</v>
      </c>
      <c r="B76" t="s">
        <v>33</v>
      </c>
      <c r="C76">
        <v>2009</v>
      </c>
      <c r="D76" t="s">
        <v>34</v>
      </c>
      <c r="E76" t="s">
        <v>50</v>
      </c>
      <c r="F76" t="s">
        <v>36</v>
      </c>
      <c r="G76">
        <v>187</v>
      </c>
      <c r="H76">
        <v>0</v>
      </c>
      <c r="I76">
        <v>187</v>
      </c>
      <c r="J76" t="s">
        <v>37</v>
      </c>
      <c r="K76" t="s">
        <v>38</v>
      </c>
      <c r="L76">
        <v>0</v>
      </c>
      <c r="M76">
        <v>0</v>
      </c>
      <c r="O76" t="s">
        <v>43</v>
      </c>
      <c r="P76">
        <v>0</v>
      </c>
      <c r="Q76">
        <v>38</v>
      </c>
      <c r="R76">
        <v>380</v>
      </c>
      <c r="S76" t="s">
        <v>40</v>
      </c>
      <c r="T76">
        <v>139.66118420000001</v>
      </c>
      <c r="U76">
        <v>40.872500000000002</v>
      </c>
      <c r="V76">
        <v>46.674999999999997</v>
      </c>
      <c r="W76">
        <v>3.4297083330000002</v>
      </c>
      <c r="X76">
        <v>16.24736</v>
      </c>
      <c r="AG76" s="2">
        <f>Table1[[#This Row],[Yield]]*Table1[[#This Row],[Zn]]</f>
        <v>5708.3017512145007</v>
      </c>
      <c r="AH76" s="2">
        <f>Table1[[#This Row],[Yield]]*Table1[[#This Row],[Fe]]</f>
        <v>6518.6857725350001</v>
      </c>
      <c r="AI76" s="2">
        <f>Table1[[#This Row],[Yield]]*Table1[[#This Row],[Ph]]</f>
        <v>478.99712724738799</v>
      </c>
      <c r="AJ76" s="2">
        <f>Table1[[#This Row],[Yield]]*Table1[[#This Row],[N]]</f>
        <v>2269.1255377237121</v>
      </c>
      <c r="AK76" s="2">
        <f>Table1[[#This Row],[Yield]]*Table1[[#This Row],[P]]</f>
        <v>0</v>
      </c>
      <c r="AL76" s="2">
        <f>Table1[[#This Row],[Yield]]*Table1[[#This Row],[K]]</f>
        <v>0</v>
      </c>
      <c r="AM76" s="2">
        <f>Table1[[#This Row],[Yield]]*Table1[[#This Row],[S]]</f>
        <v>0</v>
      </c>
      <c r="AN76" s="2">
        <f>Table1[[#This Row],[Yield]]*Table1[[#This Row],[B]]</f>
        <v>0</v>
      </c>
      <c r="AO76" s="2">
        <f>Table1[[#This Row],[Yield]]*Table1[[#This Row],[Ca]]</f>
        <v>0</v>
      </c>
      <c r="AP76" s="2">
        <f>Table1[[#This Row],[Yield]]*Table1[[#This Row],[Mg]]</f>
        <v>0</v>
      </c>
      <c r="AQ76" s="2">
        <f>Table1[[#This Row],[Yield]]*Table1[[#This Row],[Mn]]</f>
        <v>0</v>
      </c>
      <c r="AR76" s="2">
        <f>Table1[[#This Row],[Yield]]*Table1[[#This Row],[Cu]]</f>
        <v>0</v>
      </c>
    </row>
    <row r="77" spans="1:44" hidden="1">
      <c r="A77" t="s">
        <v>32</v>
      </c>
      <c r="B77" t="s">
        <v>33</v>
      </c>
      <c r="C77">
        <v>2009</v>
      </c>
      <c r="D77" t="s">
        <v>34</v>
      </c>
      <c r="E77" t="s">
        <v>50</v>
      </c>
      <c r="F77" t="s">
        <v>36</v>
      </c>
      <c r="G77">
        <v>187</v>
      </c>
      <c r="H77">
        <v>0</v>
      </c>
      <c r="I77">
        <v>187</v>
      </c>
      <c r="J77" t="s">
        <v>41</v>
      </c>
      <c r="K77" t="s">
        <v>38</v>
      </c>
      <c r="L77">
        <v>0</v>
      </c>
      <c r="M77">
        <v>0</v>
      </c>
      <c r="O77" t="s">
        <v>43</v>
      </c>
      <c r="P77">
        <v>1</v>
      </c>
      <c r="Q77">
        <v>38</v>
      </c>
      <c r="R77">
        <v>381</v>
      </c>
      <c r="S77" t="s">
        <v>40</v>
      </c>
      <c r="T77">
        <v>143.1480263</v>
      </c>
      <c r="U77">
        <v>27.69</v>
      </c>
      <c r="V77">
        <v>42.6875</v>
      </c>
      <c r="W77">
        <v>2.901783333</v>
      </c>
      <c r="X77">
        <v>14.918234999999999</v>
      </c>
      <c r="AG77" s="2">
        <f>Table1[[#This Row],[Yield]]*Table1[[#This Row],[Zn]]</f>
        <v>3963.7688482470003</v>
      </c>
      <c r="AH77" s="2">
        <f>Table1[[#This Row],[Yield]]*Table1[[#This Row],[Fe]]</f>
        <v>6110.6313726812496</v>
      </c>
      <c r="AI77" s="2">
        <f>Table1[[#This Row],[Yield]]*Table1[[#This Row],[Ph]]</f>
        <v>415.38455686918564</v>
      </c>
      <c r="AJ77" s="2">
        <f>Table1[[#This Row],[Yield]]*Table1[[#This Row],[N]]</f>
        <v>2135.5158961295801</v>
      </c>
      <c r="AK77" s="2">
        <f>Table1[[#This Row],[Yield]]*Table1[[#This Row],[P]]</f>
        <v>0</v>
      </c>
      <c r="AL77" s="2">
        <f>Table1[[#This Row],[Yield]]*Table1[[#This Row],[K]]</f>
        <v>0</v>
      </c>
      <c r="AM77" s="2">
        <f>Table1[[#This Row],[Yield]]*Table1[[#This Row],[S]]</f>
        <v>0</v>
      </c>
      <c r="AN77" s="2">
        <f>Table1[[#This Row],[Yield]]*Table1[[#This Row],[B]]</f>
        <v>0</v>
      </c>
      <c r="AO77" s="2">
        <f>Table1[[#This Row],[Yield]]*Table1[[#This Row],[Ca]]</f>
        <v>0</v>
      </c>
      <c r="AP77" s="2">
        <f>Table1[[#This Row],[Yield]]*Table1[[#This Row],[Mg]]</f>
        <v>0</v>
      </c>
      <c r="AQ77" s="2">
        <f>Table1[[#This Row],[Yield]]*Table1[[#This Row],[Mn]]</f>
        <v>0</v>
      </c>
      <c r="AR77" s="2">
        <f>Table1[[#This Row],[Yield]]*Table1[[#This Row],[Cu]]</f>
        <v>0</v>
      </c>
    </row>
    <row r="78" spans="1:44" hidden="1">
      <c r="A78" t="s">
        <v>32</v>
      </c>
      <c r="B78" t="s">
        <v>33</v>
      </c>
      <c r="C78">
        <v>2009</v>
      </c>
      <c r="D78" t="s">
        <v>34</v>
      </c>
      <c r="E78" t="s">
        <v>51</v>
      </c>
      <c r="F78" t="s">
        <v>36</v>
      </c>
      <c r="G78">
        <v>187</v>
      </c>
      <c r="H78">
        <v>0</v>
      </c>
      <c r="I78">
        <v>187</v>
      </c>
      <c r="J78" t="s">
        <v>37</v>
      </c>
      <c r="K78" t="s">
        <v>38</v>
      </c>
      <c r="L78">
        <v>0</v>
      </c>
      <c r="M78">
        <v>0</v>
      </c>
      <c r="O78" t="s">
        <v>43</v>
      </c>
      <c r="P78">
        <v>0</v>
      </c>
      <c r="Q78">
        <v>39</v>
      </c>
      <c r="R78">
        <v>390</v>
      </c>
      <c r="S78" t="s">
        <v>40</v>
      </c>
      <c r="T78">
        <v>125.25328949999999</v>
      </c>
      <c r="U78">
        <v>34.377499999999998</v>
      </c>
      <c r="V78">
        <v>51.442500000000003</v>
      </c>
      <c r="W78">
        <v>3.0241666669999998</v>
      </c>
      <c r="X78">
        <v>17.254799999999999</v>
      </c>
      <c r="AG78" s="2">
        <f>Table1[[#This Row],[Yield]]*Table1[[#This Row],[Zn]]</f>
        <v>4305.8949597862493</v>
      </c>
      <c r="AH78" s="2">
        <f>Table1[[#This Row],[Yield]]*Table1[[#This Row],[Fe]]</f>
        <v>6443.3423451037497</v>
      </c>
      <c r="AI78" s="2">
        <f>Table1[[#This Row],[Yield]]*Table1[[#This Row],[Ph]]</f>
        <v>378.78682303800105</v>
      </c>
      <c r="AJ78" s="2">
        <f>Table1[[#This Row],[Yield]]*Table1[[#This Row],[N]]</f>
        <v>2161.2204596645997</v>
      </c>
      <c r="AK78" s="2">
        <f>Table1[[#This Row],[Yield]]*Table1[[#This Row],[P]]</f>
        <v>0</v>
      </c>
      <c r="AL78" s="2">
        <f>Table1[[#This Row],[Yield]]*Table1[[#This Row],[K]]</f>
        <v>0</v>
      </c>
      <c r="AM78" s="2">
        <f>Table1[[#This Row],[Yield]]*Table1[[#This Row],[S]]</f>
        <v>0</v>
      </c>
      <c r="AN78" s="2">
        <f>Table1[[#This Row],[Yield]]*Table1[[#This Row],[B]]</f>
        <v>0</v>
      </c>
      <c r="AO78" s="2">
        <f>Table1[[#This Row],[Yield]]*Table1[[#This Row],[Ca]]</f>
        <v>0</v>
      </c>
      <c r="AP78" s="2">
        <f>Table1[[#This Row],[Yield]]*Table1[[#This Row],[Mg]]</f>
        <v>0</v>
      </c>
      <c r="AQ78" s="2">
        <f>Table1[[#This Row],[Yield]]*Table1[[#This Row],[Mn]]</f>
        <v>0</v>
      </c>
      <c r="AR78" s="2">
        <f>Table1[[#This Row],[Yield]]*Table1[[#This Row],[Cu]]</f>
        <v>0</v>
      </c>
    </row>
    <row r="79" spans="1:44" hidden="1">
      <c r="A79" t="s">
        <v>32</v>
      </c>
      <c r="B79" t="s">
        <v>33</v>
      </c>
      <c r="C79">
        <v>2009</v>
      </c>
      <c r="D79" t="s">
        <v>34</v>
      </c>
      <c r="E79" t="s">
        <v>51</v>
      </c>
      <c r="F79" t="s">
        <v>36</v>
      </c>
      <c r="G79">
        <v>187</v>
      </c>
      <c r="H79">
        <v>0</v>
      </c>
      <c r="I79">
        <v>187</v>
      </c>
      <c r="J79" t="s">
        <v>41</v>
      </c>
      <c r="K79" t="s">
        <v>38</v>
      </c>
      <c r="L79">
        <v>0</v>
      </c>
      <c r="M79">
        <v>0</v>
      </c>
      <c r="O79" t="s">
        <v>43</v>
      </c>
      <c r="P79">
        <v>1</v>
      </c>
      <c r="Q79">
        <v>39</v>
      </c>
      <c r="R79">
        <v>391</v>
      </c>
      <c r="S79" t="s">
        <v>40</v>
      </c>
      <c r="T79">
        <v>205.62828949999999</v>
      </c>
      <c r="U79">
        <v>27.204999999999998</v>
      </c>
      <c r="V79">
        <v>47.42</v>
      </c>
      <c r="W79">
        <v>3.3899666669999999</v>
      </c>
      <c r="X79">
        <v>16.001625000000001</v>
      </c>
      <c r="AG79" s="2">
        <f>Table1[[#This Row],[Yield]]*Table1[[#This Row],[Zn]]</f>
        <v>5594.1176158474991</v>
      </c>
      <c r="AH79" s="2">
        <f>Table1[[#This Row],[Yield]]*Table1[[#This Row],[Fe]]</f>
        <v>9750.8934880899997</v>
      </c>
      <c r="AI79" s="2">
        <f>Table1[[#This Row],[Yield]]*Table1[[#This Row],[Ph]]</f>
        <v>697.07304719722606</v>
      </c>
      <c r="AJ79" s="2">
        <f>Table1[[#This Row],[Yield]]*Table1[[#This Row],[N]]</f>
        <v>3290.3867779704374</v>
      </c>
      <c r="AK79" s="2">
        <f>Table1[[#This Row],[Yield]]*Table1[[#This Row],[P]]</f>
        <v>0</v>
      </c>
      <c r="AL79" s="2">
        <f>Table1[[#This Row],[Yield]]*Table1[[#This Row],[K]]</f>
        <v>0</v>
      </c>
      <c r="AM79" s="2">
        <f>Table1[[#This Row],[Yield]]*Table1[[#This Row],[S]]</f>
        <v>0</v>
      </c>
      <c r="AN79" s="2">
        <f>Table1[[#This Row],[Yield]]*Table1[[#This Row],[B]]</f>
        <v>0</v>
      </c>
      <c r="AO79" s="2">
        <f>Table1[[#This Row],[Yield]]*Table1[[#This Row],[Ca]]</f>
        <v>0</v>
      </c>
      <c r="AP79" s="2">
        <f>Table1[[#This Row],[Yield]]*Table1[[#This Row],[Mg]]</f>
        <v>0</v>
      </c>
      <c r="AQ79" s="2">
        <f>Table1[[#This Row],[Yield]]*Table1[[#This Row],[Mn]]</f>
        <v>0</v>
      </c>
      <c r="AR79" s="2">
        <f>Table1[[#This Row],[Yield]]*Table1[[#This Row],[Cu]]</f>
        <v>0</v>
      </c>
    </row>
    <row r="80" spans="1:44" hidden="1">
      <c r="A80" t="s">
        <v>32</v>
      </c>
      <c r="B80" t="s">
        <v>33</v>
      </c>
      <c r="C80">
        <v>2009</v>
      </c>
      <c r="D80" t="s">
        <v>34</v>
      </c>
      <c r="E80" t="s">
        <v>52</v>
      </c>
      <c r="F80" t="s">
        <v>36</v>
      </c>
      <c r="G80">
        <v>187</v>
      </c>
      <c r="H80">
        <v>0</v>
      </c>
      <c r="I80">
        <v>187</v>
      </c>
      <c r="J80" t="s">
        <v>37</v>
      </c>
      <c r="K80" t="s">
        <v>38</v>
      </c>
      <c r="L80">
        <v>0</v>
      </c>
      <c r="M80">
        <v>0</v>
      </c>
      <c r="O80" t="s">
        <v>43</v>
      </c>
      <c r="P80">
        <v>0</v>
      </c>
      <c r="Q80">
        <v>40</v>
      </c>
      <c r="R80">
        <v>400</v>
      </c>
      <c r="S80" t="s">
        <v>40</v>
      </c>
      <c r="T80">
        <v>131.99013160000001</v>
      </c>
      <c r="U80">
        <v>37.545000000000002</v>
      </c>
      <c r="V80">
        <v>52.887500000000003</v>
      </c>
      <c r="W80">
        <v>3.2003166670000001</v>
      </c>
      <c r="X80">
        <v>19.042565</v>
      </c>
      <c r="AG80" s="2">
        <f>Table1[[#This Row],[Yield]]*Table1[[#This Row],[Zn]]</f>
        <v>4955.569490922001</v>
      </c>
      <c r="AH80" s="2">
        <f>Table1[[#This Row],[Yield]]*Table1[[#This Row],[Fe]]</f>
        <v>6980.6280849950008</v>
      </c>
      <c r="AI80" s="2">
        <f>Table1[[#This Row],[Yield]]*Table1[[#This Row],[Ph]]</f>
        <v>422.41021803900344</v>
      </c>
      <c r="AJ80" s="2">
        <f>Table1[[#This Row],[Yield]]*Table1[[#This Row],[N]]</f>
        <v>2513.4306603515543</v>
      </c>
      <c r="AK80" s="2">
        <f>Table1[[#This Row],[Yield]]*Table1[[#This Row],[P]]</f>
        <v>0</v>
      </c>
      <c r="AL80" s="2">
        <f>Table1[[#This Row],[Yield]]*Table1[[#This Row],[K]]</f>
        <v>0</v>
      </c>
      <c r="AM80" s="2">
        <f>Table1[[#This Row],[Yield]]*Table1[[#This Row],[S]]</f>
        <v>0</v>
      </c>
      <c r="AN80" s="2">
        <f>Table1[[#This Row],[Yield]]*Table1[[#This Row],[B]]</f>
        <v>0</v>
      </c>
      <c r="AO80" s="2">
        <f>Table1[[#This Row],[Yield]]*Table1[[#This Row],[Ca]]</f>
        <v>0</v>
      </c>
      <c r="AP80" s="2">
        <f>Table1[[#This Row],[Yield]]*Table1[[#This Row],[Mg]]</f>
        <v>0</v>
      </c>
      <c r="AQ80" s="2">
        <f>Table1[[#This Row],[Yield]]*Table1[[#This Row],[Mn]]</f>
        <v>0</v>
      </c>
      <c r="AR80" s="2">
        <f>Table1[[#This Row],[Yield]]*Table1[[#This Row],[Cu]]</f>
        <v>0</v>
      </c>
    </row>
    <row r="81" spans="1:44" hidden="1">
      <c r="A81" t="s">
        <v>32</v>
      </c>
      <c r="B81" t="s">
        <v>33</v>
      </c>
      <c r="C81">
        <v>2009</v>
      </c>
      <c r="D81" t="s">
        <v>34</v>
      </c>
      <c r="E81" t="s">
        <v>52</v>
      </c>
      <c r="F81" t="s">
        <v>36</v>
      </c>
      <c r="G81">
        <v>187</v>
      </c>
      <c r="H81">
        <v>0</v>
      </c>
      <c r="I81">
        <v>187</v>
      </c>
      <c r="J81" t="s">
        <v>41</v>
      </c>
      <c r="K81" t="s">
        <v>38</v>
      </c>
      <c r="L81">
        <v>0</v>
      </c>
      <c r="M81">
        <v>0</v>
      </c>
      <c r="O81" t="s">
        <v>43</v>
      </c>
      <c r="P81">
        <v>1</v>
      </c>
      <c r="Q81">
        <v>40</v>
      </c>
      <c r="R81">
        <v>401</v>
      </c>
      <c r="S81" t="s">
        <v>40</v>
      </c>
      <c r="T81">
        <v>171.3980263</v>
      </c>
      <c r="U81">
        <v>28.954999999999998</v>
      </c>
      <c r="V81">
        <v>47.387500000000003</v>
      </c>
      <c r="W81">
        <v>3.0078583330000002</v>
      </c>
      <c r="X81">
        <v>17.12152</v>
      </c>
      <c r="AG81" s="2">
        <f>Table1[[#This Row],[Yield]]*Table1[[#This Row],[Zn]]</f>
        <v>4962.8298515164997</v>
      </c>
      <c r="AH81" s="2">
        <f>Table1[[#This Row],[Yield]]*Table1[[#This Row],[Fe]]</f>
        <v>8122.1239712912502</v>
      </c>
      <c r="AI81" s="2">
        <f>Table1[[#This Row],[Yield]]*Table1[[#This Row],[Ph]]</f>
        <v>515.54098166620815</v>
      </c>
      <c r="AJ81" s="2">
        <f>Table1[[#This Row],[Yield]]*Table1[[#This Row],[N]]</f>
        <v>2934.594735255976</v>
      </c>
      <c r="AK81" s="2">
        <f>Table1[[#This Row],[Yield]]*Table1[[#This Row],[P]]</f>
        <v>0</v>
      </c>
      <c r="AL81" s="2">
        <f>Table1[[#This Row],[Yield]]*Table1[[#This Row],[K]]</f>
        <v>0</v>
      </c>
      <c r="AM81" s="2">
        <f>Table1[[#This Row],[Yield]]*Table1[[#This Row],[S]]</f>
        <v>0</v>
      </c>
      <c r="AN81" s="2">
        <f>Table1[[#This Row],[Yield]]*Table1[[#This Row],[B]]</f>
        <v>0</v>
      </c>
      <c r="AO81" s="2">
        <f>Table1[[#This Row],[Yield]]*Table1[[#This Row],[Ca]]</f>
        <v>0</v>
      </c>
      <c r="AP81" s="2">
        <f>Table1[[#This Row],[Yield]]*Table1[[#This Row],[Mg]]</f>
        <v>0</v>
      </c>
      <c r="AQ81" s="2">
        <f>Table1[[#This Row],[Yield]]*Table1[[#This Row],[Mn]]</f>
        <v>0</v>
      </c>
      <c r="AR81" s="2">
        <f>Table1[[#This Row],[Yield]]*Table1[[#This Row],[Cu]]</f>
        <v>0</v>
      </c>
    </row>
    <row r="82" spans="1:44" hidden="1">
      <c r="A82" t="s">
        <v>32</v>
      </c>
      <c r="B82" t="s">
        <v>33</v>
      </c>
      <c r="C82">
        <v>2009</v>
      </c>
      <c r="D82" t="s">
        <v>34</v>
      </c>
      <c r="E82" t="s">
        <v>35</v>
      </c>
      <c r="F82" t="s">
        <v>36</v>
      </c>
      <c r="G82">
        <v>223</v>
      </c>
      <c r="H82">
        <v>0</v>
      </c>
      <c r="I82">
        <v>223</v>
      </c>
      <c r="J82" t="s">
        <v>37</v>
      </c>
      <c r="K82" t="s">
        <v>38</v>
      </c>
      <c r="L82">
        <v>0</v>
      </c>
      <c r="M82">
        <v>0</v>
      </c>
      <c r="O82" t="s">
        <v>39</v>
      </c>
      <c r="P82">
        <v>0</v>
      </c>
      <c r="Q82">
        <v>41</v>
      </c>
      <c r="R82">
        <v>410</v>
      </c>
      <c r="S82" t="s">
        <v>40</v>
      </c>
      <c r="T82">
        <v>285.90460530000001</v>
      </c>
      <c r="U82">
        <v>28.56</v>
      </c>
      <c r="V82">
        <v>36.072499999999998</v>
      </c>
      <c r="W82">
        <v>3.1396166669999999</v>
      </c>
      <c r="X82">
        <v>15.262705</v>
      </c>
      <c r="AG82" s="2">
        <f>Table1[[#This Row],[Yield]]*Table1[[#This Row],[Zn]]</f>
        <v>8165.4355273680003</v>
      </c>
      <c r="AH82" s="2">
        <f>Table1[[#This Row],[Yield]]*Table1[[#This Row],[Fe]]</f>
        <v>10313.29387468425</v>
      </c>
      <c r="AI82" s="2">
        <f>Table1[[#This Row],[Yield]]*Table1[[#This Row],[Ph]]</f>
        <v>897.63086397193649</v>
      </c>
      <c r="AJ82" s="2">
        <f>Table1[[#This Row],[Yield]]*Table1[[#This Row],[N]]</f>
        <v>4363.6776488353371</v>
      </c>
      <c r="AK82" s="2">
        <f>Table1[[#This Row],[Yield]]*Table1[[#This Row],[P]]</f>
        <v>0</v>
      </c>
      <c r="AL82" s="2">
        <f>Table1[[#This Row],[Yield]]*Table1[[#This Row],[K]]</f>
        <v>0</v>
      </c>
      <c r="AM82" s="2">
        <f>Table1[[#This Row],[Yield]]*Table1[[#This Row],[S]]</f>
        <v>0</v>
      </c>
      <c r="AN82" s="2">
        <f>Table1[[#This Row],[Yield]]*Table1[[#This Row],[B]]</f>
        <v>0</v>
      </c>
      <c r="AO82" s="2">
        <f>Table1[[#This Row],[Yield]]*Table1[[#This Row],[Ca]]</f>
        <v>0</v>
      </c>
      <c r="AP82" s="2">
        <f>Table1[[#This Row],[Yield]]*Table1[[#This Row],[Mg]]</f>
        <v>0</v>
      </c>
      <c r="AQ82" s="2">
        <f>Table1[[#This Row],[Yield]]*Table1[[#This Row],[Mn]]</f>
        <v>0</v>
      </c>
      <c r="AR82" s="2">
        <f>Table1[[#This Row],[Yield]]*Table1[[#This Row],[Cu]]</f>
        <v>0</v>
      </c>
    </row>
    <row r="83" spans="1:44" hidden="1">
      <c r="A83" t="s">
        <v>32</v>
      </c>
      <c r="B83" t="s">
        <v>33</v>
      </c>
      <c r="C83">
        <v>2009</v>
      </c>
      <c r="D83" t="s">
        <v>34</v>
      </c>
      <c r="E83" t="s">
        <v>35</v>
      </c>
      <c r="F83" t="s">
        <v>36</v>
      </c>
      <c r="G83">
        <v>223</v>
      </c>
      <c r="H83">
        <v>0</v>
      </c>
      <c r="I83">
        <v>223</v>
      </c>
      <c r="J83" t="s">
        <v>41</v>
      </c>
      <c r="K83" t="s">
        <v>38</v>
      </c>
      <c r="L83">
        <v>0</v>
      </c>
      <c r="M83">
        <v>0</v>
      </c>
      <c r="O83" t="s">
        <v>39</v>
      </c>
      <c r="P83">
        <v>1</v>
      </c>
      <c r="Q83">
        <v>41</v>
      </c>
      <c r="R83">
        <v>411</v>
      </c>
      <c r="S83" t="s">
        <v>40</v>
      </c>
      <c r="T83">
        <v>336.03618419999998</v>
      </c>
      <c r="U83">
        <v>27.035</v>
      </c>
      <c r="V83">
        <v>36.494999999999997</v>
      </c>
      <c r="W83">
        <v>2.7714416669999999</v>
      </c>
      <c r="X83">
        <v>14.237625</v>
      </c>
      <c r="AG83" s="2">
        <f>Table1[[#This Row],[Yield]]*Table1[[#This Row],[Zn]]</f>
        <v>9084.7382398469999</v>
      </c>
      <c r="AH83" s="2">
        <f>Table1[[#This Row],[Yield]]*Table1[[#This Row],[Fe]]</f>
        <v>12263.640542378998</v>
      </c>
      <c r="AI83" s="2">
        <f>Table1[[#This Row],[Yield]]*Table1[[#This Row],[Ph]]</f>
        <v>931.30468251156697</v>
      </c>
      <c r="AJ83" s="2">
        <f>Table1[[#This Row],[Yield]]*Table1[[#This Row],[N]]</f>
        <v>4784.3571770705248</v>
      </c>
      <c r="AK83" s="2">
        <f>Table1[[#This Row],[Yield]]*Table1[[#This Row],[P]]</f>
        <v>0</v>
      </c>
      <c r="AL83" s="2">
        <f>Table1[[#This Row],[Yield]]*Table1[[#This Row],[K]]</f>
        <v>0</v>
      </c>
      <c r="AM83" s="2">
        <f>Table1[[#This Row],[Yield]]*Table1[[#This Row],[S]]</f>
        <v>0</v>
      </c>
      <c r="AN83" s="2">
        <f>Table1[[#This Row],[Yield]]*Table1[[#This Row],[B]]</f>
        <v>0</v>
      </c>
      <c r="AO83" s="2">
        <f>Table1[[#This Row],[Yield]]*Table1[[#This Row],[Ca]]</f>
        <v>0</v>
      </c>
      <c r="AP83" s="2">
        <f>Table1[[#This Row],[Yield]]*Table1[[#This Row],[Mg]]</f>
        <v>0</v>
      </c>
      <c r="AQ83" s="2">
        <f>Table1[[#This Row],[Yield]]*Table1[[#This Row],[Mn]]</f>
        <v>0</v>
      </c>
      <c r="AR83" s="2">
        <f>Table1[[#This Row],[Yield]]*Table1[[#This Row],[Cu]]</f>
        <v>0</v>
      </c>
    </row>
    <row r="84" spans="1:44" hidden="1">
      <c r="A84" t="s">
        <v>32</v>
      </c>
      <c r="B84" t="s">
        <v>33</v>
      </c>
      <c r="C84">
        <v>2009</v>
      </c>
      <c r="D84" t="s">
        <v>34</v>
      </c>
      <c r="E84" t="s">
        <v>42</v>
      </c>
      <c r="F84" t="s">
        <v>36</v>
      </c>
      <c r="G84">
        <v>223</v>
      </c>
      <c r="H84">
        <v>0</v>
      </c>
      <c r="I84">
        <v>223</v>
      </c>
      <c r="J84" t="s">
        <v>37</v>
      </c>
      <c r="K84" t="s">
        <v>38</v>
      </c>
      <c r="L84">
        <v>0</v>
      </c>
      <c r="M84">
        <v>0</v>
      </c>
      <c r="O84" t="s">
        <v>39</v>
      </c>
      <c r="P84">
        <v>0</v>
      </c>
      <c r="Q84">
        <v>42</v>
      </c>
      <c r="R84">
        <v>420</v>
      </c>
      <c r="S84" t="s">
        <v>40</v>
      </c>
      <c r="T84">
        <v>274.14802630000003</v>
      </c>
      <c r="U84">
        <v>28.6525</v>
      </c>
      <c r="V84">
        <v>42.092500000000001</v>
      </c>
      <c r="W84">
        <v>2.8053083330000002</v>
      </c>
      <c r="X84">
        <v>15.203659999999999</v>
      </c>
      <c r="AG84" s="2">
        <f>Table1[[#This Row],[Yield]]*Table1[[#This Row],[Zn]]</f>
        <v>7855.0263235607508</v>
      </c>
      <c r="AH84" s="2">
        <f>Table1[[#This Row],[Yield]]*Table1[[#This Row],[Fe]]</f>
        <v>11539.575797032752</v>
      </c>
      <c r="AI84" s="2">
        <f>Table1[[#This Row],[Yield]]*Table1[[#This Row],[Ph]]</f>
        <v>769.06974265489328</v>
      </c>
      <c r="AJ84" s="2">
        <f>Table1[[#This Row],[Yield]]*Table1[[#This Row],[N]]</f>
        <v>4168.0533815362578</v>
      </c>
      <c r="AK84" s="2">
        <f>Table1[[#This Row],[Yield]]*Table1[[#This Row],[P]]</f>
        <v>0</v>
      </c>
      <c r="AL84" s="2">
        <f>Table1[[#This Row],[Yield]]*Table1[[#This Row],[K]]</f>
        <v>0</v>
      </c>
      <c r="AM84" s="2">
        <f>Table1[[#This Row],[Yield]]*Table1[[#This Row],[S]]</f>
        <v>0</v>
      </c>
      <c r="AN84" s="2">
        <f>Table1[[#This Row],[Yield]]*Table1[[#This Row],[B]]</f>
        <v>0</v>
      </c>
      <c r="AO84" s="2">
        <f>Table1[[#This Row],[Yield]]*Table1[[#This Row],[Ca]]</f>
        <v>0</v>
      </c>
      <c r="AP84" s="2">
        <f>Table1[[#This Row],[Yield]]*Table1[[#This Row],[Mg]]</f>
        <v>0</v>
      </c>
      <c r="AQ84" s="2">
        <f>Table1[[#This Row],[Yield]]*Table1[[#This Row],[Mn]]</f>
        <v>0</v>
      </c>
      <c r="AR84" s="2">
        <f>Table1[[#This Row],[Yield]]*Table1[[#This Row],[Cu]]</f>
        <v>0</v>
      </c>
    </row>
    <row r="85" spans="1:44" hidden="1">
      <c r="A85" t="s">
        <v>32</v>
      </c>
      <c r="B85" t="s">
        <v>33</v>
      </c>
      <c r="C85">
        <v>2009</v>
      </c>
      <c r="D85" t="s">
        <v>34</v>
      </c>
      <c r="E85" t="s">
        <v>42</v>
      </c>
      <c r="F85" t="s">
        <v>36</v>
      </c>
      <c r="G85">
        <v>223</v>
      </c>
      <c r="H85">
        <v>0</v>
      </c>
      <c r="I85">
        <v>223</v>
      </c>
      <c r="J85" t="s">
        <v>41</v>
      </c>
      <c r="K85" t="s">
        <v>38</v>
      </c>
      <c r="L85">
        <v>0</v>
      </c>
      <c r="M85">
        <v>0</v>
      </c>
      <c r="O85" t="s">
        <v>39</v>
      </c>
      <c r="P85">
        <v>1</v>
      </c>
      <c r="Q85">
        <v>42</v>
      </c>
      <c r="R85">
        <v>421</v>
      </c>
      <c r="S85" t="s">
        <v>40</v>
      </c>
      <c r="T85">
        <v>292.53947369999997</v>
      </c>
      <c r="U85">
        <v>28.8125</v>
      </c>
      <c r="V85">
        <v>38.172499999999999</v>
      </c>
      <c r="W85">
        <v>2.6361249999999998</v>
      </c>
      <c r="X85">
        <v>14.563230000000001</v>
      </c>
      <c r="AG85" s="2">
        <f>Table1[[#This Row],[Yield]]*Table1[[#This Row],[Zn]]</f>
        <v>8428.7935859812496</v>
      </c>
      <c r="AH85" s="2">
        <f>Table1[[#This Row],[Yield]]*Table1[[#This Row],[Fe]]</f>
        <v>11166.963059813248</v>
      </c>
      <c r="AI85" s="2">
        <f>Table1[[#This Row],[Yield]]*Table1[[#This Row],[Ph]]</f>
        <v>771.17062010741233</v>
      </c>
      <c r="AJ85" s="2">
        <f>Table1[[#This Row],[Yield]]*Table1[[#This Row],[N]]</f>
        <v>4260.3196395720506</v>
      </c>
      <c r="AK85" s="2">
        <f>Table1[[#This Row],[Yield]]*Table1[[#This Row],[P]]</f>
        <v>0</v>
      </c>
      <c r="AL85" s="2">
        <f>Table1[[#This Row],[Yield]]*Table1[[#This Row],[K]]</f>
        <v>0</v>
      </c>
      <c r="AM85" s="2">
        <f>Table1[[#This Row],[Yield]]*Table1[[#This Row],[S]]</f>
        <v>0</v>
      </c>
      <c r="AN85" s="2">
        <f>Table1[[#This Row],[Yield]]*Table1[[#This Row],[B]]</f>
        <v>0</v>
      </c>
      <c r="AO85" s="2">
        <f>Table1[[#This Row],[Yield]]*Table1[[#This Row],[Ca]]</f>
        <v>0</v>
      </c>
      <c r="AP85" s="2">
        <f>Table1[[#This Row],[Yield]]*Table1[[#This Row],[Mg]]</f>
        <v>0</v>
      </c>
      <c r="AQ85" s="2">
        <f>Table1[[#This Row],[Yield]]*Table1[[#This Row],[Mn]]</f>
        <v>0</v>
      </c>
      <c r="AR85" s="2">
        <f>Table1[[#This Row],[Yield]]*Table1[[#This Row],[Cu]]</f>
        <v>0</v>
      </c>
    </row>
    <row r="86" spans="1:44" hidden="1">
      <c r="A86" t="s">
        <v>32</v>
      </c>
      <c r="B86" t="s">
        <v>33</v>
      </c>
      <c r="C86">
        <v>2009</v>
      </c>
      <c r="D86" t="s">
        <v>34</v>
      </c>
      <c r="E86" t="s">
        <v>35</v>
      </c>
      <c r="F86" t="s">
        <v>36</v>
      </c>
      <c r="G86">
        <v>187</v>
      </c>
      <c r="H86">
        <v>0</v>
      </c>
      <c r="I86">
        <v>187</v>
      </c>
      <c r="J86" t="s">
        <v>37</v>
      </c>
      <c r="K86" t="s">
        <v>38</v>
      </c>
      <c r="L86">
        <v>0</v>
      </c>
      <c r="M86">
        <v>0</v>
      </c>
      <c r="O86" t="s">
        <v>43</v>
      </c>
      <c r="P86">
        <v>0</v>
      </c>
      <c r="Q86">
        <v>43</v>
      </c>
      <c r="R86">
        <v>430</v>
      </c>
      <c r="S86" t="s">
        <v>40</v>
      </c>
      <c r="T86">
        <v>151.65789470000001</v>
      </c>
      <c r="U86">
        <v>31.817499999999999</v>
      </c>
      <c r="V86">
        <v>41.47</v>
      </c>
      <c r="W86">
        <v>3.0427249999999999</v>
      </c>
      <c r="X86">
        <v>16.610939999999999</v>
      </c>
      <c r="AG86" s="2">
        <f>Table1[[#This Row],[Yield]]*Table1[[#This Row],[Zn]]</f>
        <v>4825.3750646172502</v>
      </c>
      <c r="AH86" s="2">
        <f>Table1[[#This Row],[Yield]]*Table1[[#This Row],[Fe]]</f>
        <v>6289.2528932090008</v>
      </c>
      <c r="AI86" s="2">
        <f>Table1[[#This Row],[Yield]]*Table1[[#This Row],[Ph]]</f>
        <v>461.4532676510575</v>
      </c>
      <c r="AJ86" s="2">
        <f>Table1[[#This Row],[Yield]]*Table1[[#This Row],[N]]</f>
        <v>2519.1801893880183</v>
      </c>
      <c r="AK86" s="2">
        <f>Table1[[#This Row],[Yield]]*Table1[[#This Row],[P]]</f>
        <v>0</v>
      </c>
      <c r="AL86" s="2">
        <f>Table1[[#This Row],[Yield]]*Table1[[#This Row],[K]]</f>
        <v>0</v>
      </c>
      <c r="AM86" s="2">
        <f>Table1[[#This Row],[Yield]]*Table1[[#This Row],[S]]</f>
        <v>0</v>
      </c>
      <c r="AN86" s="2">
        <f>Table1[[#This Row],[Yield]]*Table1[[#This Row],[B]]</f>
        <v>0</v>
      </c>
      <c r="AO86" s="2">
        <f>Table1[[#This Row],[Yield]]*Table1[[#This Row],[Ca]]</f>
        <v>0</v>
      </c>
      <c r="AP86" s="2">
        <f>Table1[[#This Row],[Yield]]*Table1[[#This Row],[Mg]]</f>
        <v>0</v>
      </c>
      <c r="AQ86" s="2">
        <f>Table1[[#This Row],[Yield]]*Table1[[#This Row],[Mn]]</f>
        <v>0</v>
      </c>
      <c r="AR86" s="2">
        <f>Table1[[#This Row],[Yield]]*Table1[[#This Row],[Cu]]</f>
        <v>0</v>
      </c>
    </row>
    <row r="87" spans="1:44" hidden="1">
      <c r="A87" t="s">
        <v>32</v>
      </c>
      <c r="B87" t="s">
        <v>33</v>
      </c>
      <c r="C87">
        <v>2009</v>
      </c>
      <c r="D87" t="s">
        <v>34</v>
      </c>
      <c r="E87" t="s">
        <v>35</v>
      </c>
      <c r="F87" t="s">
        <v>36</v>
      </c>
      <c r="G87">
        <v>187</v>
      </c>
      <c r="H87">
        <v>0</v>
      </c>
      <c r="I87">
        <v>187</v>
      </c>
      <c r="J87" t="s">
        <v>41</v>
      </c>
      <c r="K87" t="s">
        <v>38</v>
      </c>
      <c r="L87">
        <v>0</v>
      </c>
      <c r="M87">
        <v>0</v>
      </c>
      <c r="O87" t="s">
        <v>43</v>
      </c>
      <c r="P87">
        <v>1</v>
      </c>
      <c r="Q87">
        <v>43</v>
      </c>
      <c r="R87">
        <v>431</v>
      </c>
      <c r="S87" t="s">
        <v>40</v>
      </c>
      <c r="T87">
        <v>220.4769737</v>
      </c>
      <c r="U87">
        <v>24.2</v>
      </c>
      <c r="V87">
        <v>41.8825</v>
      </c>
      <c r="W87">
        <v>2.6697500000000001</v>
      </c>
      <c r="X87">
        <v>14.793775</v>
      </c>
      <c r="AG87" s="2">
        <f>Table1[[#This Row],[Yield]]*Table1[[#This Row],[Zn]]</f>
        <v>5335.5427635400001</v>
      </c>
      <c r="AH87" s="2">
        <f>Table1[[#This Row],[Yield]]*Table1[[#This Row],[Fe]]</f>
        <v>9234.1268509902493</v>
      </c>
      <c r="AI87" s="2">
        <f>Table1[[#This Row],[Yield]]*Table1[[#This Row],[Ph]]</f>
        <v>588.61840053557501</v>
      </c>
      <c r="AJ87" s="2">
        <f>Table1[[#This Row],[Yield]]*Table1[[#This Row],[N]]</f>
        <v>3261.6867415987176</v>
      </c>
      <c r="AK87" s="2">
        <f>Table1[[#This Row],[Yield]]*Table1[[#This Row],[P]]</f>
        <v>0</v>
      </c>
      <c r="AL87" s="2">
        <f>Table1[[#This Row],[Yield]]*Table1[[#This Row],[K]]</f>
        <v>0</v>
      </c>
      <c r="AM87" s="2">
        <f>Table1[[#This Row],[Yield]]*Table1[[#This Row],[S]]</f>
        <v>0</v>
      </c>
      <c r="AN87" s="2">
        <f>Table1[[#This Row],[Yield]]*Table1[[#This Row],[B]]</f>
        <v>0</v>
      </c>
      <c r="AO87" s="2">
        <f>Table1[[#This Row],[Yield]]*Table1[[#This Row],[Ca]]</f>
        <v>0</v>
      </c>
      <c r="AP87" s="2">
        <f>Table1[[#This Row],[Yield]]*Table1[[#This Row],[Mg]]</f>
        <v>0</v>
      </c>
      <c r="AQ87" s="2">
        <f>Table1[[#This Row],[Yield]]*Table1[[#This Row],[Mn]]</f>
        <v>0</v>
      </c>
      <c r="AR87" s="2">
        <f>Table1[[#This Row],[Yield]]*Table1[[#This Row],[Cu]]</f>
        <v>0</v>
      </c>
    </row>
    <row r="88" spans="1:44" hidden="1">
      <c r="A88" t="s">
        <v>32</v>
      </c>
      <c r="B88" t="s">
        <v>33</v>
      </c>
      <c r="C88">
        <v>2009</v>
      </c>
      <c r="D88" t="s">
        <v>34</v>
      </c>
      <c r="E88" t="s">
        <v>42</v>
      </c>
      <c r="F88" t="s">
        <v>36</v>
      </c>
      <c r="G88">
        <v>187</v>
      </c>
      <c r="H88">
        <v>0</v>
      </c>
      <c r="I88">
        <v>187</v>
      </c>
      <c r="J88" t="s">
        <v>37</v>
      </c>
      <c r="K88" t="s">
        <v>38</v>
      </c>
      <c r="L88">
        <v>0</v>
      </c>
      <c r="M88">
        <v>0</v>
      </c>
      <c r="O88" t="s">
        <v>43</v>
      </c>
      <c r="P88">
        <v>0</v>
      </c>
      <c r="Q88">
        <v>44</v>
      </c>
      <c r="R88">
        <v>440</v>
      </c>
      <c r="S88" t="s">
        <v>40</v>
      </c>
      <c r="T88">
        <v>116.7302632</v>
      </c>
      <c r="U88">
        <v>34.962499999999999</v>
      </c>
      <c r="V88">
        <v>52.505000000000003</v>
      </c>
      <c r="W88">
        <v>3.064158333</v>
      </c>
      <c r="X88">
        <v>17.324380000000001</v>
      </c>
      <c r="AG88" s="2">
        <f>Table1[[#This Row],[Yield]]*Table1[[#This Row],[Zn]]</f>
        <v>4081.1818271299999</v>
      </c>
      <c r="AH88" s="2">
        <f>Table1[[#This Row],[Yield]]*Table1[[#This Row],[Fe]]</f>
        <v>6128.9224693160004</v>
      </c>
      <c r="AI88" s="2">
        <f>Table1[[#This Row],[Yield]]*Table1[[#This Row],[Ph]]</f>
        <v>357.68000869756321</v>
      </c>
      <c r="AJ88" s="2">
        <f>Table1[[#This Row],[Yield]]*Table1[[#This Row],[N]]</f>
        <v>2022.2794371768161</v>
      </c>
      <c r="AK88" s="2">
        <f>Table1[[#This Row],[Yield]]*Table1[[#This Row],[P]]</f>
        <v>0</v>
      </c>
      <c r="AL88" s="2">
        <f>Table1[[#This Row],[Yield]]*Table1[[#This Row],[K]]</f>
        <v>0</v>
      </c>
      <c r="AM88" s="2">
        <f>Table1[[#This Row],[Yield]]*Table1[[#This Row],[S]]</f>
        <v>0</v>
      </c>
      <c r="AN88" s="2">
        <f>Table1[[#This Row],[Yield]]*Table1[[#This Row],[B]]</f>
        <v>0</v>
      </c>
      <c r="AO88" s="2">
        <f>Table1[[#This Row],[Yield]]*Table1[[#This Row],[Ca]]</f>
        <v>0</v>
      </c>
      <c r="AP88" s="2">
        <f>Table1[[#This Row],[Yield]]*Table1[[#This Row],[Mg]]</f>
        <v>0</v>
      </c>
      <c r="AQ88" s="2">
        <f>Table1[[#This Row],[Yield]]*Table1[[#This Row],[Mn]]</f>
        <v>0</v>
      </c>
      <c r="AR88" s="2">
        <f>Table1[[#This Row],[Yield]]*Table1[[#This Row],[Cu]]</f>
        <v>0</v>
      </c>
    </row>
    <row r="89" spans="1:44" hidden="1">
      <c r="A89" t="s">
        <v>32</v>
      </c>
      <c r="B89" t="s">
        <v>33</v>
      </c>
      <c r="C89">
        <v>2009</v>
      </c>
      <c r="D89" t="s">
        <v>34</v>
      </c>
      <c r="E89" t="s">
        <v>42</v>
      </c>
      <c r="F89" t="s">
        <v>36</v>
      </c>
      <c r="G89">
        <v>187</v>
      </c>
      <c r="H89">
        <v>0</v>
      </c>
      <c r="I89">
        <v>187</v>
      </c>
      <c r="J89" t="s">
        <v>41</v>
      </c>
      <c r="K89" t="s">
        <v>38</v>
      </c>
      <c r="L89">
        <v>0</v>
      </c>
      <c r="M89">
        <v>0</v>
      </c>
      <c r="O89" t="s">
        <v>43</v>
      </c>
      <c r="P89">
        <v>1</v>
      </c>
      <c r="Q89">
        <v>44</v>
      </c>
      <c r="R89">
        <v>441</v>
      </c>
      <c r="S89" t="s">
        <v>40</v>
      </c>
      <c r="T89">
        <v>206.1085526</v>
      </c>
      <c r="U89">
        <v>25.577500000000001</v>
      </c>
      <c r="V89">
        <v>44.262500000000003</v>
      </c>
      <c r="W89">
        <v>2.7058083329999998</v>
      </c>
      <c r="X89">
        <v>15.570914999999999</v>
      </c>
      <c r="AG89" s="2">
        <f>Table1[[#This Row],[Yield]]*Table1[[#This Row],[Zn]]</f>
        <v>5271.7415041265003</v>
      </c>
      <c r="AH89" s="2">
        <f>Table1[[#This Row],[Yield]]*Table1[[#This Row],[Fe]]</f>
        <v>9122.8798094574995</v>
      </c>
      <c r="AI89" s="2">
        <f>Table1[[#This Row],[Yield]]*Table1[[#This Row],[Ph]]</f>
        <v>557.69023912764874</v>
      </c>
      <c r="AJ89" s="2">
        <f>Table1[[#This Row],[Yield]]*Table1[[#This Row],[N]]</f>
        <v>3209.2987533076289</v>
      </c>
      <c r="AK89" s="2">
        <f>Table1[[#This Row],[Yield]]*Table1[[#This Row],[P]]</f>
        <v>0</v>
      </c>
      <c r="AL89" s="2">
        <f>Table1[[#This Row],[Yield]]*Table1[[#This Row],[K]]</f>
        <v>0</v>
      </c>
      <c r="AM89" s="2">
        <f>Table1[[#This Row],[Yield]]*Table1[[#This Row],[S]]</f>
        <v>0</v>
      </c>
      <c r="AN89" s="2">
        <f>Table1[[#This Row],[Yield]]*Table1[[#This Row],[B]]</f>
        <v>0</v>
      </c>
      <c r="AO89" s="2">
        <f>Table1[[#This Row],[Yield]]*Table1[[#This Row],[Ca]]</f>
        <v>0</v>
      </c>
      <c r="AP89" s="2">
        <f>Table1[[#This Row],[Yield]]*Table1[[#This Row],[Mg]]</f>
        <v>0</v>
      </c>
      <c r="AQ89" s="2">
        <f>Table1[[#This Row],[Yield]]*Table1[[#This Row],[Mn]]</f>
        <v>0</v>
      </c>
      <c r="AR89" s="2">
        <f>Table1[[#This Row],[Yield]]*Table1[[#This Row],[Cu]]</f>
        <v>0</v>
      </c>
    </row>
    <row r="90" spans="1:44" hidden="1">
      <c r="A90" t="s">
        <v>32</v>
      </c>
      <c r="B90" t="s">
        <v>33</v>
      </c>
      <c r="C90">
        <v>2009</v>
      </c>
      <c r="D90" t="s">
        <v>34</v>
      </c>
      <c r="E90" t="s">
        <v>42</v>
      </c>
      <c r="F90" t="s">
        <v>36</v>
      </c>
      <c r="G90">
        <v>223</v>
      </c>
      <c r="H90">
        <v>0</v>
      </c>
      <c r="I90">
        <v>223</v>
      </c>
      <c r="J90" t="s">
        <v>37</v>
      </c>
      <c r="K90" t="s">
        <v>44</v>
      </c>
      <c r="L90">
        <v>50</v>
      </c>
      <c r="M90">
        <v>0</v>
      </c>
      <c r="O90" t="s">
        <v>39</v>
      </c>
      <c r="P90">
        <v>0</v>
      </c>
      <c r="Q90">
        <v>45</v>
      </c>
      <c r="R90">
        <v>450</v>
      </c>
      <c r="S90" t="s">
        <v>40</v>
      </c>
      <c r="T90">
        <v>263.38309750000002</v>
      </c>
      <c r="U90">
        <v>33.234999999999999</v>
      </c>
      <c r="V90">
        <v>44.027500000000003</v>
      </c>
      <c r="W90">
        <v>2.9874999999999998</v>
      </c>
      <c r="X90">
        <v>16.07047</v>
      </c>
      <c r="AG90" s="2">
        <f>Table1[[#This Row],[Yield]]*Table1[[#This Row],[Zn]]</f>
        <v>8753.5372454125009</v>
      </c>
      <c r="AH90" s="2">
        <f>Table1[[#This Row],[Yield]]*Table1[[#This Row],[Fe]]</f>
        <v>11596.099325181252</v>
      </c>
      <c r="AI90" s="2">
        <f>Table1[[#This Row],[Yield]]*Table1[[#This Row],[Ph]]</f>
        <v>786.85700378125</v>
      </c>
      <c r="AJ90" s="2">
        <f>Table1[[#This Row],[Yield]]*Table1[[#This Row],[N]]</f>
        <v>4232.690166880825</v>
      </c>
      <c r="AK90" s="2">
        <f>Table1[[#This Row],[Yield]]*Table1[[#This Row],[P]]</f>
        <v>0</v>
      </c>
      <c r="AL90" s="2">
        <f>Table1[[#This Row],[Yield]]*Table1[[#This Row],[K]]</f>
        <v>0</v>
      </c>
      <c r="AM90" s="2">
        <f>Table1[[#This Row],[Yield]]*Table1[[#This Row],[S]]</f>
        <v>0</v>
      </c>
      <c r="AN90" s="2">
        <f>Table1[[#This Row],[Yield]]*Table1[[#This Row],[B]]</f>
        <v>0</v>
      </c>
      <c r="AO90" s="2">
        <f>Table1[[#This Row],[Yield]]*Table1[[#This Row],[Ca]]</f>
        <v>0</v>
      </c>
      <c r="AP90" s="2">
        <f>Table1[[#This Row],[Yield]]*Table1[[#This Row],[Mg]]</f>
        <v>0</v>
      </c>
      <c r="AQ90" s="2">
        <f>Table1[[#This Row],[Yield]]*Table1[[#This Row],[Mn]]</f>
        <v>0</v>
      </c>
      <c r="AR90" s="2">
        <f>Table1[[#This Row],[Yield]]*Table1[[#This Row],[Cu]]</f>
        <v>0</v>
      </c>
    </row>
    <row r="91" spans="1:44" hidden="1">
      <c r="A91" t="s">
        <v>32</v>
      </c>
      <c r="B91" t="s">
        <v>33</v>
      </c>
      <c r="C91">
        <v>2009</v>
      </c>
      <c r="D91" t="s">
        <v>34</v>
      </c>
      <c r="E91" t="s">
        <v>42</v>
      </c>
      <c r="F91" t="s">
        <v>36</v>
      </c>
      <c r="G91">
        <v>223</v>
      </c>
      <c r="H91">
        <v>0</v>
      </c>
      <c r="I91">
        <v>223</v>
      </c>
      <c r="J91" t="s">
        <v>41</v>
      </c>
      <c r="K91" t="s">
        <v>44</v>
      </c>
      <c r="L91">
        <v>50</v>
      </c>
      <c r="M91">
        <v>0</v>
      </c>
      <c r="O91" t="s">
        <v>39</v>
      </c>
      <c r="P91">
        <v>1</v>
      </c>
      <c r="Q91">
        <v>45</v>
      </c>
      <c r="R91">
        <v>451</v>
      </c>
      <c r="S91" t="s">
        <v>40</v>
      </c>
      <c r="T91">
        <v>297.10018430000002</v>
      </c>
      <c r="U91">
        <v>28.237500000000001</v>
      </c>
      <c r="V91">
        <v>41.15</v>
      </c>
      <c r="W91">
        <v>3.0626500000000001</v>
      </c>
      <c r="X91">
        <v>14.843019999999999</v>
      </c>
      <c r="AG91" s="2">
        <f>Table1[[#This Row],[Yield]]*Table1[[#This Row],[Zn]]</f>
        <v>8389.3664541712515</v>
      </c>
      <c r="AH91" s="2">
        <f>Table1[[#This Row],[Yield]]*Table1[[#This Row],[Fe]]</f>
        <v>12225.672583945001</v>
      </c>
      <c r="AI91" s="2">
        <f>Table1[[#This Row],[Yield]]*Table1[[#This Row],[Ph]]</f>
        <v>909.91387944639507</v>
      </c>
      <c r="AJ91" s="2">
        <f>Table1[[#This Row],[Yield]]*Table1[[#This Row],[N]]</f>
        <v>4409.8639775685861</v>
      </c>
      <c r="AK91" s="2">
        <f>Table1[[#This Row],[Yield]]*Table1[[#This Row],[P]]</f>
        <v>0</v>
      </c>
      <c r="AL91" s="2">
        <f>Table1[[#This Row],[Yield]]*Table1[[#This Row],[K]]</f>
        <v>0</v>
      </c>
      <c r="AM91" s="2">
        <f>Table1[[#This Row],[Yield]]*Table1[[#This Row],[S]]</f>
        <v>0</v>
      </c>
      <c r="AN91" s="2">
        <f>Table1[[#This Row],[Yield]]*Table1[[#This Row],[B]]</f>
        <v>0</v>
      </c>
      <c r="AO91" s="2">
        <f>Table1[[#This Row],[Yield]]*Table1[[#This Row],[Ca]]</f>
        <v>0</v>
      </c>
      <c r="AP91" s="2">
        <f>Table1[[#This Row],[Yield]]*Table1[[#This Row],[Mg]]</f>
        <v>0</v>
      </c>
      <c r="AQ91" s="2">
        <f>Table1[[#This Row],[Yield]]*Table1[[#This Row],[Mn]]</f>
        <v>0</v>
      </c>
      <c r="AR91" s="2">
        <f>Table1[[#This Row],[Yield]]*Table1[[#This Row],[Cu]]</f>
        <v>0</v>
      </c>
    </row>
    <row r="92" spans="1:44" hidden="1">
      <c r="A92" t="s">
        <v>32</v>
      </c>
      <c r="B92" t="s">
        <v>33</v>
      </c>
      <c r="C92">
        <v>2009</v>
      </c>
      <c r="D92" t="s">
        <v>34</v>
      </c>
      <c r="E92" t="s">
        <v>42</v>
      </c>
      <c r="F92" t="s">
        <v>36</v>
      </c>
      <c r="G92">
        <v>187</v>
      </c>
      <c r="H92">
        <v>0</v>
      </c>
      <c r="I92">
        <v>187</v>
      </c>
      <c r="J92" t="s">
        <v>37</v>
      </c>
      <c r="K92" t="s">
        <v>44</v>
      </c>
      <c r="L92">
        <v>50</v>
      </c>
      <c r="M92">
        <v>0</v>
      </c>
      <c r="O92" t="s">
        <v>43</v>
      </c>
      <c r="P92">
        <v>0</v>
      </c>
      <c r="Q92">
        <v>46</v>
      </c>
      <c r="R92">
        <v>460</v>
      </c>
      <c r="S92" t="s">
        <v>40</v>
      </c>
      <c r="T92">
        <v>105.4276316</v>
      </c>
      <c r="U92">
        <v>42.814999999999998</v>
      </c>
      <c r="V92">
        <v>51.922499999999999</v>
      </c>
      <c r="W92">
        <v>3.422958333</v>
      </c>
      <c r="X92">
        <v>18.375920000000001</v>
      </c>
      <c r="AG92" s="2">
        <f>Table1[[#This Row],[Yield]]*Table1[[#This Row],[Zn]]</f>
        <v>4513.884046954</v>
      </c>
      <c r="AH92" s="2">
        <f>Table1[[#This Row],[Yield]]*Table1[[#This Row],[Fe]]</f>
        <v>5474.0662017509994</v>
      </c>
      <c r="AI92" s="2">
        <f>Table1[[#This Row],[Yield]]*Table1[[#This Row],[Ph]]</f>
        <v>360.87439011367411</v>
      </c>
      <c r="AJ92" s="2">
        <f>Table1[[#This Row],[Yield]]*Table1[[#This Row],[N]]</f>
        <v>1937.329724071072</v>
      </c>
      <c r="AK92" s="2">
        <f>Table1[[#This Row],[Yield]]*Table1[[#This Row],[P]]</f>
        <v>0</v>
      </c>
      <c r="AL92" s="2">
        <f>Table1[[#This Row],[Yield]]*Table1[[#This Row],[K]]</f>
        <v>0</v>
      </c>
      <c r="AM92" s="2">
        <f>Table1[[#This Row],[Yield]]*Table1[[#This Row],[S]]</f>
        <v>0</v>
      </c>
      <c r="AN92" s="2">
        <f>Table1[[#This Row],[Yield]]*Table1[[#This Row],[B]]</f>
        <v>0</v>
      </c>
      <c r="AO92" s="2">
        <f>Table1[[#This Row],[Yield]]*Table1[[#This Row],[Ca]]</f>
        <v>0</v>
      </c>
      <c r="AP92" s="2">
        <f>Table1[[#This Row],[Yield]]*Table1[[#This Row],[Mg]]</f>
        <v>0</v>
      </c>
      <c r="AQ92" s="2">
        <f>Table1[[#This Row],[Yield]]*Table1[[#This Row],[Mn]]</f>
        <v>0</v>
      </c>
      <c r="AR92" s="2">
        <f>Table1[[#This Row],[Yield]]*Table1[[#This Row],[Cu]]</f>
        <v>0</v>
      </c>
    </row>
    <row r="93" spans="1:44" hidden="1">
      <c r="A93" t="s">
        <v>32</v>
      </c>
      <c r="B93" t="s">
        <v>33</v>
      </c>
      <c r="C93">
        <v>2009</v>
      </c>
      <c r="D93" t="s">
        <v>34</v>
      </c>
      <c r="E93" t="s">
        <v>42</v>
      </c>
      <c r="F93" t="s">
        <v>36</v>
      </c>
      <c r="G93">
        <v>187</v>
      </c>
      <c r="H93">
        <v>0</v>
      </c>
      <c r="I93">
        <v>187</v>
      </c>
      <c r="J93" t="s">
        <v>41</v>
      </c>
      <c r="K93" t="s">
        <v>44</v>
      </c>
      <c r="L93">
        <v>50</v>
      </c>
      <c r="M93">
        <v>0</v>
      </c>
      <c r="O93" t="s">
        <v>43</v>
      </c>
      <c r="P93">
        <v>1</v>
      </c>
      <c r="Q93">
        <v>46</v>
      </c>
      <c r="R93">
        <v>461</v>
      </c>
      <c r="S93" t="s">
        <v>40</v>
      </c>
      <c r="T93">
        <v>204.30921050000001</v>
      </c>
      <c r="U93">
        <v>27.327500000000001</v>
      </c>
      <c r="V93">
        <v>47.457500000000003</v>
      </c>
      <c r="W93">
        <v>2.799925</v>
      </c>
      <c r="X93">
        <v>16.228985000000002</v>
      </c>
      <c r="AG93" s="2">
        <f>Table1[[#This Row],[Yield]]*Table1[[#This Row],[Zn]]</f>
        <v>5583.2599499387507</v>
      </c>
      <c r="AH93" s="2">
        <f>Table1[[#This Row],[Yield]]*Table1[[#This Row],[Fe]]</f>
        <v>9696.004357303751</v>
      </c>
      <c r="AI93" s="2">
        <f>Table1[[#This Row],[Yield]]*Table1[[#This Row],[Ph]]</f>
        <v>572.05046620921257</v>
      </c>
      <c r="AJ93" s="2">
        <f>Table1[[#This Row],[Yield]]*Table1[[#This Row],[N]]</f>
        <v>3315.7311125663427</v>
      </c>
      <c r="AK93" s="2">
        <f>Table1[[#This Row],[Yield]]*Table1[[#This Row],[P]]</f>
        <v>0</v>
      </c>
      <c r="AL93" s="2">
        <f>Table1[[#This Row],[Yield]]*Table1[[#This Row],[K]]</f>
        <v>0</v>
      </c>
      <c r="AM93" s="2">
        <f>Table1[[#This Row],[Yield]]*Table1[[#This Row],[S]]</f>
        <v>0</v>
      </c>
      <c r="AN93" s="2">
        <f>Table1[[#This Row],[Yield]]*Table1[[#This Row],[B]]</f>
        <v>0</v>
      </c>
      <c r="AO93" s="2">
        <f>Table1[[#This Row],[Yield]]*Table1[[#This Row],[Ca]]</f>
        <v>0</v>
      </c>
      <c r="AP93" s="2">
        <f>Table1[[#This Row],[Yield]]*Table1[[#This Row],[Mg]]</f>
        <v>0</v>
      </c>
      <c r="AQ93" s="2">
        <f>Table1[[#This Row],[Yield]]*Table1[[#This Row],[Mn]]</f>
        <v>0</v>
      </c>
      <c r="AR93" s="2">
        <f>Table1[[#This Row],[Yield]]*Table1[[#This Row],[Cu]]</f>
        <v>0</v>
      </c>
    </row>
    <row r="94" spans="1:44" hidden="1">
      <c r="A94" t="s">
        <v>32</v>
      </c>
      <c r="B94" t="s">
        <v>33</v>
      </c>
      <c r="C94">
        <v>2009</v>
      </c>
      <c r="D94" t="s">
        <v>34</v>
      </c>
      <c r="E94" t="s">
        <v>47</v>
      </c>
      <c r="F94" t="s">
        <v>45</v>
      </c>
      <c r="G94">
        <v>223</v>
      </c>
      <c r="H94">
        <v>70</v>
      </c>
      <c r="I94">
        <v>293</v>
      </c>
      <c r="J94" t="s">
        <v>37</v>
      </c>
      <c r="K94" t="s">
        <v>38</v>
      </c>
      <c r="L94">
        <v>0</v>
      </c>
      <c r="M94">
        <v>0</v>
      </c>
      <c r="O94" t="s">
        <v>39</v>
      </c>
      <c r="P94">
        <v>0</v>
      </c>
      <c r="Q94">
        <v>47</v>
      </c>
      <c r="R94">
        <v>470</v>
      </c>
      <c r="S94" t="s">
        <v>40</v>
      </c>
      <c r="T94">
        <v>295.18643020000002</v>
      </c>
      <c r="U94">
        <v>30.51</v>
      </c>
      <c r="V94">
        <v>39.9</v>
      </c>
      <c r="W94">
        <v>2.9560916669999999</v>
      </c>
      <c r="X94">
        <v>14.366985</v>
      </c>
      <c r="AG94" s="2">
        <f>Table1[[#This Row],[Yield]]*Table1[[#This Row],[Zn]]</f>
        <v>9006.1379854020015</v>
      </c>
      <c r="AH94" s="2">
        <f>Table1[[#This Row],[Yield]]*Table1[[#This Row],[Fe]]</f>
        <v>11777.938564980001</v>
      </c>
      <c r="AI94" s="2">
        <f>Table1[[#This Row],[Yield]]*Table1[[#This Row],[Ph]]</f>
        <v>872.59814652569719</v>
      </c>
      <c r="AJ94" s="2">
        <f>Table1[[#This Row],[Yield]]*Table1[[#This Row],[N]]</f>
        <v>4240.939014886947</v>
      </c>
      <c r="AK94" s="2">
        <f>Table1[[#This Row],[Yield]]*Table1[[#This Row],[P]]</f>
        <v>0</v>
      </c>
      <c r="AL94" s="2">
        <f>Table1[[#This Row],[Yield]]*Table1[[#This Row],[K]]</f>
        <v>0</v>
      </c>
      <c r="AM94" s="2">
        <f>Table1[[#This Row],[Yield]]*Table1[[#This Row],[S]]</f>
        <v>0</v>
      </c>
      <c r="AN94" s="2">
        <f>Table1[[#This Row],[Yield]]*Table1[[#This Row],[B]]</f>
        <v>0</v>
      </c>
      <c r="AO94" s="2">
        <f>Table1[[#This Row],[Yield]]*Table1[[#This Row],[Ca]]</f>
        <v>0</v>
      </c>
      <c r="AP94" s="2">
        <f>Table1[[#This Row],[Yield]]*Table1[[#This Row],[Mg]]</f>
        <v>0</v>
      </c>
      <c r="AQ94" s="2">
        <f>Table1[[#This Row],[Yield]]*Table1[[#This Row],[Mn]]</f>
        <v>0</v>
      </c>
      <c r="AR94" s="2">
        <f>Table1[[#This Row],[Yield]]*Table1[[#This Row],[Cu]]</f>
        <v>0</v>
      </c>
    </row>
    <row r="95" spans="1:44" hidden="1">
      <c r="A95" t="s">
        <v>32</v>
      </c>
      <c r="B95" t="s">
        <v>33</v>
      </c>
      <c r="C95">
        <v>2009</v>
      </c>
      <c r="D95" t="s">
        <v>34</v>
      </c>
      <c r="E95" t="s">
        <v>47</v>
      </c>
      <c r="F95" t="s">
        <v>45</v>
      </c>
      <c r="G95">
        <v>223</v>
      </c>
      <c r="H95">
        <v>70</v>
      </c>
      <c r="I95">
        <v>293</v>
      </c>
      <c r="J95" t="s">
        <v>41</v>
      </c>
      <c r="K95" t="s">
        <v>38</v>
      </c>
      <c r="L95">
        <v>0</v>
      </c>
      <c r="M95">
        <v>0</v>
      </c>
      <c r="O95" t="s">
        <v>39</v>
      </c>
      <c r="P95">
        <v>1</v>
      </c>
      <c r="Q95">
        <v>47</v>
      </c>
      <c r="R95">
        <v>471</v>
      </c>
      <c r="S95" t="s">
        <v>40</v>
      </c>
      <c r="T95">
        <v>277.3051026</v>
      </c>
      <c r="U95">
        <v>33.6</v>
      </c>
      <c r="V95">
        <v>38.927500000000002</v>
      </c>
      <c r="W95">
        <v>3.2594833329999999</v>
      </c>
      <c r="X95">
        <v>14.33587</v>
      </c>
      <c r="AG95" s="2">
        <f>Table1[[#This Row],[Yield]]*Table1[[#This Row],[Zn]]</f>
        <v>9317.4514473600011</v>
      </c>
      <c r="AH95" s="2">
        <f>Table1[[#This Row],[Yield]]*Table1[[#This Row],[Fe]]</f>
        <v>10794.794381461501</v>
      </c>
      <c r="AI95" s="2">
        <f>Table1[[#This Row],[Yield]]*Table1[[#This Row],[Ph]]</f>
        <v>903.87136008055495</v>
      </c>
      <c r="AJ95" s="2">
        <f>Table1[[#This Row],[Yield]]*Table1[[#This Row],[N]]</f>
        <v>3975.409901210262</v>
      </c>
      <c r="AK95" s="2">
        <f>Table1[[#This Row],[Yield]]*Table1[[#This Row],[P]]</f>
        <v>0</v>
      </c>
      <c r="AL95" s="2">
        <f>Table1[[#This Row],[Yield]]*Table1[[#This Row],[K]]</f>
        <v>0</v>
      </c>
      <c r="AM95" s="2">
        <f>Table1[[#This Row],[Yield]]*Table1[[#This Row],[S]]</f>
        <v>0</v>
      </c>
      <c r="AN95" s="2">
        <f>Table1[[#This Row],[Yield]]*Table1[[#This Row],[B]]</f>
        <v>0</v>
      </c>
      <c r="AO95" s="2">
        <f>Table1[[#This Row],[Yield]]*Table1[[#This Row],[Ca]]</f>
        <v>0</v>
      </c>
      <c r="AP95" s="2">
        <f>Table1[[#This Row],[Yield]]*Table1[[#This Row],[Mg]]</f>
        <v>0</v>
      </c>
      <c r="AQ95" s="2">
        <f>Table1[[#This Row],[Yield]]*Table1[[#This Row],[Mn]]</f>
        <v>0</v>
      </c>
      <c r="AR95" s="2">
        <f>Table1[[#This Row],[Yield]]*Table1[[#This Row],[Cu]]</f>
        <v>0</v>
      </c>
    </row>
    <row r="96" spans="1:44" hidden="1">
      <c r="A96" t="s">
        <v>32</v>
      </c>
      <c r="B96" t="s">
        <v>33</v>
      </c>
      <c r="C96">
        <v>2009</v>
      </c>
      <c r="D96" t="s">
        <v>34</v>
      </c>
      <c r="E96" t="s">
        <v>48</v>
      </c>
      <c r="F96" t="s">
        <v>45</v>
      </c>
      <c r="G96">
        <v>223</v>
      </c>
      <c r="H96">
        <v>70</v>
      </c>
      <c r="I96">
        <v>293</v>
      </c>
      <c r="J96" t="s">
        <v>37</v>
      </c>
      <c r="K96" t="s">
        <v>38</v>
      </c>
      <c r="L96">
        <v>0</v>
      </c>
      <c r="M96">
        <v>0</v>
      </c>
      <c r="O96" t="s">
        <v>39</v>
      </c>
      <c r="P96">
        <v>0</v>
      </c>
      <c r="Q96">
        <v>48</v>
      </c>
      <c r="R96">
        <v>480</v>
      </c>
      <c r="S96" t="s">
        <v>40</v>
      </c>
      <c r="T96">
        <v>351.0739835</v>
      </c>
      <c r="U96">
        <v>28.272500000000001</v>
      </c>
      <c r="V96">
        <v>39.159999999999997</v>
      </c>
      <c r="W96">
        <v>2.5791499999999998</v>
      </c>
      <c r="X96">
        <v>15.09145</v>
      </c>
      <c r="AG96" s="2">
        <f>Table1[[#This Row],[Yield]]*Table1[[#This Row],[Zn]]</f>
        <v>9925.7391985037502</v>
      </c>
      <c r="AH96" s="2">
        <f>Table1[[#This Row],[Yield]]*Table1[[#This Row],[Fe]]</f>
        <v>13748.057193859999</v>
      </c>
      <c r="AI96" s="2">
        <f>Table1[[#This Row],[Yield]]*Table1[[#This Row],[Ph]]</f>
        <v>905.47246454402489</v>
      </c>
      <c r="AJ96" s="2">
        <f>Table1[[#This Row],[Yield]]*Table1[[#This Row],[N]]</f>
        <v>5298.215468291075</v>
      </c>
      <c r="AK96" s="2">
        <f>Table1[[#This Row],[Yield]]*Table1[[#This Row],[P]]</f>
        <v>0</v>
      </c>
      <c r="AL96" s="2">
        <f>Table1[[#This Row],[Yield]]*Table1[[#This Row],[K]]</f>
        <v>0</v>
      </c>
      <c r="AM96" s="2">
        <f>Table1[[#This Row],[Yield]]*Table1[[#This Row],[S]]</f>
        <v>0</v>
      </c>
      <c r="AN96" s="2">
        <f>Table1[[#This Row],[Yield]]*Table1[[#This Row],[B]]</f>
        <v>0</v>
      </c>
      <c r="AO96" s="2">
        <f>Table1[[#This Row],[Yield]]*Table1[[#This Row],[Ca]]</f>
        <v>0</v>
      </c>
      <c r="AP96" s="2">
        <f>Table1[[#This Row],[Yield]]*Table1[[#This Row],[Mg]]</f>
        <v>0</v>
      </c>
      <c r="AQ96" s="2">
        <f>Table1[[#This Row],[Yield]]*Table1[[#This Row],[Mn]]</f>
        <v>0</v>
      </c>
      <c r="AR96" s="2">
        <f>Table1[[#This Row],[Yield]]*Table1[[#This Row],[Cu]]</f>
        <v>0</v>
      </c>
    </row>
    <row r="97" spans="1:44" hidden="1">
      <c r="A97" t="s">
        <v>32</v>
      </c>
      <c r="B97" t="s">
        <v>33</v>
      </c>
      <c r="C97">
        <v>2009</v>
      </c>
      <c r="D97" t="s">
        <v>34</v>
      </c>
      <c r="E97" t="s">
        <v>48</v>
      </c>
      <c r="F97" t="s">
        <v>45</v>
      </c>
      <c r="G97">
        <v>223</v>
      </c>
      <c r="H97">
        <v>70</v>
      </c>
      <c r="I97">
        <v>293</v>
      </c>
      <c r="J97" t="s">
        <v>41</v>
      </c>
      <c r="K97" t="s">
        <v>38</v>
      </c>
      <c r="L97">
        <v>0</v>
      </c>
      <c r="M97">
        <v>0</v>
      </c>
      <c r="O97" t="s">
        <v>39</v>
      </c>
      <c r="P97">
        <v>1</v>
      </c>
      <c r="Q97">
        <v>48</v>
      </c>
      <c r="R97">
        <v>481</v>
      </c>
      <c r="S97" t="s">
        <v>40</v>
      </c>
      <c r="T97">
        <v>432.13715070000001</v>
      </c>
      <c r="U97">
        <v>30.655000000000001</v>
      </c>
      <c r="V97">
        <v>40.8125</v>
      </c>
      <c r="W97">
        <v>2.889208333</v>
      </c>
      <c r="X97">
        <v>14.195975000000001</v>
      </c>
      <c r="AG97" s="2">
        <f>Table1[[#This Row],[Yield]]*Table1[[#This Row],[Zn]]</f>
        <v>13247.1643547085</v>
      </c>
      <c r="AH97" s="2">
        <f>Table1[[#This Row],[Yield]]*Table1[[#This Row],[Fe]]</f>
        <v>17636.597462943751</v>
      </c>
      <c r="AI97" s="2">
        <f>Table1[[#This Row],[Yield]]*Table1[[#This Row],[Ph]]</f>
        <v>1248.5342568013168</v>
      </c>
      <c r="AJ97" s="2">
        <f>Table1[[#This Row],[Yield]]*Table1[[#This Row],[N]]</f>
        <v>6134.6081879084331</v>
      </c>
      <c r="AK97" s="2">
        <f>Table1[[#This Row],[Yield]]*Table1[[#This Row],[P]]</f>
        <v>0</v>
      </c>
      <c r="AL97" s="2">
        <f>Table1[[#This Row],[Yield]]*Table1[[#This Row],[K]]</f>
        <v>0</v>
      </c>
      <c r="AM97" s="2">
        <f>Table1[[#This Row],[Yield]]*Table1[[#This Row],[S]]</f>
        <v>0</v>
      </c>
      <c r="AN97" s="2">
        <f>Table1[[#This Row],[Yield]]*Table1[[#This Row],[B]]</f>
        <v>0</v>
      </c>
      <c r="AO97" s="2">
        <f>Table1[[#This Row],[Yield]]*Table1[[#This Row],[Ca]]</f>
        <v>0</v>
      </c>
      <c r="AP97" s="2">
        <f>Table1[[#This Row],[Yield]]*Table1[[#This Row],[Mg]]</f>
        <v>0</v>
      </c>
      <c r="AQ97" s="2">
        <f>Table1[[#This Row],[Yield]]*Table1[[#This Row],[Mn]]</f>
        <v>0</v>
      </c>
      <c r="AR97" s="2">
        <f>Table1[[#This Row],[Yield]]*Table1[[#This Row],[Cu]]</f>
        <v>0</v>
      </c>
    </row>
    <row r="98" spans="1:44" hidden="1">
      <c r="A98" t="s">
        <v>32</v>
      </c>
      <c r="B98" t="s">
        <v>33</v>
      </c>
      <c r="C98">
        <v>2009</v>
      </c>
      <c r="D98" t="s">
        <v>34</v>
      </c>
      <c r="E98" t="s">
        <v>49</v>
      </c>
      <c r="F98" t="s">
        <v>45</v>
      </c>
      <c r="G98">
        <v>223</v>
      </c>
      <c r="H98">
        <v>70</v>
      </c>
      <c r="I98">
        <v>293</v>
      </c>
      <c r="J98" t="s">
        <v>37</v>
      </c>
      <c r="K98" t="s">
        <v>38</v>
      </c>
      <c r="L98">
        <v>0</v>
      </c>
      <c r="M98">
        <v>0</v>
      </c>
      <c r="O98" t="s">
        <v>39</v>
      </c>
      <c r="P98">
        <v>0</v>
      </c>
      <c r="Q98">
        <v>49</v>
      </c>
      <c r="R98">
        <v>490</v>
      </c>
      <c r="S98" t="s">
        <v>40</v>
      </c>
      <c r="T98">
        <v>315.6191986</v>
      </c>
      <c r="U98">
        <v>29.745000000000001</v>
      </c>
      <c r="V98">
        <v>35.984999999999999</v>
      </c>
      <c r="W98">
        <v>2.513083333</v>
      </c>
      <c r="X98">
        <v>13.631985</v>
      </c>
      <c r="AG98" s="2">
        <f>Table1[[#This Row],[Yield]]*Table1[[#This Row],[Zn]]</f>
        <v>9388.0930623570002</v>
      </c>
      <c r="AH98" s="2">
        <f>Table1[[#This Row],[Yield]]*Table1[[#This Row],[Fe]]</f>
        <v>11357.556861621</v>
      </c>
      <c r="AI98" s="2">
        <f>Table1[[#This Row],[Yield]]*Table1[[#This Row],[Ph]]</f>
        <v>793.1773475764769</v>
      </c>
      <c r="AJ98" s="2">
        <f>Table1[[#This Row],[Yield]]*Table1[[#This Row],[N]]</f>
        <v>4302.5161810272211</v>
      </c>
      <c r="AK98" s="2">
        <f>Table1[[#This Row],[Yield]]*Table1[[#This Row],[P]]</f>
        <v>0</v>
      </c>
      <c r="AL98" s="2">
        <f>Table1[[#This Row],[Yield]]*Table1[[#This Row],[K]]</f>
        <v>0</v>
      </c>
      <c r="AM98" s="2">
        <f>Table1[[#This Row],[Yield]]*Table1[[#This Row],[S]]</f>
        <v>0</v>
      </c>
      <c r="AN98" s="2">
        <f>Table1[[#This Row],[Yield]]*Table1[[#This Row],[B]]</f>
        <v>0</v>
      </c>
      <c r="AO98" s="2">
        <f>Table1[[#This Row],[Yield]]*Table1[[#This Row],[Ca]]</f>
        <v>0</v>
      </c>
      <c r="AP98" s="2">
        <f>Table1[[#This Row],[Yield]]*Table1[[#This Row],[Mg]]</f>
        <v>0</v>
      </c>
      <c r="AQ98" s="2">
        <f>Table1[[#This Row],[Yield]]*Table1[[#This Row],[Mn]]</f>
        <v>0</v>
      </c>
      <c r="AR98" s="2">
        <f>Table1[[#This Row],[Yield]]*Table1[[#This Row],[Cu]]</f>
        <v>0</v>
      </c>
    </row>
    <row r="99" spans="1:44" hidden="1">
      <c r="A99" t="s">
        <v>32</v>
      </c>
      <c r="B99" t="s">
        <v>33</v>
      </c>
      <c r="C99">
        <v>2009</v>
      </c>
      <c r="D99" t="s">
        <v>34</v>
      </c>
      <c r="E99" t="s">
        <v>49</v>
      </c>
      <c r="F99" t="s">
        <v>45</v>
      </c>
      <c r="G99">
        <v>223</v>
      </c>
      <c r="H99">
        <v>70</v>
      </c>
      <c r="I99">
        <v>293</v>
      </c>
      <c r="J99" t="s">
        <v>41</v>
      </c>
      <c r="K99" t="s">
        <v>38</v>
      </c>
      <c r="L99">
        <v>0</v>
      </c>
      <c r="M99">
        <v>0</v>
      </c>
      <c r="O99" t="s">
        <v>39</v>
      </c>
      <c r="P99">
        <v>1</v>
      </c>
      <c r="Q99">
        <v>49</v>
      </c>
      <c r="R99">
        <v>491</v>
      </c>
      <c r="S99" t="s">
        <v>40</v>
      </c>
      <c r="T99">
        <v>451.02135049999998</v>
      </c>
      <c r="U99">
        <v>30.295000000000002</v>
      </c>
      <c r="V99">
        <v>35.435000000000002</v>
      </c>
      <c r="W99">
        <v>2.5836916670000001</v>
      </c>
      <c r="X99">
        <v>12.115435</v>
      </c>
      <c r="AG99" s="2">
        <f>Table1[[#This Row],[Yield]]*Table1[[#This Row],[Zn]]</f>
        <v>13663.6918133975</v>
      </c>
      <c r="AH99" s="2">
        <f>Table1[[#This Row],[Yield]]*Table1[[#This Row],[Fe]]</f>
        <v>15981.9415549675</v>
      </c>
      <c r="AI99" s="2">
        <f>Table1[[#This Row],[Yield]]*Table1[[#This Row],[Ph]]</f>
        <v>1165.3001049259362</v>
      </c>
      <c r="AJ99" s="2">
        <f>Table1[[#This Row],[Yield]]*Table1[[#This Row],[N]]</f>
        <v>5464.3198555949675</v>
      </c>
      <c r="AK99" s="2">
        <f>Table1[[#This Row],[Yield]]*Table1[[#This Row],[P]]</f>
        <v>0</v>
      </c>
      <c r="AL99" s="2">
        <f>Table1[[#This Row],[Yield]]*Table1[[#This Row],[K]]</f>
        <v>0</v>
      </c>
      <c r="AM99" s="2">
        <f>Table1[[#This Row],[Yield]]*Table1[[#This Row],[S]]</f>
        <v>0</v>
      </c>
      <c r="AN99" s="2">
        <f>Table1[[#This Row],[Yield]]*Table1[[#This Row],[B]]</f>
        <v>0</v>
      </c>
      <c r="AO99" s="2">
        <f>Table1[[#This Row],[Yield]]*Table1[[#This Row],[Ca]]</f>
        <v>0</v>
      </c>
      <c r="AP99" s="2">
        <f>Table1[[#This Row],[Yield]]*Table1[[#This Row],[Mg]]</f>
        <v>0</v>
      </c>
      <c r="AQ99" s="2">
        <f>Table1[[#This Row],[Yield]]*Table1[[#This Row],[Mn]]</f>
        <v>0</v>
      </c>
      <c r="AR99" s="2">
        <f>Table1[[#This Row],[Yield]]*Table1[[#This Row],[Cu]]</f>
        <v>0</v>
      </c>
    </row>
    <row r="100" spans="1:44" hidden="1">
      <c r="A100" t="s">
        <v>32</v>
      </c>
      <c r="B100" t="s">
        <v>33</v>
      </c>
      <c r="C100">
        <v>2009</v>
      </c>
      <c r="D100" t="s">
        <v>34</v>
      </c>
      <c r="E100" t="s">
        <v>50</v>
      </c>
      <c r="F100" t="s">
        <v>45</v>
      </c>
      <c r="G100">
        <v>223</v>
      </c>
      <c r="H100">
        <v>70</v>
      </c>
      <c r="I100">
        <v>293</v>
      </c>
      <c r="J100" t="s">
        <v>37</v>
      </c>
      <c r="K100" t="s">
        <v>38</v>
      </c>
      <c r="L100">
        <v>0</v>
      </c>
      <c r="M100">
        <v>0</v>
      </c>
      <c r="O100" t="s">
        <v>39</v>
      </c>
      <c r="P100">
        <v>0</v>
      </c>
      <c r="Q100">
        <v>50</v>
      </c>
      <c r="R100">
        <v>500</v>
      </c>
      <c r="S100" t="s">
        <v>40</v>
      </c>
      <c r="T100">
        <v>252.63813930000001</v>
      </c>
      <c r="U100">
        <v>27.41</v>
      </c>
      <c r="V100">
        <v>40.479999999999997</v>
      </c>
      <c r="W100">
        <v>2.7737500000000002</v>
      </c>
      <c r="X100">
        <v>14.51031</v>
      </c>
      <c r="AG100" s="2">
        <f>Table1[[#This Row],[Yield]]*Table1[[#This Row],[Zn]]</f>
        <v>6924.8113982129998</v>
      </c>
      <c r="AH100" s="2">
        <f>Table1[[#This Row],[Yield]]*Table1[[#This Row],[Fe]]</f>
        <v>10226.791878864</v>
      </c>
      <c r="AI100" s="2">
        <f>Table1[[#This Row],[Yield]]*Table1[[#This Row],[Ph]]</f>
        <v>700.75503888337505</v>
      </c>
      <c r="AJ100" s="2">
        <f>Table1[[#This Row],[Yield]]*Table1[[#This Row],[N]]</f>
        <v>3665.8577190661831</v>
      </c>
      <c r="AK100" s="2">
        <f>Table1[[#This Row],[Yield]]*Table1[[#This Row],[P]]</f>
        <v>0</v>
      </c>
      <c r="AL100" s="2">
        <f>Table1[[#This Row],[Yield]]*Table1[[#This Row],[K]]</f>
        <v>0</v>
      </c>
      <c r="AM100" s="2">
        <f>Table1[[#This Row],[Yield]]*Table1[[#This Row],[S]]</f>
        <v>0</v>
      </c>
      <c r="AN100" s="2">
        <f>Table1[[#This Row],[Yield]]*Table1[[#This Row],[B]]</f>
        <v>0</v>
      </c>
      <c r="AO100" s="2">
        <f>Table1[[#This Row],[Yield]]*Table1[[#This Row],[Ca]]</f>
        <v>0</v>
      </c>
      <c r="AP100" s="2">
        <f>Table1[[#This Row],[Yield]]*Table1[[#This Row],[Mg]]</f>
        <v>0</v>
      </c>
      <c r="AQ100" s="2">
        <f>Table1[[#This Row],[Yield]]*Table1[[#This Row],[Mn]]</f>
        <v>0</v>
      </c>
      <c r="AR100" s="2">
        <f>Table1[[#This Row],[Yield]]*Table1[[#This Row],[Cu]]</f>
        <v>0</v>
      </c>
    </row>
    <row r="101" spans="1:44" hidden="1">
      <c r="A101" t="s">
        <v>32</v>
      </c>
      <c r="B101" t="s">
        <v>33</v>
      </c>
      <c r="C101">
        <v>2009</v>
      </c>
      <c r="D101" t="s">
        <v>34</v>
      </c>
      <c r="E101" t="s">
        <v>50</v>
      </c>
      <c r="F101" t="s">
        <v>45</v>
      </c>
      <c r="G101">
        <v>223</v>
      </c>
      <c r="H101">
        <v>70</v>
      </c>
      <c r="I101">
        <v>293</v>
      </c>
      <c r="J101" t="s">
        <v>41</v>
      </c>
      <c r="K101" t="s">
        <v>38</v>
      </c>
      <c r="L101">
        <v>0</v>
      </c>
      <c r="M101">
        <v>0</v>
      </c>
      <c r="O101" t="s">
        <v>39</v>
      </c>
      <c r="P101">
        <v>1</v>
      </c>
      <c r="Q101">
        <v>50</v>
      </c>
      <c r="R101">
        <v>501</v>
      </c>
      <c r="S101" t="s">
        <v>40</v>
      </c>
      <c r="T101">
        <v>225.36631650000001</v>
      </c>
      <c r="U101">
        <v>33.262500000000003</v>
      </c>
      <c r="V101">
        <v>40.06</v>
      </c>
      <c r="W101">
        <v>2.809316667</v>
      </c>
      <c r="X101">
        <v>13.923780000000001</v>
      </c>
      <c r="AG101" s="2">
        <f>Table1[[#This Row],[Yield]]*Table1[[#This Row],[Zn]]</f>
        <v>7496.2471025812511</v>
      </c>
      <c r="AH101" s="2">
        <f>Table1[[#This Row],[Yield]]*Table1[[#This Row],[Fe]]</f>
        <v>9028.1746389900018</v>
      </c>
      <c r="AI101" s="2">
        <f>Table1[[#This Row],[Yield]]*Table1[[#This Row],[Ph]]</f>
        <v>633.12534912384717</v>
      </c>
      <c r="AJ101" s="2">
        <f>Table1[[#This Row],[Yield]]*Table1[[#This Row],[N]]</f>
        <v>3137.9510103563703</v>
      </c>
      <c r="AK101" s="2">
        <f>Table1[[#This Row],[Yield]]*Table1[[#This Row],[P]]</f>
        <v>0</v>
      </c>
      <c r="AL101" s="2">
        <f>Table1[[#This Row],[Yield]]*Table1[[#This Row],[K]]</f>
        <v>0</v>
      </c>
      <c r="AM101" s="2">
        <f>Table1[[#This Row],[Yield]]*Table1[[#This Row],[S]]</f>
        <v>0</v>
      </c>
      <c r="AN101" s="2">
        <f>Table1[[#This Row],[Yield]]*Table1[[#This Row],[B]]</f>
        <v>0</v>
      </c>
      <c r="AO101" s="2">
        <f>Table1[[#This Row],[Yield]]*Table1[[#This Row],[Ca]]</f>
        <v>0</v>
      </c>
      <c r="AP101" s="2">
        <f>Table1[[#This Row],[Yield]]*Table1[[#This Row],[Mg]]</f>
        <v>0</v>
      </c>
      <c r="AQ101" s="2">
        <f>Table1[[#This Row],[Yield]]*Table1[[#This Row],[Mn]]</f>
        <v>0</v>
      </c>
      <c r="AR101" s="2">
        <f>Table1[[#This Row],[Yield]]*Table1[[#This Row],[Cu]]</f>
        <v>0</v>
      </c>
    </row>
    <row r="102" spans="1:44" hidden="1">
      <c r="A102" t="s">
        <v>32</v>
      </c>
      <c r="B102" t="s">
        <v>33</v>
      </c>
      <c r="C102">
        <v>2009</v>
      </c>
      <c r="D102" t="s">
        <v>34</v>
      </c>
      <c r="E102" t="s">
        <v>51</v>
      </c>
      <c r="F102" t="s">
        <v>45</v>
      </c>
      <c r="G102">
        <v>223</v>
      </c>
      <c r="H102">
        <v>70</v>
      </c>
      <c r="I102">
        <v>293</v>
      </c>
      <c r="J102" t="s">
        <v>37</v>
      </c>
      <c r="K102" t="s">
        <v>38</v>
      </c>
      <c r="L102">
        <v>0</v>
      </c>
      <c r="M102">
        <v>0</v>
      </c>
      <c r="O102" t="s">
        <v>39</v>
      </c>
      <c r="P102">
        <v>0</v>
      </c>
      <c r="Q102">
        <v>51</v>
      </c>
      <c r="R102">
        <v>510</v>
      </c>
      <c r="S102" t="s">
        <v>40</v>
      </c>
      <c r="T102">
        <v>366.80531989999997</v>
      </c>
      <c r="U102">
        <v>26.6875</v>
      </c>
      <c r="V102">
        <v>39.049999999999997</v>
      </c>
      <c r="W102">
        <v>2.6526749999999999</v>
      </c>
      <c r="X102">
        <v>13.448969999999999</v>
      </c>
      <c r="AG102" s="2">
        <f>Table1[[#This Row],[Yield]]*Table1[[#This Row],[Zn]]</f>
        <v>9789.1169748312495</v>
      </c>
      <c r="AH102" s="2">
        <f>Table1[[#This Row],[Yield]]*Table1[[#This Row],[Fe]]</f>
        <v>14323.747742094998</v>
      </c>
      <c r="AI102" s="2">
        <f>Table1[[#This Row],[Yield]]*Table1[[#This Row],[Ph]]</f>
        <v>973.01530196573242</v>
      </c>
      <c r="AJ102" s="2">
        <f>Table1[[#This Row],[Yield]]*Table1[[#This Row],[N]]</f>
        <v>4933.1537431755023</v>
      </c>
      <c r="AK102" s="2">
        <f>Table1[[#This Row],[Yield]]*Table1[[#This Row],[P]]</f>
        <v>0</v>
      </c>
      <c r="AL102" s="2">
        <f>Table1[[#This Row],[Yield]]*Table1[[#This Row],[K]]</f>
        <v>0</v>
      </c>
      <c r="AM102" s="2">
        <f>Table1[[#This Row],[Yield]]*Table1[[#This Row],[S]]</f>
        <v>0</v>
      </c>
      <c r="AN102" s="2">
        <f>Table1[[#This Row],[Yield]]*Table1[[#This Row],[B]]</f>
        <v>0</v>
      </c>
      <c r="AO102" s="2">
        <f>Table1[[#This Row],[Yield]]*Table1[[#This Row],[Ca]]</f>
        <v>0</v>
      </c>
      <c r="AP102" s="2">
        <f>Table1[[#This Row],[Yield]]*Table1[[#This Row],[Mg]]</f>
        <v>0</v>
      </c>
      <c r="AQ102" s="2">
        <f>Table1[[#This Row],[Yield]]*Table1[[#This Row],[Mn]]</f>
        <v>0</v>
      </c>
      <c r="AR102" s="2">
        <f>Table1[[#This Row],[Yield]]*Table1[[#This Row],[Cu]]</f>
        <v>0</v>
      </c>
    </row>
    <row r="103" spans="1:44" hidden="1">
      <c r="A103" t="s">
        <v>32</v>
      </c>
      <c r="B103" t="s">
        <v>33</v>
      </c>
      <c r="C103">
        <v>2009</v>
      </c>
      <c r="D103" t="s">
        <v>34</v>
      </c>
      <c r="E103" t="s">
        <v>51</v>
      </c>
      <c r="F103" t="s">
        <v>45</v>
      </c>
      <c r="G103">
        <v>223</v>
      </c>
      <c r="H103">
        <v>70</v>
      </c>
      <c r="I103">
        <v>293</v>
      </c>
      <c r="J103" t="s">
        <v>41</v>
      </c>
      <c r="K103" t="s">
        <v>38</v>
      </c>
      <c r="L103">
        <v>0</v>
      </c>
      <c r="M103">
        <v>0</v>
      </c>
      <c r="O103" t="s">
        <v>39</v>
      </c>
      <c r="P103">
        <v>1</v>
      </c>
      <c r="Q103">
        <v>51</v>
      </c>
      <c r="R103">
        <v>511</v>
      </c>
      <c r="S103" t="s">
        <v>40</v>
      </c>
      <c r="T103">
        <v>367.06683529999998</v>
      </c>
      <c r="U103">
        <v>27.072500000000002</v>
      </c>
      <c r="V103">
        <v>36.26</v>
      </c>
      <c r="W103">
        <v>2.668341667</v>
      </c>
      <c r="X103">
        <v>13.00356</v>
      </c>
      <c r="AG103" s="2">
        <f>Table1[[#This Row],[Yield]]*Table1[[#This Row],[Zn]]</f>
        <v>9937.4168986592504</v>
      </c>
      <c r="AH103" s="2">
        <f>Table1[[#This Row],[Yield]]*Table1[[#This Row],[Fe]]</f>
        <v>13309.843447977999</v>
      </c>
      <c r="AI103" s="2">
        <f>Table1[[#This Row],[Yield]]*Table1[[#This Row],[Ph]]</f>
        <v>979.45973120481642</v>
      </c>
      <c r="AJ103" s="2">
        <f>Table1[[#This Row],[Yield]]*Table1[[#This Row],[N]]</f>
        <v>4773.1756168336678</v>
      </c>
      <c r="AK103" s="2">
        <f>Table1[[#This Row],[Yield]]*Table1[[#This Row],[P]]</f>
        <v>0</v>
      </c>
      <c r="AL103" s="2">
        <f>Table1[[#This Row],[Yield]]*Table1[[#This Row],[K]]</f>
        <v>0</v>
      </c>
      <c r="AM103" s="2">
        <f>Table1[[#This Row],[Yield]]*Table1[[#This Row],[S]]</f>
        <v>0</v>
      </c>
      <c r="AN103" s="2">
        <f>Table1[[#This Row],[Yield]]*Table1[[#This Row],[B]]</f>
        <v>0</v>
      </c>
      <c r="AO103" s="2">
        <f>Table1[[#This Row],[Yield]]*Table1[[#This Row],[Ca]]</f>
        <v>0</v>
      </c>
      <c r="AP103" s="2">
        <f>Table1[[#This Row],[Yield]]*Table1[[#This Row],[Mg]]</f>
        <v>0</v>
      </c>
      <c r="AQ103" s="2">
        <f>Table1[[#This Row],[Yield]]*Table1[[#This Row],[Mn]]</f>
        <v>0</v>
      </c>
      <c r="AR103" s="2">
        <f>Table1[[#This Row],[Yield]]*Table1[[#This Row],[Cu]]</f>
        <v>0</v>
      </c>
    </row>
    <row r="104" spans="1:44" hidden="1">
      <c r="A104" t="s">
        <v>32</v>
      </c>
      <c r="B104" t="s">
        <v>33</v>
      </c>
      <c r="C104">
        <v>2009</v>
      </c>
      <c r="D104" t="s">
        <v>34</v>
      </c>
      <c r="E104" t="s">
        <v>52</v>
      </c>
      <c r="F104" t="s">
        <v>45</v>
      </c>
      <c r="G104">
        <v>223</v>
      </c>
      <c r="H104">
        <v>70</v>
      </c>
      <c r="I104">
        <v>293</v>
      </c>
      <c r="J104" t="s">
        <v>37</v>
      </c>
      <c r="K104" t="s">
        <v>38</v>
      </c>
      <c r="L104">
        <v>0</v>
      </c>
      <c r="M104">
        <v>0</v>
      </c>
      <c r="O104" t="s">
        <v>39</v>
      </c>
      <c r="P104">
        <v>0</v>
      </c>
      <c r="Q104">
        <v>52</v>
      </c>
      <c r="R104">
        <v>520</v>
      </c>
      <c r="S104" t="s">
        <v>40</v>
      </c>
      <c r="T104">
        <v>386.83055239999999</v>
      </c>
      <c r="U104">
        <v>27.717500000000001</v>
      </c>
      <c r="V104">
        <v>40.167499999999997</v>
      </c>
      <c r="W104">
        <v>2.1733500000000001</v>
      </c>
      <c r="X104">
        <v>13.935295</v>
      </c>
      <c r="AG104" s="2">
        <f>Table1[[#This Row],[Yield]]*Table1[[#This Row],[Zn]]</f>
        <v>10721.975836146999</v>
      </c>
      <c r="AH104" s="2">
        <f>Table1[[#This Row],[Yield]]*Table1[[#This Row],[Fe]]</f>
        <v>15538.016213526998</v>
      </c>
      <c r="AI104" s="2">
        <f>Table1[[#This Row],[Yield]]*Table1[[#This Row],[Ph]]</f>
        <v>840.71818105854004</v>
      </c>
      <c r="AJ104" s="2">
        <f>Table1[[#This Row],[Yield]]*Table1[[#This Row],[N]]</f>
        <v>5390.597862706958</v>
      </c>
      <c r="AK104" s="2">
        <f>Table1[[#This Row],[Yield]]*Table1[[#This Row],[P]]</f>
        <v>0</v>
      </c>
      <c r="AL104" s="2">
        <f>Table1[[#This Row],[Yield]]*Table1[[#This Row],[K]]</f>
        <v>0</v>
      </c>
      <c r="AM104" s="2">
        <f>Table1[[#This Row],[Yield]]*Table1[[#This Row],[S]]</f>
        <v>0</v>
      </c>
      <c r="AN104" s="2">
        <f>Table1[[#This Row],[Yield]]*Table1[[#This Row],[B]]</f>
        <v>0</v>
      </c>
      <c r="AO104" s="2">
        <f>Table1[[#This Row],[Yield]]*Table1[[#This Row],[Ca]]</f>
        <v>0</v>
      </c>
      <c r="AP104" s="2">
        <f>Table1[[#This Row],[Yield]]*Table1[[#This Row],[Mg]]</f>
        <v>0</v>
      </c>
      <c r="AQ104" s="2">
        <f>Table1[[#This Row],[Yield]]*Table1[[#This Row],[Mn]]</f>
        <v>0</v>
      </c>
      <c r="AR104" s="2">
        <f>Table1[[#This Row],[Yield]]*Table1[[#This Row],[Cu]]</f>
        <v>0</v>
      </c>
    </row>
    <row r="105" spans="1:44" hidden="1">
      <c r="A105" t="s">
        <v>32</v>
      </c>
      <c r="B105" t="s">
        <v>33</v>
      </c>
      <c r="C105">
        <v>2009</v>
      </c>
      <c r="D105" t="s">
        <v>34</v>
      </c>
      <c r="E105" t="s">
        <v>52</v>
      </c>
      <c r="F105" t="s">
        <v>45</v>
      </c>
      <c r="G105">
        <v>223</v>
      </c>
      <c r="H105">
        <v>70</v>
      </c>
      <c r="I105">
        <v>293</v>
      </c>
      <c r="J105" t="s">
        <v>41</v>
      </c>
      <c r="K105" t="s">
        <v>38</v>
      </c>
      <c r="L105">
        <v>0</v>
      </c>
      <c r="M105">
        <v>0</v>
      </c>
      <c r="O105" t="s">
        <v>39</v>
      </c>
      <c r="P105">
        <v>1</v>
      </c>
      <c r="Q105">
        <v>52</v>
      </c>
      <c r="R105">
        <v>521</v>
      </c>
      <c r="S105" t="s">
        <v>40</v>
      </c>
      <c r="T105">
        <v>484.81860760000001</v>
      </c>
      <c r="U105">
        <v>24.977499999999999</v>
      </c>
      <c r="V105">
        <v>38.677500000000002</v>
      </c>
      <c r="W105">
        <v>2.143675</v>
      </c>
      <c r="X105">
        <v>13.039820000000001</v>
      </c>
      <c r="AG105" s="2">
        <f>Table1[[#This Row],[Yield]]*Table1[[#This Row],[Zn]]</f>
        <v>12109.556771329</v>
      </c>
      <c r="AH105" s="2">
        <f>Table1[[#This Row],[Yield]]*Table1[[#This Row],[Fe]]</f>
        <v>18751.571695449002</v>
      </c>
      <c r="AI105" s="2">
        <f>Table1[[#This Row],[Yield]]*Table1[[#This Row],[Ph]]</f>
        <v>1039.2935286469301</v>
      </c>
      <c r="AJ105" s="2">
        <f>Table1[[#This Row],[Yield]]*Table1[[#This Row],[N]]</f>
        <v>6321.947375754632</v>
      </c>
      <c r="AK105" s="2">
        <f>Table1[[#This Row],[Yield]]*Table1[[#This Row],[P]]</f>
        <v>0</v>
      </c>
      <c r="AL105" s="2">
        <f>Table1[[#This Row],[Yield]]*Table1[[#This Row],[K]]</f>
        <v>0</v>
      </c>
      <c r="AM105" s="2">
        <f>Table1[[#This Row],[Yield]]*Table1[[#This Row],[S]]</f>
        <v>0</v>
      </c>
      <c r="AN105" s="2">
        <f>Table1[[#This Row],[Yield]]*Table1[[#This Row],[B]]</f>
        <v>0</v>
      </c>
      <c r="AO105" s="2">
        <f>Table1[[#This Row],[Yield]]*Table1[[#This Row],[Ca]]</f>
        <v>0</v>
      </c>
      <c r="AP105" s="2">
        <f>Table1[[#This Row],[Yield]]*Table1[[#This Row],[Mg]]</f>
        <v>0</v>
      </c>
      <c r="AQ105" s="2">
        <f>Table1[[#This Row],[Yield]]*Table1[[#This Row],[Mn]]</f>
        <v>0</v>
      </c>
      <c r="AR105" s="2">
        <f>Table1[[#This Row],[Yield]]*Table1[[#This Row],[Cu]]</f>
        <v>0</v>
      </c>
    </row>
    <row r="106" spans="1:44" hidden="1">
      <c r="A106" t="s">
        <v>32</v>
      </c>
      <c r="B106" t="s">
        <v>33</v>
      </c>
      <c r="C106">
        <v>2009</v>
      </c>
      <c r="D106" t="s">
        <v>34</v>
      </c>
      <c r="E106" t="s">
        <v>47</v>
      </c>
      <c r="F106" t="s">
        <v>45</v>
      </c>
      <c r="G106">
        <v>187</v>
      </c>
      <c r="H106">
        <v>60</v>
      </c>
      <c r="I106">
        <v>247</v>
      </c>
      <c r="J106" t="s">
        <v>37</v>
      </c>
      <c r="K106" t="s">
        <v>38</v>
      </c>
      <c r="L106">
        <v>0</v>
      </c>
      <c r="M106">
        <v>0</v>
      </c>
      <c r="O106" t="s">
        <v>43</v>
      </c>
      <c r="P106">
        <v>0</v>
      </c>
      <c r="Q106">
        <v>53</v>
      </c>
      <c r="R106">
        <v>530</v>
      </c>
      <c r="S106" t="s">
        <v>40</v>
      </c>
      <c r="T106">
        <v>126.1546053</v>
      </c>
      <c r="U106">
        <v>35.325000000000003</v>
      </c>
      <c r="V106">
        <v>41.83</v>
      </c>
      <c r="W106">
        <v>3.0274583329999998</v>
      </c>
      <c r="X106">
        <v>15.636329999999999</v>
      </c>
      <c r="AG106" s="2">
        <f>Table1[[#This Row],[Yield]]*Table1[[#This Row],[Zn]]</f>
        <v>4456.4114322225005</v>
      </c>
      <c r="AH106" s="2">
        <f>Table1[[#This Row],[Yield]]*Table1[[#This Row],[Fe]]</f>
        <v>5277.0471396989997</v>
      </c>
      <c r="AI106" s="2">
        <f>Table1[[#This Row],[Yield]]*Table1[[#This Row],[Ph]]</f>
        <v>381.92781106181093</v>
      </c>
      <c r="AJ106" s="2">
        <f>Table1[[#This Row],[Yield]]*Table1[[#This Row],[N]]</f>
        <v>1972.595039490549</v>
      </c>
      <c r="AK106" s="2">
        <f>Table1[[#This Row],[Yield]]*Table1[[#This Row],[P]]</f>
        <v>0</v>
      </c>
      <c r="AL106" s="2">
        <f>Table1[[#This Row],[Yield]]*Table1[[#This Row],[K]]</f>
        <v>0</v>
      </c>
      <c r="AM106" s="2">
        <f>Table1[[#This Row],[Yield]]*Table1[[#This Row],[S]]</f>
        <v>0</v>
      </c>
      <c r="AN106" s="2">
        <f>Table1[[#This Row],[Yield]]*Table1[[#This Row],[B]]</f>
        <v>0</v>
      </c>
      <c r="AO106" s="2">
        <f>Table1[[#This Row],[Yield]]*Table1[[#This Row],[Ca]]</f>
        <v>0</v>
      </c>
      <c r="AP106" s="2">
        <f>Table1[[#This Row],[Yield]]*Table1[[#This Row],[Mg]]</f>
        <v>0</v>
      </c>
      <c r="AQ106" s="2">
        <f>Table1[[#This Row],[Yield]]*Table1[[#This Row],[Mn]]</f>
        <v>0</v>
      </c>
      <c r="AR106" s="2">
        <f>Table1[[#This Row],[Yield]]*Table1[[#This Row],[Cu]]</f>
        <v>0</v>
      </c>
    </row>
    <row r="107" spans="1:44" hidden="1">
      <c r="A107" t="s">
        <v>32</v>
      </c>
      <c r="B107" t="s">
        <v>33</v>
      </c>
      <c r="C107">
        <v>2009</v>
      </c>
      <c r="D107" t="s">
        <v>34</v>
      </c>
      <c r="E107" t="s">
        <v>47</v>
      </c>
      <c r="F107" t="s">
        <v>45</v>
      </c>
      <c r="G107">
        <v>187</v>
      </c>
      <c r="H107">
        <v>60</v>
      </c>
      <c r="I107">
        <v>247</v>
      </c>
      <c r="J107" t="s">
        <v>41</v>
      </c>
      <c r="K107" t="s">
        <v>38</v>
      </c>
      <c r="L107">
        <v>0</v>
      </c>
      <c r="M107">
        <v>0</v>
      </c>
      <c r="O107" t="s">
        <v>43</v>
      </c>
      <c r="P107">
        <v>1</v>
      </c>
      <c r="Q107">
        <v>53</v>
      </c>
      <c r="R107">
        <v>531</v>
      </c>
      <c r="S107" t="s">
        <v>40</v>
      </c>
      <c r="T107">
        <v>188.92434209999999</v>
      </c>
      <c r="U107">
        <v>30.912500000000001</v>
      </c>
      <c r="V107">
        <v>43.157499999999999</v>
      </c>
      <c r="W107">
        <v>2.9373749999999998</v>
      </c>
      <c r="X107">
        <v>15.07822</v>
      </c>
      <c r="AG107" s="2">
        <f>Table1[[#This Row],[Yield]]*Table1[[#This Row],[Zn]]</f>
        <v>5840.1237251662496</v>
      </c>
      <c r="AH107" s="2">
        <f>Table1[[#This Row],[Yield]]*Table1[[#This Row],[Fe]]</f>
        <v>8153.5022941807492</v>
      </c>
      <c r="AI107" s="2">
        <f>Table1[[#This Row],[Yield]]*Table1[[#This Row],[Ph]]</f>
        <v>554.94163937598739</v>
      </c>
      <c r="AJ107" s="2">
        <f>Table1[[#This Row],[Yield]]*Table1[[#This Row],[N]]</f>
        <v>2848.642793539062</v>
      </c>
      <c r="AK107" s="2">
        <f>Table1[[#This Row],[Yield]]*Table1[[#This Row],[P]]</f>
        <v>0</v>
      </c>
      <c r="AL107" s="2">
        <f>Table1[[#This Row],[Yield]]*Table1[[#This Row],[K]]</f>
        <v>0</v>
      </c>
      <c r="AM107" s="2">
        <f>Table1[[#This Row],[Yield]]*Table1[[#This Row],[S]]</f>
        <v>0</v>
      </c>
      <c r="AN107" s="2">
        <f>Table1[[#This Row],[Yield]]*Table1[[#This Row],[B]]</f>
        <v>0</v>
      </c>
      <c r="AO107" s="2">
        <f>Table1[[#This Row],[Yield]]*Table1[[#This Row],[Ca]]</f>
        <v>0</v>
      </c>
      <c r="AP107" s="2">
        <f>Table1[[#This Row],[Yield]]*Table1[[#This Row],[Mg]]</f>
        <v>0</v>
      </c>
      <c r="AQ107" s="2">
        <f>Table1[[#This Row],[Yield]]*Table1[[#This Row],[Mn]]</f>
        <v>0</v>
      </c>
      <c r="AR107" s="2">
        <f>Table1[[#This Row],[Yield]]*Table1[[#This Row],[Cu]]</f>
        <v>0</v>
      </c>
    </row>
    <row r="108" spans="1:44" hidden="1">
      <c r="A108" t="s">
        <v>32</v>
      </c>
      <c r="B108" t="s">
        <v>33</v>
      </c>
      <c r="C108">
        <v>2009</v>
      </c>
      <c r="D108" t="s">
        <v>34</v>
      </c>
      <c r="E108" t="s">
        <v>48</v>
      </c>
      <c r="F108" t="s">
        <v>45</v>
      </c>
      <c r="G108">
        <v>187</v>
      </c>
      <c r="H108">
        <v>60</v>
      </c>
      <c r="I108">
        <v>247</v>
      </c>
      <c r="J108" t="s">
        <v>37</v>
      </c>
      <c r="K108" t="s">
        <v>38</v>
      </c>
      <c r="L108">
        <v>0</v>
      </c>
      <c r="M108">
        <v>0</v>
      </c>
      <c r="O108" t="s">
        <v>43</v>
      </c>
      <c r="P108">
        <v>0</v>
      </c>
      <c r="Q108">
        <v>54</v>
      </c>
      <c r="R108">
        <v>540</v>
      </c>
      <c r="S108" t="s">
        <v>40</v>
      </c>
      <c r="T108">
        <v>139.59539470000001</v>
      </c>
      <c r="U108">
        <v>32.577500000000001</v>
      </c>
      <c r="V108">
        <v>46.182499999999997</v>
      </c>
      <c r="W108">
        <v>3.0956583329999998</v>
      </c>
      <c r="X108">
        <v>17.104369999999999</v>
      </c>
      <c r="AG108" s="2">
        <f>Table1[[#This Row],[Yield]]*Table1[[#This Row],[Zn]]</f>
        <v>4547.6689708392505</v>
      </c>
      <c r="AH108" s="2">
        <f>Table1[[#This Row],[Yield]]*Table1[[#This Row],[Fe]]</f>
        <v>6446.8643157327506</v>
      </c>
      <c r="AI108" s="2">
        <f>Table1[[#This Row],[Yield]]*Table1[[#This Row],[Ph]]</f>
        <v>432.13964685147903</v>
      </c>
      <c r="AJ108" s="2">
        <f>Table1[[#This Row],[Yield]]*Table1[[#This Row],[N]]</f>
        <v>2387.691281244839</v>
      </c>
      <c r="AK108" s="2">
        <f>Table1[[#This Row],[Yield]]*Table1[[#This Row],[P]]</f>
        <v>0</v>
      </c>
      <c r="AL108" s="2">
        <f>Table1[[#This Row],[Yield]]*Table1[[#This Row],[K]]</f>
        <v>0</v>
      </c>
      <c r="AM108" s="2">
        <f>Table1[[#This Row],[Yield]]*Table1[[#This Row],[S]]</f>
        <v>0</v>
      </c>
      <c r="AN108" s="2">
        <f>Table1[[#This Row],[Yield]]*Table1[[#This Row],[B]]</f>
        <v>0</v>
      </c>
      <c r="AO108" s="2">
        <f>Table1[[#This Row],[Yield]]*Table1[[#This Row],[Ca]]</f>
        <v>0</v>
      </c>
      <c r="AP108" s="2">
        <f>Table1[[#This Row],[Yield]]*Table1[[#This Row],[Mg]]</f>
        <v>0</v>
      </c>
      <c r="AQ108" s="2">
        <f>Table1[[#This Row],[Yield]]*Table1[[#This Row],[Mn]]</f>
        <v>0</v>
      </c>
      <c r="AR108" s="2">
        <f>Table1[[#This Row],[Yield]]*Table1[[#This Row],[Cu]]</f>
        <v>0</v>
      </c>
    </row>
    <row r="109" spans="1:44" hidden="1">
      <c r="A109" t="s">
        <v>32</v>
      </c>
      <c r="B109" t="s">
        <v>33</v>
      </c>
      <c r="C109">
        <v>2009</v>
      </c>
      <c r="D109" t="s">
        <v>34</v>
      </c>
      <c r="E109" t="s">
        <v>48</v>
      </c>
      <c r="F109" t="s">
        <v>45</v>
      </c>
      <c r="G109">
        <v>187</v>
      </c>
      <c r="H109">
        <v>60</v>
      </c>
      <c r="I109">
        <v>247</v>
      </c>
      <c r="J109" t="s">
        <v>41</v>
      </c>
      <c r="K109" t="s">
        <v>38</v>
      </c>
      <c r="L109">
        <v>0</v>
      </c>
      <c r="M109">
        <v>0</v>
      </c>
      <c r="O109" t="s">
        <v>43</v>
      </c>
      <c r="P109">
        <v>1</v>
      </c>
      <c r="Q109">
        <v>54</v>
      </c>
      <c r="R109">
        <v>541</v>
      </c>
      <c r="S109" t="s">
        <v>40</v>
      </c>
      <c r="T109">
        <v>191.15131579999999</v>
      </c>
      <c r="U109">
        <v>29.965</v>
      </c>
      <c r="V109">
        <v>43.85</v>
      </c>
      <c r="W109">
        <v>3.1076083329999999</v>
      </c>
      <c r="X109">
        <v>15.984965000000001</v>
      </c>
      <c r="AG109" s="2">
        <f>Table1[[#This Row],[Yield]]*Table1[[#This Row],[Zn]]</f>
        <v>5727.8491779469996</v>
      </c>
      <c r="AH109" s="2">
        <f>Table1[[#This Row],[Yield]]*Table1[[#This Row],[Fe]]</f>
        <v>8381.9851978299994</v>
      </c>
      <c r="AI109" s="2">
        <f>Table1[[#This Row],[Yield]]*Table1[[#This Row],[Ph]]</f>
        <v>594.02342184399447</v>
      </c>
      <c r="AJ109" s="2">
        <f>Table1[[#This Row],[Yield]]*Table1[[#This Row],[N]]</f>
        <v>3055.5470927669471</v>
      </c>
      <c r="AK109" s="2">
        <f>Table1[[#This Row],[Yield]]*Table1[[#This Row],[P]]</f>
        <v>0</v>
      </c>
      <c r="AL109" s="2">
        <f>Table1[[#This Row],[Yield]]*Table1[[#This Row],[K]]</f>
        <v>0</v>
      </c>
      <c r="AM109" s="2">
        <f>Table1[[#This Row],[Yield]]*Table1[[#This Row],[S]]</f>
        <v>0</v>
      </c>
      <c r="AN109" s="2">
        <f>Table1[[#This Row],[Yield]]*Table1[[#This Row],[B]]</f>
        <v>0</v>
      </c>
      <c r="AO109" s="2">
        <f>Table1[[#This Row],[Yield]]*Table1[[#This Row],[Ca]]</f>
        <v>0</v>
      </c>
      <c r="AP109" s="2">
        <f>Table1[[#This Row],[Yield]]*Table1[[#This Row],[Mg]]</f>
        <v>0</v>
      </c>
      <c r="AQ109" s="2">
        <f>Table1[[#This Row],[Yield]]*Table1[[#This Row],[Mn]]</f>
        <v>0</v>
      </c>
      <c r="AR109" s="2">
        <f>Table1[[#This Row],[Yield]]*Table1[[#This Row],[Cu]]</f>
        <v>0</v>
      </c>
    </row>
    <row r="110" spans="1:44" hidden="1">
      <c r="A110" t="s">
        <v>32</v>
      </c>
      <c r="B110" t="s">
        <v>33</v>
      </c>
      <c r="C110">
        <v>2009</v>
      </c>
      <c r="D110" t="s">
        <v>34</v>
      </c>
      <c r="E110" t="s">
        <v>49</v>
      </c>
      <c r="F110" t="s">
        <v>45</v>
      </c>
      <c r="G110">
        <v>187</v>
      </c>
      <c r="H110">
        <v>60</v>
      </c>
      <c r="I110">
        <v>247</v>
      </c>
      <c r="J110" t="s">
        <v>37</v>
      </c>
      <c r="K110" t="s">
        <v>38</v>
      </c>
      <c r="L110">
        <v>0</v>
      </c>
      <c r="M110">
        <v>0</v>
      </c>
      <c r="O110" t="s">
        <v>43</v>
      </c>
      <c r="P110">
        <v>0</v>
      </c>
      <c r="Q110">
        <v>55</v>
      </c>
      <c r="R110">
        <v>550</v>
      </c>
      <c r="S110" t="s">
        <v>40</v>
      </c>
      <c r="T110">
        <v>185.5625</v>
      </c>
      <c r="U110">
        <v>31.9</v>
      </c>
      <c r="V110">
        <v>42.887500000000003</v>
      </c>
      <c r="W110">
        <v>3.1415500000000001</v>
      </c>
      <c r="X110">
        <v>16.31645</v>
      </c>
      <c r="AG110" s="2">
        <f>Table1[[#This Row],[Yield]]*Table1[[#This Row],[Zn]]</f>
        <v>5919.4437499999995</v>
      </c>
      <c r="AH110" s="2">
        <f>Table1[[#This Row],[Yield]]*Table1[[#This Row],[Fe]]</f>
        <v>7958.3117187500002</v>
      </c>
      <c r="AI110" s="2">
        <f>Table1[[#This Row],[Yield]]*Table1[[#This Row],[Ph]]</f>
        <v>582.953871875</v>
      </c>
      <c r="AJ110" s="2">
        <f>Table1[[#This Row],[Yield]]*Table1[[#This Row],[N]]</f>
        <v>3027.7212531249997</v>
      </c>
      <c r="AK110" s="2">
        <f>Table1[[#This Row],[Yield]]*Table1[[#This Row],[P]]</f>
        <v>0</v>
      </c>
      <c r="AL110" s="2">
        <f>Table1[[#This Row],[Yield]]*Table1[[#This Row],[K]]</f>
        <v>0</v>
      </c>
      <c r="AM110" s="2">
        <f>Table1[[#This Row],[Yield]]*Table1[[#This Row],[S]]</f>
        <v>0</v>
      </c>
      <c r="AN110" s="2">
        <f>Table1[[#This Row],[Yield]]*Table1[[#This Row],[B]]</f>
        <v>0</v>
      </c>
      <c r="AO110" s="2">
        <f>Table1[[#This Row],[Yield]]*Table1[[#This Row],[Ca]]</f>
        <v>0</v>
      </c>
      <c r="AP110" s="2">
        <f>Table1[[#This Row],[Yield]]*Table1[[#This Row],[Mg]]</f>
        <v>0</v>
      </c>
      <c r="AQ110" s="2">
        <f>Table1[[#This Row],[Yield]]*Table1[[#This Row],[Mn]]</f>
        <v>0</v>
      </c>
      <c r="AR110" s="2">
        <f>Table1[[#This Row],[Yield]]*Table1[[#This Row],[Cu]]</f>
        <v>0</v>
      </c>
    </row>
    <row r="111" spans="1:44" hidden="1">
      <c r="A111" t="s">
        <v>32</v>
      </c>
      <c r="B111" t="s">
        <v>33</v>
      </c>
      <c r="C111">
        <v>2009</v>
      </c>
      <c r="D111" t="s">
        <v>34</v>
      </c>
      <c r="E111" t="s">
        <v>49</v>
      </c>
      <c r="F111" t="s">
        <v>45</v>
      </c>
      <c r="G111">
        <v>187</v>
      </c>
      <c r="H111">
        <v>60</v>
      </c>
      <c r="I111">
        <v>247</v>
      </c>
      <c r="J111" t="s">
        <v>41</v>
      </c>
      <c r="K111" t="s">
        <v>38</v>
      </c>
      <c r="L111">
        <v>0</v>
      </c>
      <c r="M111">
        <v>0</v>
      </c>
      <c r="O111" t="s">
        <v>43</v>
      </c>
      <c r="P111">
        <v>1</v>
      </c>
      <c r="Q111">
        <v>55</v>
      </c>
      <c r="R111">
        <v>551</v>
      </c>
      <c r="S111" t="s">
        <v>40</v>
      </c>
      <c r="T111">
        <v>244.5</v>
      </c>
      <c r="U111">
        <v>23.574999999999999</v>
      </c>
      <c r="V111">
        <v>36.307499999999997</v>
      </c>
      <c r="W111">
        <v>2.2363166670000001</v>
      </c>
      <c r="X111">
        <v>13.868410000000001</v>
      </c>
      <c r="AG111" s="2">
        <f>Table1[[#This Row],[Yield]]*Table1[[#This Row],[Zn]]</f>
        <v>5764.0874999999996</v>
      </c>
      <c r="AH111" s="2">
        <f>Table1[[#This Row],[Yield]]*Table1[[#This Row],[Fe]]</f>
        <v>8877.1837500000001</v>
      </c>
      <c r="AI111" s="2">
        <f>Table1[[#This Row],[Yield]]*Table1[[#This Row],[Ph]]</f>
        <v>546.77942508149999</v>
      </c>
      <c r="AJ111" s="2">
        <f>Table1[[#This Row],[Yield]]*Table1[[#This Row],[N]]</f>
        <v>3390.8262450000002</v>
      </c>
      <c r="AK111" s="2">
        <f>Table1[[#This Row],[Yield]]*Table1[[#This Row],[P]]</f>
        <v>0</v>
      </c>
      <c r="AL111" s="2">
        <f>Table1[[#This Row],[Yield]]*Table1[[#This Row],[K]]</f>
        <v>0</v>
      </c>
      <c r="AM111" s="2">
        <f>Table1[[#This Row],[Yield]]*Table1[[#This Row],[S]]</f>
        <v>0</v>
      </c>
      <c r="AN111" s="2">
        <f>Table1[[#This Row],[Yield]]*Table1[[#This Row],[B]]</f>
        <v>0</v>
      </c>
      <c r="AO111" s="2">
        <f>Table1[[#This Row],[Yield]]*Table1[[#This Row],[Ca]]</f>
        <v>0</v>
      </c>
      <c r="AP111" s="2">
        <f>Table1[[#This Row],[Yield]]*Table1[[#This Row],[Mg]]</f>
        <v>0</v>
      </c>
      <c r="AQ111" s="2">
        <f>Table1[[#This Row],[Yield]]*Table1[[#This Row],[Mn]]</f>
        <v>0</v>
      </c>
      <c r="AR111" s="2">
        <f>Table1[[#This Row],[Yield]]*Table1[[#This Row],[Cu]]</f>
        <v>0</v>
      </c>
    </row>
    <row r="112" spans="1:44" hidden="1">
      <c r="A112" t="s">
        <v>32</v>
      </c>
      <c r="B112" t="s">
        <v>33</v>
      </c>
      <c r="C112">
        <v>2009</v>
      </c>
      <c r="D112" t="s">
        <v>34</v>
      </c>
      <c r="E112" t="s">
        <v>50</v>
      </c>
      <c r="F112" t="s">
        <v>45</v>
      </c>
      <c r="G112">
        <v>187</v>
      </c>
      <c r="H112">
        <v>60</v>
      </c>
      <c r="I112">
        <v>247</v>
      </c>
      <c r="J112" t="s">
        <v>37</v>
      </c>
      <c r="K112" t="s">
        <v>38</v>
      </c>
      <c r="L112">
        <v>0</v>
      </c>
      <c r="M112">
        <v>0</v>
      </c>
      <c r="O112" t="s">
        <v>43</v>
      </c>
      <c r="P112">
        <v>0</v>
      </c>
      <c r="Q112">
        <v>56</v>
      </c>
      <c r="R112">
        <v>560</v>
      </c>
      <c r="S112" t="s">
        <v>40</v>
      </c>
      <c r="T112">
        <v>128.4210526</v>
      </c>
      <c r="U112">
        <v>38.615000000000002</v>
      </c>
      <c r="V112">
        <v>42.865000000000002</v>
      </c>
      <c r="W112">
        <v>3.3749500000000001</v>
      </c>
      <c r="X112">
        <v>15.807585</v>
      </c>
      <c r="AG112" s="2">
        <f>Table1[[#This Row],[Yield]]*Table1[[#This Row],[Zn]]</f>
        <v>4958.978946149</v>
      </c>
      <c r="AH112" s="2">
        <f>Table1[[#This Row],[Yield]]*Table1[[#This Row],[Fe]]</f>
        <v>5504.7684196990003</v>
      </c>
      <c r="AI112" s="2">
        <f>Table1[[#This Row],[Yield]]*Table1[[#This Row],[Ph]]</f>
        <v>433.41463147236999</v>
      </c>
      <c r="AJ112" s="2">
        <f>Table1[[#This Row],[Yield]]*Table1[[#This Row],[N]]</f>
        <v>2030.0267047639709</v>
      </c>
      <c r="AK112" s="2">
        <f>Table1[[#This Row],[Yield]]*Table1[[#This Row],[P]]</f>
        <v>0</v>
      </c>
      <c r="AL112" s="2">
        <f>Table1[[#This Row],[Yield]]*Table1[[#This Row],[K]]</f>
        <v>0</v>
      </c>
      <c r="AM112" s="2">
        <f>Table1[[#This Row],[Yield]]*Table1[[#This Row],[S]]</f>
        <v>0</v>
      </c>
      <c r="AN112" s="2">
        <f>Table1[[#This Row],[Yield]]*Table1[[#This Row],[B]]</f>
        <v>0</v>
      </c>
      <c r="AO112" s="2">
        <f>Table1[[#This Row],[Yield]]*Table1[[#This Row],[Ca]]</f>
        <v>0</v>
      </c>
      <c r="AP112" s="2">
        <f>Table1[[#This Row],[Yield]]*Table1[[#This Row],[Mg]]</f>
        <v>0</v>
      </c>
      <c r="AQ112" s="2">
        <f>Table1[[#This Row],[Yield]]*Table1[[#This Row],[Mn]]</f>
        <v>0</v>
      </c>
      <c r="AR112" s="2">
        <f>Table1[[#This Row],[Yield]]*Table1[[#This Row],[Cu]]</f>
        <v>0</v>
      </c>
    </row>
    <row r="113" spans="1:44" hidden="1">
      <c r="A113" t="s">
        <v>32</v>
      </c>
      <c r="B113" t="s">
        <v>33</v>
      </c>
      <c r="C113">
        <v>2009</v>
      </c>
      <c r="D113" t="s">
        <v>34</v>
      </c>
      <c r="E113" t="s">
        <v>50</v>
      </c>
      <c r="F113" t="s">
        <v>45</v>
      </c>
      <c r="G113">
        <v>187</v>
      </c>
      <c r="H113">
        <v>60</v>
      </c>
      <c r="I113">
        <v>247</v>
      </c>
      <c r="J113" t="s">
        <v>41</v>
      </c>
      <c r="K113" t="s">
        <v>38</v>
      </c>
      <c r="L113">
        <v>0</v>
      </c>
      <c r="M113">
        <v>0</v>
      </c>
      <c r="O113" t="s">
        <v>43</v>
      </c>
      <c r="P113">
        <v>1</v>
      </c>
      <c r="Q113">
        <v>56</v>
      </c>
      <c r="R113">
        <v>561</v>
      </c>
      <c r="S113" t="s">
        <v>40</v>
      </c>
      <c r="T113">
        <v>174.24342110000001</v>
      </c>
      <c r="U113">
        <v>30.305</v>
      </c>
      <c r="V113">
        <v>42.272500000000001</v>
      </c>
      <c r="W113">
        <v>3.0638833330000002</v>
      </c>
      <c r="X113">
        <v>14.911865000000001</v>
      </c>
      <c r="AG113" s="2">
        <f>Table1[[#This Row],[Yield]]*Table1[[#This Row],[Zn]]</f>
        <v>5280.4468764354997</v>
      </c>
      <c r="AH113" s="2">
        <f>Table1[[#This Row],[Yield]]*Table1[[#This Row],[Fe]]</f>
        <v>7365.7050184497502</v>
      </c>
      <c r="AI113" s="2">
        <f>Table1[[#This Row],[Yield]]*Table1[[#This Row],[Ph]]</f>
        <v>533.86151379319062</v>
      </c>
      <c r="AJ113" s="2">
        <f>Table1[[#This Row],[Yield]]*Table1[[#This Row],[N]]</f>
        <v>2598.2943725813516</v>
      </c>
      <c r="AK113" s="2">
        <f>Table1[[#This Row],[Yield]]*Table1[[#This Row],[P]]</f>
        <v>0</v>
      </c>
      <c r="AL113" s="2">
        <f>Table1[[#This Row],[Yield]]*Table1[[#This Row],[K]]</f>
        <v>0</v>
      </c>
      <c r="AM113" s="2">
        <f>Table1[[#This Row],[Yield]]*Table1[[#This Row],[S]]</f>
        <v>0</v>
      </c>
      <c r="AN113" s="2">
        <f>Table1[[#This Row],[Yield]]*Table1[[#This Row],[B]]</f>
        <v>0</v>
      </c>
      <c r="AO113" s="2">
        <f>Table1[[#This Row],[Yield]]*Table1[[#This Row],[Ca]]</f>
        <v>0</v>
      </c>
      <c r="AP113" s="2">
        <f>Table1[[#This Row],[Yield]]*Table1[[#This Row],[Mg]]</f>
        <v>0</v>
      </c>
      <c r="AQ113" s="2">
        <f>Table1[[#This Row],[Yield]]*Table1[[#This Row],[Mn]]</f>
        <v>0</v>
      </c>
      <c r="AR113" s="2">
        <f>Table1[[#This Row],[Yield]]*Table1[[#This Row],[Cu]]</f>
        <v>0</v>
      </c>
    </row>
    <row r="114" spans="1:44" hidden="1">
      <c r="A114" t="s">
        <v>32</v>
      </c>
      <c r="B114" t="s">
        <v>33</v>
      </c>
      <c r="C114">
        <v>2009</v>
      </c>
      <c r="D114" t="s">
        <v>34</v>
      </c>
      <c r="E114" t="s">
        <v>51</v>
      </c>
      <c r="F114" t="s">
        <v>45</v>
      </c>
      <c r="G114">
        <v>187</v>
      </c>
      <c r="H114">
        <v>60</v>
      </c>
      <c r="I114">
        <v>247</v>
      </c>
      <c r="J114" t="s">
        <v>37</v>
      </c>
      <c r="K114" t="s">
        <v>38</v>
      </c>
      <c r="L114">
        <v>0</v>
      </c>
      <c r="M114">
        <v>0</v>
      </c>
      <c r="O114" t="s">
        <v>43</v>
      </c>
      <c r="P114">
        <v>0</v>
      </c>
      <c r="Q114">
        <v>57</v>
      </c>
      <c r="R114">
        <v>570</v>
      </c>
      <c r="S114" t="s">
        <v>40</v>
      </c>
      <c r="T114">
        <v>131.56578949999999</v>
      </c>
      <c r="U114">
        <v>35.49</v>
      </c>
      <c r="V114">
        <v>49</v>
      </c>
      <c r="W114">
        <v>3.0510666670000002</v>
      </c>
      <c r="X114">
        <v>16.969864999999999</v>
      </c>
      <c r="AG114" s="2">
        <f>Table1[[#This Row],[Yield]]*Table1[[#This Row],[Zn]]</f>
        <v>4669.2698693550001</v>
      </c>
      <c r="AH114" s="2">
        <f>Table1[[#This Row],[Yield]]*Table1[[#This Row],[Fe]]</f>
        <v>6446.7236855000001</v>
      </c>
      <c r="AI114" s="2">
        <f>Table1[[#This Row],[Yield]]*Table1[[#This Row],[Ph]]</f>
        <v>401.41599486098858</v>
      </c>
      <c r="AJ114" s="2">
        <f>Table1[[#This Row],[Yield]]*Table1[[#This Row],[N]]</f>
        <v>2232.6536864334171</v>
      </c>
      <c r="AK114" s="2">
        <f>Table1[[#This Row],[Yield]]*Table1[[#This Row],[P]]</f>
        <v>0</v>
      </c>
      <c r="AL114" s="2">
        <f>Table1[[#This Row],[Yield]]*Table1[[#This Row],[K]]</f>
        <v>0</v>
      </c>
      <c r="AM114" s="2">
        <f>Table1[[#This Row],[Yield]]*Table1[[#This Row],[S]]</f>
        <v>0</v>
      </c>
      <c r="AN114" s="2">
        <f>Table1[[#This Row],[Yield]]*Table1[[#This Row],[B]]</f>
        <v>0</v>
      </c>
      <c r="AO114" s="2">
        <f>Table1[[#This Row],[Yield]]*Table1[[#This Row],[Ca]]</f>
        <v>0</v>
      </c>
      <c r="AP114" s="2">
        <f>Table1[[#This Row],[Yield]]*Table1[[#This Row],[Mg]]</f>
        <v>0</v>
      </c>
      <c r="AQ114" s="2">
        <f>Table1[[#This Row],[Yield]]*Table1[[#This Row],[Mn]]</f>
        <v>0</v>
      </c>
      <c r="AR114" s="2">
        <f>Table1[[#This Row],[Yield]]*Table1[[#This Row],[Cu]]</f>
        <v>0</v>
      </c>
    </row>
    <row r="115" spans="1:44" hidden="1">
      <c r="A115" t="s">
        <v>32</v>
      </c>
      <c r="B115" t="s">
        <v>33</v>
      </c>
      <c r="C115">
        <v>2009</v>
      </c>
      <c r="D115" t="s">
        <v>34</v>
      </c>
      <c r="E115" t="s">
        <v>51</v>
      </c>
      <c r="F115" t="s">
        <v>45</v>
      </c>
      <c r="G115">
        <v>187</v>
      </c>
      <c r="H115">
        <v>60</v>
      </c>
      <c r="I115">
        <v>247</v>
      </c>
      <c r="J115" t="s">
        <v>41</v>
      </c>
      <c r="K115" t="s">
        <v>38</v>
      </c>
      <c r="L115">
        <v>0</v>
      </c>
      <c r="M115">
        <v>0</v>
      </c>
      <c r="O115" t="s">
        <v>43</v>
      </c>
      <c r="P115">
        <v>1</v>
      </c>
      <c r="Q115">
        <v>57</v>
      </c>
      <c r="R115">
        <v>571</v>
      </c>
      <c r="S115" t="s">
        <v>40</v>
      </c>
      <c r="T115">
        <v>299.95065790000001</v>
      </c>
      <c r="U115">
        <v>26.19</v>
      </c>
      <c r="V115">
        <v>43.54</v>
      </c>
      <c r="W115">
        <v>2.578233333</v>
      </c>
      <c r="X115">
        <v>14.712680000000001</v>
      </c>
      <c r="AG115" s="2">
        <f>Table1[[#This Row],[Yield]]*Table1[[#This Row],[Zn]]</f>
        <v>7855.7077304010008</v>
      </c>
      <c r="AH115" s="2">
        <f>Table1[[#This Row],[Yield]]*Table1[[#This Row],[Fe]]</f>
        <v>13059.851644966</v>
      </c>
      <c r="AI115" s="2">
        <f>Table1[[#This Row],[Yield]]*Table1[[#This Row],[Ph]]</f>
        <v>773.34278445305983</v>
      </c>
      <c r="AJ115" s="2">
        <f>Table1[[#This Row],[Yield]]*Table1[[#This Row],[N]]</f>
        <v>4413.0780454721726</v>
      </c>
      <c r="AK115" s="2">
        <f>Table1[[#This Row],[Yield]]*Table1[[#This Row],[P]]</f>
        <v>0</v>
      </c>
      <c r="AL115" s="2">
        <f>Table1[[#This Row],[Yield]]*Table1[[#This Row],[K]]</f>
        <v>0</v>
      </c>
      <c r="AM115" s="2">
        <f>Table1[[#This Row],[Yield]]*Table1[[#This Row],[S]]</f>
        <v>0</v>
      </c>
      <c r="AN115" s="2">
        <f>Table1[[#This Row],[Yield]]*Table1[[#This Row],[B]]</f>
        <v>0</v>
      </c>
      <c r="AO115" s="2">
        <f>Table1[[#This Row],[Yield]]*Table1[[#This Row],[Ca]]</f>
        <v>0</v>
      </c>
      <c r="AP115" s="2">
        <f>Table1[[#This Row],[Yield]]*Table1[[#This Row],[Mg]]</f>
        <v>0</v>
      </c>
      <c r="AQ115" s="2">
        <f>Table1[[#This Row],[Yield]]*Table1[[#This Row],[Mn]]</f>
        <v>0</v>
      </c>
      <c r="AR115" s="2">
        <f>Table1[[#This Row],[Yield]]*Table1[[#This Row],[Cu]]</f>
        <v>0</v>
      </c>
    </row>
    <row r="116" spans="1:44" hidden="1">
      <c r="A116" t="s">
        <v>32</v>
      </c>
      <c r="B116" t="s">
        <v>33</v>
      </c>
      <c r="C116">
        <v>2009</v>
      </c>
      <c r="D116" t="s">
        <v>34</v>
      </c>
      <c r="E116" t="s">
        <v>52</v>
      </c>
      <c r="F116" t="s">
        <v>45</v>
      </c>
      <c r="G116">
        <v>187</v>
      </c>
      <c r="H116">
        <v>60</v>
      </c>
      <c r="I116">
        <v>247</v>
      </c>
      <c r="J116" t="s">
        <v>37</v>
      </c>
      <c r="K116" t="s">
        <v>38</v>
      </c>
      <c r="L116">
        <v>0</v>
      </c>
      <c r="M116">
        <v>0</v>
      </c>
      <c r="O116" t="s">
        <v>43</v>
      </c>
      <c r="P116">
        <v>0</v>
      </c>
      <c r="Q116">
        <v>58</v>
      </c>
      <c r="R116">
        <v>580</v>
      </c>
      <c r="S116" t="s">
        <v>40</v>
      </c>
      <c r="T116">
        <v>194.4605263</v>
      </c>
      <c r="U116">
        <v>31.017499999999998</v>
      </c>
      <c r="V116">
        <v>48.072499999999998</v>
      </c>
      <c r="W116">
        <v>2.7199583330000001</v>
      </c>
      <c r="X116">
        <v>16.839524999999998</v>
      </c>
      <c r="AG116" s="2">
        <f>Table1[[#This Row],[Yield]]*Table1[[#This Row],[Zn]]</f>
        <v>6031.6793745102495</v>
      </c>
      <c r="AH116" s="2">
        <f>Table1[[#This Row],[Yield]]*Table1[[#This Row],[Fe]]</f>
        <v>9348.2036505567503</v>
      </c>
      <c r="AI116" s="2">
        <f>Table1[[#This Row],[Yield]]*Table1[[#This Row],[Ph]]</f>
        <v>528.92452894925066</v>
      </c>
      <c r="AJ116" s="2">
        <f>Table1[[#This Row],[Yield]]*Table1[[#This Row],[N]]</f>
        <v>3274.6228941420072</v>
      </c>
      <c r="AK116" s="2">
        <f>Table1[[#This Row],[Yield]]*Table1[[#This Row],[P]]</f>
        <v>0</v>
      </c>
      <c r="AL116" s="2">
        <f>Table1[[#This Row],[Yield]]*Table1[[#This Row],[K]]</f>
        <v>0</v>
      </c>
      <c r="AM116" s="2">
        <f>Table1[[#This Row],[Yield]]*Table1[[#This Row],[S]]</f>
        <v>0</v>
      </c>
      <c r="AN116" s="2">
        <f>Table1[[#This Row],[Yield]]*Table1[[#This Row],[B]]</f>
        <v>0</v>
      </c>
      <c r="AO116" s="2">
        <f>Table1[[#This Row],[Yield]]*Table1[[#This Row],[Ca]]</f>
        <v>0</v>
      </c>
      <c r="AP116" s="2">
        <f>Table1[[#This Row],[Yield]]*Table1[[#This Row],[Mg]]</f>
        <v>0</v>
      </c>
      <c r="AQ116" s="2">
        <f>Table1[[#This Row],[Yield]]*Table1[[#This Row],[Mn]]</f>
        <v>0</v>
      </c>
      <c r="AR116" s="2">
        <f>Table1[[#This Row],[Yield]]*Table1[[#This Row],[Cu]]</f>
        <v>0</v>
      </c>
    </row>
    <row r="117" spans="1:44" hidden="1">
      <c r="A117" t="s">
        <v>32</v>
      </c>
      <c r="B117" t="s">
        <v>33</v>
      </c>
      <c r="C117">
        <v>2009</v>
      </c>
      <c r="D117" t="s">
        <v>34</v>
      </c>
      <c r="E117" t="s">
        <v>52</v>
      </c>
      <c r="F117" t="s">
        <v>45</v>
      </c>
      <c r="G117">
        <v>187</v>
      </c>
      <c r="H117">
        <v>60</v>
      </c>
      <c r="I117">
        <v>247</v>
      </c>
      <c r="J117" t="s">
        <v>41</v>
      </c>
      <c r="K117" t="s">
        <v>38</v>
      </c>
      <c r="L117">
        <v>0</v>
      </c>
      <c r="M117">
        <v>0</v>
      </c>
      <c r="O117" t="s">
        <v>43</v>
      </c>
      <c r="P117">
        <v>1</v>
      </c>
      <c r="Q117">
        <v>58</v>
      </c>
      <c r="R117">
        <v>581</v>
      </c>
      <c r="S117" t="s">
        <v>40</v>
      </c>
      <c r="T117">
        <v>308.28947369999997</v>
      </c>
      <c r="U117">
        <v>26.204999999999998</v>
      </c>
      <c r="V117">
        <v>43.142499999999998</v>
      </c>
      <c r="W117">
        <v>2.7174499999999999</v>
      </c>
      <c r="X117">
        <v>15.450865</v>
      </c>
      <c r="AG117" s="2">
        <f>Table1[[#This Row],[Yield]]*Table1[[#This Row],[Zn]]</f>
        <v>8078.7256583084991</v>
      </c>
      <c r="AH117" s="2">
        <f>Table1[[#This Row],[Yield]]*Table1[[#This Row],[Fe]]</f>
        <v>13300.378619102248</v>
      </c>
      <c r="AI117" s="2">
        <f>Table1[[#This Row],[Yield]]*Table1[[#This Row],[Ph]]</f>
        <v>837.76123030606493</v>
      </c>
      <c r="AJ117" s="2">
        <f>Table1[[#This Row],[Yield]]*Table1[[#This Row],[N]]</f>
        <v>4763.3390390597506</v>
      </c>
      <c r="AK117" s="2">
        <f>Table1[[#This Row],[Yield]]*Table1[[#This Row],[P]]</f>
        <v>0</v>
      </c>
      <c r="AL117" s="2">
        <f>Table1[[#This Row],[Yield]]*Table1[[#This Row],[K]]</f>
        <v>0</v>
      </c>
      <c r="AM117" s="2">
        <f>Table1[[#This Row],[Yield]]*Table1[[#This Row],[S]]</f>
        <v>0</v>
      </c>
      <c r="AN117" s="2">
        <f>Table1[[#This Row],[Yield]]*Table1[[#This Row],[B]]</f>
        <v>0</v>
      </c>
      <c r="AO117" s="2">
        <f>Table1[[#This Row],[Yield]]*Table1[[#This Row],[Ca]]</f>
        <v>0</v>
      </c>
      <c r="AP117" s="2">
        <f>Table1[[#This Row],[Yield]]*Table1[[#This Row],[Mg]]</f>
        <v>0</v>
      </c>
      <c r="AQ117" s="2">
        <f>Table1[[#This Row],[Yield]]*Table1[[#This Row],[Mn]]</f>
        <v>0</v>
      </c>
      <c r="AR117" s="2">
        <f>Table1[[#This Row],[Yield]]*Table1[[#This Row],[Cu]]</f>
        <v>0</v>
      </c>
    </row>
    <row r="118" spans="1:44" hidden="1">
      <c r="A118" t="s">
        <v>32</v>
      </c>
      <c r="B118" t="s">
        <v>33</v>
      </c>
      <c r="C118">
        <v>2009</v>
      </c>
      <c r="D118" t="s">
        <v>34</v>
      </c>
      <c r="E118" t="s">
        <v>35</v>
      </c>
      <c r="F118" t="s">
        <v>45</v>
      </c>
      <c r="G118">
        <v>223</v>
      </c>
      <c r="H118">
        <v>70</v>
      </c>
      <c r="I118">
        <v>293</v>
      </c>
      <c r="J118" t="s">
        <v>37</v>
      </c>
      <c r="K118" t="s">
        <v>38</v>
      </c>
      <c r="L118">
        <v>0</v>
      </c>
      <c r="M118">
        <v>0</v>
      </c>
      <c r="O118" t="s">
        <v>39</v>
      </c>
      <c r="P118">
        <v>0</v>
      </c>
      <c r="Q118">
        <v>59</v>
      </c>
      <c r="R118">
        <v>590</v>
      </c>
      <c r="S118" t="s">
        <v>40</v>
      </c>
      <c r="T118">
        <v>287.66776320000002</v>
      </c>
      <c r="U118">
        <v>30.2925</v>
      </c>
      <c r="V118">
        <v>38.072499999999998</v>
      </c>
      <c r="W118">
        <v>2.7317333330000002</v>
      </c>
      <c r="X118">
        <v>14.902555</v>
      </c>
      <c r="AG118" s="2">
        <f>Table1[[#This Row],[Yield]]*Table1[[#This Row],[Zn]]</f>
        <v>8714.175716736001</v>
      </c>
      <c r="AH118" s="2">
        <f>Table1[[#This Row],[Yield]]*Table1[[#This Row],[Fe]]</f>
        <v>10952.230914432001</v>
      </c>
      <c r="AI118" s="2">
        <f>Table1[[#This Row],[Yield]]*Table1[[#This Row],[Ph]]</f>
        <v>785.83161756299091</v>
      </c>
      <c r="AJ118" s="2">
        <f>Table1[[#This Row],[Yield]]*Table1[[#This Row],[N]]</f>
        <v>4286.9846628149762</v>
      </c>
      <c r="AK118" s="2">
        <f>Table1[[#This Row],[Yield]]*Table1[[#This Row],[P]]</f>
        <v>0</v>
      </c>
      <c r="AL118" s="2">
        <f>Table1[[#This Row],[Yield]]*Table1[[#This Row],[K]]</f>
        <v>0</v>
      </c>
      <c r="AM118" s="2">
        <f>Table1[[#This Row],[Yield]]*Table1[[#This Row],[S]]</f>
        <v>0</v>
      </c>
      <c r="AN118" s="2">
        <f>Table1[[#This Row],[Yield]]*Table1[[#This Row],[B]]</f>
        <v>0</v>
      </c>
      <c r="AO118" s="2">
        <f>Table1[[#This Row],[Yield]]*Table1[[#This Row],[Ca]]</f>
        <v>0</v>
      </c>
      <c r="AP118" s="2">
        <f>Table1[[#This Row],[Yield]]*Table1[[#This Row],[Mg]]</f>
        <v>0</v>
      </c>
      <c r="AQ118" s="2">
        <f>Table1[[#This Row],[Yield]]*Table1[[#This Row],[Mn]]</f>
        <v>0</v>
      </c>
      <c r="AR118" s="2">
        <f>Table1[[#This Row],[Yield]]*Table1[[#This Row],[Cu]]</f>
        <v>0</v>
      </c>
    </row>
    <row r="119" spans="1:44" hidden="1">
      <c r="A119" t="s">
        <v>32</v>
      </c>
      <c r="B119" t="s">
        <v>33</v>
      </c>
      <c r="C119">
        <v>2009</v>
      </c>
      <c r="D119" t="s">
        <v>34</v>
      </c>
      <c r="E119" t="s">
        <v>35</v>
      </c>
      <c r="F119" t="s">
        <v>45</v>
      </c>
      <c r="G119">
        <v>223</v>
      </c>
      <c r="H119">
        <v>70</v>
      </c>
      <c r="I119">
        <v>293</v>
      </c>
      <c r="J119" t="s">
        <v>41</v>
      </c>
      <c r="K119" t="s">
        <v>38</v>
      </c>
      <c r="L119">
        <v>0</v>
      </c>
      <c r="M119">
        <v>0</v>
      </c>
      <c r="O119" t="s">
        <v>39</v>
      </c>
      <c r="P119">
        <v>1</v>
      </c>
      <c r="Q119">
        <v>59</v>
      </c>
      <c r="R119">
        <v>591</v>
      </c>
      <c r="S119" t="s">
        <v>40</v>
      </c>
      <c r="T119">
        <v>401.54276320000002</v>
      </c>
      <c r="U119">
        <v>29.2</v>
      </c>
      <c r="V119">
        <v>34.6875</v>
      </c>
      <c r="W119">
        <v>3.2861916670000002</v>
      </c>
      <c r="X119">
        <v>13.952199999999999</v>
      </c>
      <c r="AG119" s="2">
        <f>Table1[[#This Row],[Yield]]*Table1[[#This Row],[Zn]]</f>
        <v>11725.048685440001</v>
      </c>
      <c r="AH119" s="2">
        <f>Table1[[#This Row],[Yield]]*Table1[[#This Row],[Fe]]</f>
        <v>13928.514598500002</v>
      </c>
      <c r="AI119" s="2">
        <f>Table1[[#This Row],[Yield]]*Table1[[#This Row],[Ph]]</f>
        <v>1319.5464823719944</v>
      </c>
      <c r="AJ119" s="2">
        <f>Table1[[#This Row],[Yield]]*Table1[[#This Row],[N]]</f>
        <v>5602.4049407190405</v>
      </c>
      <c r="AK119" s="2">
        <f>Table1[[#This Row],[Yield]]*Table1[[#This Row],[P]]</f>
        <v>0</v>
      </c>
      <c r="AL119" s="2">
        <f>Table1[[#This Row],[Yield]]*Table1[[#This Row],[K]]</f>
        <v>0</v>
      </c>
      <c r="AM119" s="2">
        <f>Table1[[#This Row],[Yield]]*Table1[[#This Row],[S]]</f>
        <v>0</v>
      </c>
      <c r="AN119" s="2">
        <f>Table1[[#This Row],[Yield]]*Table1[[#This Row],[B]]</f>
        <v>0</v>
      </c>
      <c r="AO119" s="2">
        <f>Table1[[#This Row],[Yield]]*Table1[[#This Row],[Ca]]</f>
        <v>0</v>
      </c>
      <c r="AP119" s="2">
        <f>Table1[[#This Row],[Yield]]*Table1[[#This Row],[Mg]]</f>
        <v>0</v>
      </c>
      <c r="AQ119" s="2">
        <f>Table1[[#This Row],[Yield]]*Table1[[#This Row],[Mn]]</f>
        <v>0</v>
      </c>
      <c r="AR119" s="2">
        <f>Table1[[#This Row],[Yield]]*Table1[[#This Row],[Cu]]</f>
        <v>0</v>
      </c>
    </row>
    <row r="120" spans="1:44" hidden="1">
      <c r="A120" t="s">
        <v>32</v>
      </c>
      <c r="B120" t="s">
        <v>33</v>
      </c>
      <c r="C120">
        <v>2009</v>
      </c>
      <c r="D120" t="s">
        <v>34</v>
      </c>
      <c r="E120" t="s">
        <v>42</v>
      </c>
      <c r="F120" t="s">
        <v>45</v>
      </c>
      <c r="G120">
        <v>223</v>
      </c>
      <c r="H120">
        <v>70</v>
      </c>
      <c r="I120">
        <v>293</v>
      </c>
      <c r="J120" t="s">
        <v>37</v>
      </c>
      <c r="K120" t="s">
        <v>38</v>
      </c>
      <c r="L120">
        <v>0</v>
      </c>
      <c r="M120">
        <v>0</v>
      </c>
      <c r="O120" t="s">
        <v>39</v>
      </c>
      <c r="P120">
        <v>0</v>
      </c>
      <c r="Q120">
        <v>60</v>
      </c>
      <c r="R120">
        <v>600</v>
      </c>
      <c r="S120" t="s">
        <v>40</v>
      </c>
      <c r="T120">
        <v>263.59868419999998</v>
      </c>
      <c r="U120">
        <v>31.012499999999999</v>
      </c>
      <c r="V120">
        <v>41.1325</v>
      </c>
      <c r="W120">
        <v>3.1645750000000001</v>
      </c>
      <c r="X120">
        <v>15.285735000000001</v>
      </c>
      <c r="AG120" s="2">
        <f>Table1[[#This Row],[Yield]]*Table1[[#This Row],[Zn]]</f>
        <v>8174.8541937524988</v>
      </c>
      <c r="AH120" s="2">
        <f>Table1[[#This Row],[Yield]]*Table1[[#This Row],[Fe]]</f>
        <v>10842.472877856499</v>
      </c>
      <c r="AI120" s="2">
        <f>Table1[[#This Row],[Yield]]*Table1[[#This Row],[Ph]]</f>
        <v>834.17780605221492</v>
      </c>
      <c r="AJ120" s="2">
        <f>Table1[[#This Row],[Yield]]*Table1[[#This Row],[N]]</f>
        <v>4029.299633029887</v>
      </c>
      <c r="AK120" s="2">
        <f>Table1[[#This Row],[Yield]]*Table1[[#This Row],[P]]</f>
        <v>0</v>
      </c>
      <c r="AL120" s="2">
        <f>Table1[[#This Row],[Yield]]*Table1[[#This Row],[K]]</f>
        <v>0</v>
      </c>
      <c r="AM120" s="2">
        <f>Table1[[#This Row],[Yield]]*Table1[[#This Row],[S]]</f>
        <v>0</v>
      </c>
      <c r="AN120" s="2">
        <f>Table1[[#This Row],[Yield]]*Table1[[#This Row],[B]]</f>
        <v>0</v>
      </c>
      <c r="AO120" s="2">
        <f>Table1[[#This Row],[Yield]]*Table1[[#This Row],[Ca]]</f>
        <v>0</v>
      </c>
      <c r="AP120" s="2">
        <f>Table1[[#This Row],[Yield]]*Table1[[#This Row],[Mg]]</f>
        <v>0</v>
      </c>
      <c r="AQ120" s="2">
        <f>Table1[[#This Row],[Yield]]*Table1[[#This Row],[Mn]]</f>
        <v>0</v>
      </c>
      <c r="AR120" s="2">
        <f>Table1[[#This Row],[Yield]]*Table1[[#This Row],[Cu]]</f>
        <v>0</v>
      </c>
    </row>
    <row r="121" spans="1:44" hidden="1">
      <c r="A121" t="s">
        <v>32</v>
      </c>
      <c r="B121" t="s">
        <v>33</v>
      </c>
      <c r="C121">
        <v>2009</v>
      </c>
      <c r="D121" t="s">
        <v>34</v>
      </c>
      <c r="E121" t="s">
        <v>42</v>
      </c>
      <c r="F121" t="s">
        <v>45</v>
      </c>
      <c r="G121">
        <v>223</v>
      </c>
      <c r="H121">
        <v>70</v>
      </c>
      <c r="I121">
        <v>293</v>
      </c>
      <c r="J121" t="s">
        <v>41</v>
      </c>
      <c r="K121" t="s">
        <v>38</v>
      </c>
      <c r="L121">
        <v>0</v>
      </c>
      <c r="M121">
        <v>0</v>
      </c>
      <c r="O121" t="s">
        <v>39</v>
      </c>
      <c r="P121">
        <v>1</v>
      </c>
      <c r="Q121">
        <v>60</v>
      </c>
      <c r="R121">
        <v>601</v>
      </c>
      <c r="S121" t="s">
        <v>40</v>
      </c>
      <c r="T121">
        <v>366.51315790000001</v>
      </c>
      <c r="U121">
        <v>29.8475</v>
      </c>
      <c r="V121">
        <v>37.884999999999998</v>
      </c>
      <c r="W121">
        <v>2.818091667</v>
      </c>
      <c r="X121">
        <v>14.348855</v>
      </c>
      <c r="AG121" s="2">
        <f>Table1[[#This Row],[Yield]]*Table1[[#This Row],[Zn]]</f>
        <v>10939.501480420251</v>
      </c>
      <c r="AH121" s="2">
        <f>Table1[[#This Row],[Yield]]*Table1[[#This Row],[Fe]]</f>
        <v>13885.3509870415</v>
      </c>
      <c r="AI121" s="2">
        <f>Table1[[#This Row],[Yield]]*Table1[[#This Row],[Ph]]</f>
        <v>1032.8676761238453</v>
      </c>
      <c r="AJ121" s="2">
        <f>Table1[[#This Row],[Yield]]*Table1[[#This Row],[N]]</f>
        <v>5259.0441582992044</v>
      </c>
      <c r="AK121" s="2">
        <f>Table1[[#This Row],[Yield]]*Table1[[#This Row],[P]]</f>
        <v>0</v>
      </c>
      <c r="AL121" s="2">
        <f>Table1[[#This Row],[Yield]]*Table1[[#This Row],[K]]</f>
        <v>0</v>
      </c>
      <c r="AM121" s="2">
        <f>Table1[[#This Row],[Yield]]*Table1[[#This Row],[S]]</f>
        <v>0</v>
      </c>
      <c r="AN121" s="2">
        <f>Table1[[#This Row],[Yield]]*Table1[[#This Row],[B]]</f>
        <v>0</v>
      </c>
      <c r="AO121" s="2">
        <f>Table1[[#This Row],[Yield]]*Table1[[#This Row],[Ca]]</f>
        <v>0</v>
      </c>
      <c r="AP121" s="2">
        <f>Table1[[#This Row],[Yield]]*Table1[[#This Row],[Mg]]</f>
        <v>0</v>
      </c>
      <c r="AQ121" s="2">
        <f>Table1[[#This Row],[Yield]]*Table1[[#This Row],[Mn]]</f>
        <v>0</v>
      </c>
      <c r="AR121" s="2">
        <f>Table1[[#This Row],[Yield]]*Table1[[#This Row],[Cu]]</f>
        <v>0</v>
      </c>
    </row>
    <row r="122" spans="1:44" hidden="1">
      <c r="A122" t="s">
        <v>32</v>
      </c>
      <c r="B122" t="s">
        <v>33</v>
      </c>
      <c r="C122">
        <v>2009</v>
      </c>
      <c r="D122" t="s">
        <v>34</v>
      </c>
      <c r="E122" t="s">
        <v>35</v>
      </c>
      <c r="F122" t="s">
        <v>45</v>
      </c>
      <c r="G122">
        <v>187</v>
      </c>
      <c r="H122">
        <v>60</v>
      </c>
      <c r="I122">
        <v>247</v>
      </c>
      <c r="J122" t="s">
        <v>37</v>
      </c>
      <c r="K122" t="s">
        <v>38</v>
      </c>
      <c r="L122">
        <v>0</v>
      </c>
      <c r="M122">
        <v>0</v>
      </c>
      <c r="O122" t="s">
        <v>43</v>
      </c>
      <c r="P122">
        <v>0</v>
      </c>
      <c r="Q122">
        <v>61</v>
      </c>
      <c r="R122">
        <v>610</v>
      </c>
      <c r="S122" t="s">
        <v>40</v>
      </c>
      <c r="T122">
        <v>175.02631579999999</v>
      </c>
      <c r="U122">
        <v>25.0275</v>
      </c>
      <c r="V122">
        <v>40.134999999999998</v>
      </c>
      <c r="W122">
        <v>2.9470583330000002</v>
      </c>
      <c r="X122">
        <v>15.432245</v>
      </c>
      <c r="AG122" s="2">
        <f>Table1[[#This Row],[Yield]]*Table1[[#This Row],[Zn]]</f>
        <v>4380.4711186844997</v>
      </c>
      <c r="AH122" s="2">
        <f>Table1[[#This Row],[Yield]]*Table1[[#This Row],[Fe]]</f>
        <v>7024.6811846329992</v>
      </c>
      <c r="AI122" s="2">
        <f>Table1[[#This Row],[Yield]]*Table1[[#This Row],[Ph]]</f>
        <v>515.81276247267954</v>
      </c>
      <c r="AJ122" s="2">
        <f>Table1[[#This Row],[Yield]]*Table1[[#This Row],[N]]</f>
        <v>2701.048986872971</v>
      </c>
      <c r="AK122" s="2">
        <f>Table1[[#This Row],[Yield]]*Table1[[#This Row],[P]]</f>
        <v>0</v>
      </c>
      <c r="AL122" s="2">
        <f>Table1[[#This Row],[Yield]]*Table1[[#This Row],[K]]</f>
        <v>0</v>
      </c>
      <c r="AM122" s="2">
        <f>Table1[[#This Row],[Yield]]*Table1[[#This Row],[S]]</f>
        <v>0</v>
      </c>
      <c r="AN122" s="2">
        <f>Table1[[#This Row],[Yield]]*Table1[[#This Row],[B]]</f>
        <v>0</v>
      </c>
      <c r="AO122" s="2">
        <f>Table1[[#This Row],[Yield]]*Table1[[#This Row],[Ca]]</f>
        <v>0</v>
      </c>
      <c r="AP122" s="2">
        <f>Table1[[#This Row],[Yield]]*Table1[[#This Row],[Mg]]</f>
        <v>0</v>
      </c>
      <c r="AQ122" s="2">
        <f>Table1[[#This Row],[Yield]]*Table1[[#This Row],[Mn]]</f>
        <v>0</v>
      </c>
      <c r="AR122" s="2">
        <f>Table1[[#This Row],[Yield]]*Table1[[#This Row],[Cu]]</f>
        <v>0</v>
      </c>
    </row>
    <row r="123" spans="1:44" hidden="1">
      <c r="A123" t="s">
        <v>32</v>
      </c>
      <c r="B123" t="s">
        <v>33</v>
      </c>
      <c r="C123">
        <v>2009</v>
      </c>
      <c r="D123" t="s">
        <v>34</v>
      </c>
      <c r="E123" t="s">
        <v>35</v>
      </c>
      <c r="F123" t="s">
        <v>45</v>
      </c>
      <c r="G123">
        <v>187</v>
      </c>
      <c r="H123">
        <v>60</v>
      </c>
      <c r="I123">
        <v>247</v>
      </c>
      <c r="J123" t="s">
        <v>41</v>
      </c>
      <c r="K123" t="s">
        <v>38</v>
      </c>
      <c r="L123">
        <v>0</v>
      </c>
      <c r="M123">
        <v>0</v>
      </c>
      <c r="O123" t="s">
        <v>43</v>
      </c>
      <c r="P123">
        <v>1</v>
      </c>
      <c r="Q123">
        <v>61</v>
      </c>
      <c r="R123">
        <v>611</v>
      </c>
      <c r="S123" t="s">
        <v>40</v>
      </c>
      <c r="T123">
        <v>258.92763159999998</v>
      </c>
      <c r="U123">
        <v>22.895</v>
      </c>
      <c r="V123">
        <v>33.6875</v>
      </c>
      <c r="W123">
        <v>2.1307499999999999</v>
      </c>
      <c r="X123">
        <v>13.213035</v>
      </c>
      <c r="AG123" s="2">
        <f>Table1[[#This Row],[Yield]]*Table1[[#This Row],[Zn]]</f>
        <v>5928.1481254819992</v>
      </c>
      <c r="AH123" s="2">
        <f>Table1[[#This Row],[Yield]]*Table1[[#This Row],[Fe]]</f>
        <v>8722.6245895249995</v>
      </c>
      <c r="AI123" s="2">
        <f>Table1[[#This Row],[Yield]]*Table1[[#This Row],[Ph]]</f>
        <v>551.71005103169989</v>
      </c>
      <c r="AJ123" s="2">
        <f>Table1[[#This Row],[Yield]]*Table1[[#This Row],[N]]</f>
        <v>3421.2198587979055</v>
      </c>
      <c r="AK123" s="2">
        <f>Table1[[#This Row],[Yield]]*Table1[[#This Row],[P]]</f>
        <v>0</v>
      </c>
      <c r="AL123" s="2">
        <f>Table1[[#This Row],[Yield]]*Table1[[#This Row],[K]]</f>
        <v>0</v>
      </c>
      <c r="AM123" s="2">
        <f>Table1[[#This Row],[Yield]]*Table1[[#This Row],[S]]</f>
        <v>0</v>
      </c>
      <c r="AN123" s="2">
        <f>Table1[[#This Row],[Yield]]*Table1[[#This Row],[B]]</f>
        <v>0</v>
      </c>
      <c r="AO123" s="2">
        <f>Table1[[#This Row],[Yield]]*Table1[[#This Row],[Ca]]</f>
        <v>0</v>
      </c>
      <c r="AP123" s="2">
        <f>Table1[[#This Row],[Yield]]*Table1[[#This Row],[Mg]]</f>
        <v>0</v>
      </c>
      <c r="AQ123" s="2">
        <f>Table1[[#This Row],[Yield]]*Table1[[#This Row],[Mn]]</f>
        <v>0</v>
      </c>
      <c r="AR123" s="2">
        <f>Table1[[#This Row],[Yield]]*Table1[[#This Row],[Cu]]</f>
        <v>0</v>
      </c>
    </row>
    <row r="124" spans="1:44" hidden="1">
      <c r="A124" t="s">
        <v>32</v>
      </c>
      <c r="B124" t="s">
        <v>33</v>
      </c>
      <c r="C124">
        <v>2009</v>
      </c>
      <c r="D124" t="s">
        <v>34</v>
      </c>
      <c r="E124" t="s">
        <v>42</v>
      </c>
      <c r="F124" t="s">
        <v>45</v>
      </c>
      <c r="G124">
        <v>187</v>
      </c>
      <c r="H124">
        <v>60</v>
      </c>
      <c r="I124">
        <v>247</v>
      </c>
      <c r="J124" t="s">
        <v>37</v>
      </c>
      <c r="K124" t="s">
        <v>38</v>
      </c>
      <c r="L124">
        <v>0</v>
      </c>
      <c r="M124">
        <v>0</v>
      </c>
      <c r="O124" t="s">
        <v>43</v>
      </c>
      <c r="P124">
        <v>0</v>
      </c>
      <c r="Q124">
        <v>62</v>
      </c>
      <c r="R124">
        <v>620</v>
      </c>
      <c r="S124" t="s">
        <v>40</v>
      </c>
      <c r="T124">
        <v>138.1875</v>
      </c>
      <c r="U124">
        <v>36.284999999999997</v>
      </c>
      <c r="V124">
        <v>47.512500000000003</v>
      </c>
      <c r="W124">
        <v>3.2073833330000001</v>
      </c>
      <c r="X124">
        <v>17.129114999999999</v>
      </c>
      <c r="AG124" s="2">
        <f>Table1[[#This Row],[Yield]]*Table1[[#This Row],[Zn]]</f>
        <v>5014.1334374999997</v>
      </c>
      <c r="AH124" s="2">
        <f>Table1[[#This Row],[Yield]]*Table1[[#This Row],[Fe]]</f>
        <v>6565.6335937500007</v>
      </c>
      <c r="AI124" s="2">
        <f>Table1[[#This Row],[Yield]]*Table1[[#This Row],[Ph]]</f>
        <v>443.22028432893751</v>
      </c>
      <c r="AJ124" s="2">
        <f>Table1[[#This Row],[Yield]]*Table1[[#This Row],[N]]</f>
        <v>2367.0295790625</v>
      </c>
      <c r="AK124" s="2">
        <f>Table1[[#This Row],[Yield]]*Table1[[#This Row],[P]]</f>
        <v>0</v>
      </c>
      <c r="AL124" s="2">
        <f>Table1[[#This Row],[Yield]]*Table1[[#This Row],[K]]</f>
        <v>0</v>
      </c>
      <c r="AM124" s="2">
        <f>Table1[[#This Row],[Yield]]*Table1[[#This Row],[S]]</f>
        <v>0</v>
      </c>
      <c r="AN124" s="2">
        <f>Table1[[#This Row],[Yield]]*Table1[[#This Row],[B]]</f>
        <v>0</v>
      </c>
      <c r="AO124" s="2">
        <f>Table1[[#This Row],[Yield]]*Table1[[#This Row],[Ca]]</f>
        <v>0</v>
      </c>
      <c r="AP124" s="2">
        <f>Table1[[#This Row],[Yield]]*Table1[[#This Row],[Mg]]</f>
        <v>0</v>
      </c>
      <c r="AQ124" s="2">
        <f>Table1[[#This Row],[Yield]]*Table1[[#This Row],[Mn]]</f>
        <v>0</v>
      </c>
      <c r="AR124" s="2">
        <f>Table1[[#This Row],[Yield]]*Table1[[#This Row],[Cu]]</f>
        <v>0</v>
      </c>
    </row>
    <row r="125" spans="1:44" hidden="1">
      <c r="A125" t="s">
        <v>32</v>
      </c>
      <c r="B125" t="s">
        <v>33</v>
      </c>
      <c r="C125">
        <v>2009</v>
      </c>
      <c r="D125" t="s">
        <v>34</v>
      </c>
      <c r="E125" t="s">
        <v>42</v>
      </c>
      <c r="F125" t="s">
        <v>45</v>
      </c>
      <c r="G125">
        <v>187</v>
      </c>
      <c r="H125">
        <v>60</v>
      </c>
      <c r="I125">
        <v>247</v>
      </c>
      <c r="J125" t="s">
        <v>41</v>
      </c>
      <c r="K125" t="s">
        <v>38</v>
      </c>
      <c r="L125">
        <v>0</v>
      </c>
      <c r="M125">
        <v>0</v>
      </c>
      <c r="O125" t="s">
        <v>43</v>
      </c>
      <c r="P125">
        <v>1</v>
      </c>
      <c r="Q125">
        <v>62</v>
      </c>
      <c r="R125">
        <v>621</v>
      </c>
      <c r="S125" t="s">
        <v>40</v>
      </c>
      <c r="T125">
        <v>192.25</v>
      </c>
      <c r="U125">
        <v>29.14</v>
      </c>
      <c r="V125">
        <v>46.452500000000001</v>
      </c>
      <c r="W125">
        <v>2.4870000000000001</v>
      </c>
      <c r="X125">
        <v>16.747895</v>
      </c>
      <c r="AG125" s="2">
        <f>Table1[[#This Row],[Yield]]*Table1[[#This Row],[Zn]]</f>
        <v>5602.165</v>
      </c>
      <c r="AH125" s="2">
        <f>Table1[[#This Row],[Yield]]*Table1[[#This Row],[Fe]]</f>
        <v>8930.4931250000009</v>
      </c>
      <c r="AI125" s="2">
        <f>Table1[[#This Row],[Yield]]*Table1[[#This Row],[Ph]]</f>
        <v>478.12575000000004</v>
      </c>
      <c r="AJ125" s="2">
        <f>Table1[[#This Row],[Yield]]*Table1[[#This Row],[N]]</f>
        <v>3219.7828137500001</v>
      </c>
      <c r="AK125" s="2">
        <f>Table1[[#This Row],[Yield]]*Table1[[#This Row],[P]]</f>
        <v>0</v>
      </c>
      <c r="AL125" s="2">
        <f>Table1[[#This Row],[Yield]]*Table1[[#This Row],[K]]</f>
        <v>0</v>
      </c>
      <c r="AM125" s="2">
        <f>Table1[[#This Row],[Yield]]*Table1[[#This Row],[S]]</f>
        <v>0</v>
      </c>
      <c r="AN125" s="2">
        <f>Table1[[#This Row],[Yield]]*Table1[[#This Row],[B]]</f>
        <v>0</v>
      </c>
      <c r="AO125" s="2">
        <f>Table1[[#This Row],[Yield]]*Table1[[#This Row],[Ca]]</f>
        <v>0</v>
      </c>
      <c r="AP125" s="2">
        <f>Table1[[#This Row],[Yield]]*Table1[[#This Row],[Mg]]</f>
        <v>0</v>
      </c>
      <c r="AQ125" s="2">
        <f>Table1[[#This Row],[Yield]]*Table1[[#This Row],[Mn]]</f>
        <v>0</v>
      </c>
      <c r="AR125" s="2">
        <f>Table1[[#This Row],[Yield]]*Table1[[#This Row],[Cu]]</f>
        <v>0</v>
      </c>
    </row>
    <row r="126" spans="1:44" hidden="1">
      <c r="A126" t="s">
        <v>32</v>
      </c>
      <c r="B126" t="s">
        <v>33</v>
      </c>
      <c r="C126">
        <v>2009</v>
      </c>
      <c r="D126" t="s">
        <v>34</v>
      </c>
      <c r="E126" t="s">
        <v>42</v>
      </c>
      <c r="F126" t="s">
        <v>45</v>
      </c>
      <c r="G126">
        <v>223</v>
      </c>
      <c r="H126">
        <v>70</v>
      </c>
      <c r="I126">
        <v>293</v>
      </c>
      <c r="J126" t="s">
        <v>37</v>
      </c>
      <c r="K126" t="s">
        <v>44</v>
      </c>
      <c r="L126">
        <v>50</v>
      </c>
      <c r="M126">
        <v>0</v>
      </c>
      <c r="O126" t="s">
        <v>39</v>
      </c>
      <c r="P126">
        <v>0</v>
      </c>
      <c r="Q126">
        <v>63</v>
      </c>
      <c r="R126">
        <v>630</v>
      </c>
      <c r="S126" t="s">
        <v>40</v>
      </c>
      <c r="T126">
        <v>256.60564319999997</v>
      </c>
      <c r="U126">
        <v>34.03</v>
      </c>
      <c r="V126">
        <v>41.36</v>
      </c>
      <c r="W126">
        <v>2.6858749999999998</v>
      </c>
      <c r="X126">
        <v>15.715465</v>
      </c>
      <c r="AG126" s="2">
        <f>Table1[[#This Row],[Yield]]*Table1[[#This Row],[Zn]]</f>
        <v>8732.290038096</v>
      </c>
      <c r="AH126" s="2">
        <f>Table1[[#This Row],[Yield]]*Table1[[#This Row],[Fe]]</f>
        <v>10613.209402751998</v>
      </c>
      <c r="AI126" s="2">
        <f>Table1[[#This Row],[Yield]]*Table1[[#This Row],[Ph]]</f>
        <v>689.21068192979988</v>
      </c>
      <c r="AJ126" s="2">
        <f>Table1[[#This Row],[Yield]]*Table1[[#This Row],[N]]</f>
        <v>4032.6770045120875</v>
      </c>
      <c r="AK126" s="2">
        <f>Table1[[#This Row],[Yield]]*Table1[[#This Row],[P]]</f>
        <v>0</v>
      </c>
      <c r="AL126" s="2">
        <f>Table1[[#This Row],[Yield]]*Table1[[#This Row],[K]]</f>
        <v>0</v>
      </c>
      <c r="AM126" s="2">
        <f>Table1[[#This Row],[Yield]]*Table1[[#This Row],[S]]</f>
        <v>0</v>
      </c>
      <c r="AN126" s="2">
        <f>Table1[[#This Row],[Yield]]*Table1[[#This Row],[B]]</f>
        <v>0</v>
      </c>
      <c r="AO126" s="2">
        <f>Table1[[#This Row],[Yield]]*Table1[[#This Row],[Ca]]</f>
        <v>0</v>
      </c>
      <c r="AP126" s="2">
        <f>Table1[[#This Row],[Yield]]*Table1[[#This Row],[Mg]]</f>
        <v>0</v>
      </c>
      <c r="AQ126" s="2">
        <f>Table1[[#This Row],[Yield]]*Table1[[#This Row],[Mn]]</f>
        <v>0</v>
      </c>
      <c r="AR126" s="2">
        <f>Table1[[#This Row],[Yield]]*Table1[[#This Row],[Cu]]</f>
        <v>0</v>
      </c>
    </row>
    <row r="127" spans="1:44" hidden="1">
      <c r="A127" t="s">
        <v>32</v>
      </c>
      <c r="B127" t="s">
        <v>33</v>
      </c>
      <c r="C127">
        <v>2009</v>
      </c>
      <c r="D127" t="s">
        <v>34</v>
      </c>
      <c r="E127" t="s">
        <v>42</v>
      </c>
      <c r="F127" t="s">
        <v>45</v>
      </c>
      <c r="G127">
        <v>223</v>
      </c>
      <c r="H127">
        <v>70</v>
      </c>
      <c r="I127">
        <v>293</v>
      </c>
      <c r="J127" t="s">
        <v>41</v>
      </c>
      <c r="K127" t="s">
        <v>44</v>
      </c>
      <c r="L127">
        <v>50</v>
      </c>
      <c r="M127">
        <v>0</v>
      </c>
      <c r="O127" t="s">
        <v>39</v>
      </c>
      <c r="P127">
        <v>1</v>
      </c>
      <c r="Q127">
        <v>63</v>
      </c>
      <c r="R127">
        <v>631</v>
      </c>
      <c r="S127" t="s">
        <v>40</v>
      </c>
      <c r="T127">
        <v>305.25893810000002</v>
      </c>
      <c r="U127">
        <v>30.977499999999999</v>
      </c>
      <c r="V127">
        <v>35.702500000000001</v>
      </c>
      <c r="W127">
        <v>2.547383333</v>
      </c>
      <c r="X127">
        <v>14.251099999999999</v>
      </c>
      <c r="AG127" s="2">
        <f>Table1[[#This Row],[Yield]]*Table1[[#This Row],[Zn]]</f>
        <v>9456.1587549927499</v>
      </c>
      <c r="AH127" s="2">
        <f>Table1[[#This Row],[Yield]]*Table1[[#This Row],[Fe]]</f>
        <v>10898.50723751525</v>
      </c>
      <c r="AI127" s="2">
        <f>Table1[[#This Row],[Yield]]*Table1[[#This Row],[Ph]]</f>
        <v>777.61153116521871</v>
      </c>
      <c r="AJ127" s="2">
        <f>Table1[[#This Row],[Yield]]*Table1[[#This Row],[N]]</f>
        <v>4350.2756527569099</v>
      </c>
      <c r="AK127" s="2">
        <f>Table1[[#This Row],[Yield]]*Table1[[#This Row],[P]]</f>
        <v>0</v>
      </c>
      <c r="AL127" s="2">
        <f>Table1[[#This Row],[Yield]]*Table1[[#This Row],[K]]</f>
        <v>0</v>
      </c>
      <c r="AM127" s="2">
        <f>Table1[[#This Row],[Yield]]*Table1[[#This Row],[S]]</f>
        <v>0</v>
      </c>
      <c r="AN127" s="2">
        <f>Table1[[#This Row],[Yield]]*Table1[[#This Row],[B]]</f>
        <v>0</v>
      </c>
      <c r="AO127" s="2">
        <f>Table1[[#This Row],[Yield]]*Table1[[#This Row],[Ca]]</f>
        <v>0</v>
      </c>
      <c r="AP127" s="2">
        <f>Table1[[#This Row],[Yield]]*Table1[[#This Row],[Mg]]</f>
        <v>0</v>
      </c>
      <c r="AQ127" s="2">
        <f>Table1[[#This Row],[Yield]]*Table1[[#This Row],[Mn]]</f>
        <v>0</v>
      </c>
      <c r="AR127" s="2">
        <f>Table1[[#This Row],[Yield]]*Table1[[#This Row],[Cu]]</f>
        <v>0</v>
      </c>
    </row>
    <row r="128" spans="1:44" hidden="1">
      <c r="A128" t="s">
        <v>32</v>
      </c>
      <c r="B128" t="s">
        <v>33</v>
      </c>
      <c r="C128">
        <v>2009</v>
      </c>
      <c r="D128" t="s">
        <v>34</v>
      </c>
      <c r="E128" t="s">
        <v>42</v>
      </c>
      <c r="F128" t="s">
        <v>45</v>
      </c>
      <c r="G128">
        <v>187</v>
      </c>
      <c r="H128">
        <v>60</v>
      </c>
      <c r="I128">
        <v>247</v>
      </c>
      <c r="J128" t="s">
        <v>37</v>
      </c>
      <c r="K128" t="s">
        <v>44</v>
      </c>
      <c r="L128">
        <v>50</v>
      </c>
      <c r="M128">
        <v>0</v>
      </c>
      <c r="O128" t="s">
        <v>43</v>
      </c>
      <c r="P128">
        <v>0</v>
      </c>
      <c r="Q128">
        <v>64</v>
      </c>
      <c r="R128">
        <v>640</v>
      </c>
      <c r="S128" t="s">
        <v>40</v>
      </c>
      <c r="T128">
        <v>131.02631579999999</v>
      </c>
      <c r="U128">
        <v>31.522500000000001</v>
      </c>
      <c r="V128">
        <v>47.375</v>
      </c>
      <c r="W128">
        <v>2.8154333330000001</v>
      </c>
      <c r="X128">
        <v>17</v>
      </c>
      <c r="AG128" s="2">
        <f>Table1[[#This Row],[Yield]]*Table1[[#This Row],[Zn]]</f>
        <v>4130.2770398055</v>
      </c>
      <c r="AH128" s="2">
        <f>Table1[[#This Row],[Yield]]*Table1[[#This Row],[Fe]]</f>
        <v>6207.371711025</v>
      </c>
      <c r="AI128" s="2">
        <f>Table1[[#This Row],[Yield]]*Table1[[#This Row],[Ph]]</f>
        <v>368.89585700350455</v>
      </c>
      <c r="AJ128" s="2">
        <f>Table1[[#This Row],[Yield]]*Table1[[#This Row],[N]]</f>
        <v>2227.4473685999997</v>
      </c>
      <c r="AK128" s="2">
        <f>Table1[[#This Row],[Yield]]*Table1[[#This Row],[P]]</f>
        <v>0</v>
      </c>
      <c r="AL128" s="2">
        <f>Table1[[#This Row],[Yield]]*Table1[[#This Row],[K]]</f>
        <v>0</v>
      </c>
      <c r="AM128" s="2">
        <f>Table1[[#This Row],[Yield]]*Table1[[#This Row],[S]]</f>
        <v>0</v>
      </c>
      <c r="AN128" s="2">
        <f>Table1[[#This Row],[Yield]]*Table1[[#This Row],[B]]</f>
        <v>0</v>
      </c>
      <c r="AO128" s="2">
        <f>Table1[[#This Row],[Yield]]*Table1[[#This Row],[Ca]]</f>
        <v>0</v>
      </c>
      <c r="AP128" s="2">
        <f>Table1[[#This Row],[Yield]]*Table1[[#This Row],[Mg]]</f>
        <v>0</v>
      </c>
      <c r="AQ128" s="2">
        <f>Table1[[#This Row],[Yield]]*Table1[[#This Row],[Mn]]</f>
        <v>0</v>
      </c>
      <c r="AR128" s="2">
        <f>Table1[[#This Row],[Yield]]*Table1[[#This Row],[Cu]]</f>
        <v>0</v>
      </c>
    </row>
    <row r="129" spans="1:44" hidden="1">
      <c r="A129" t="s">
        <v>32</v>
      </c>
      <c r="B129" t="s">
        <v>33</v>
      </c>
      <c r="C129">
        <v>2009</v>
      </c>
      <c r="D129" t="s">
        <v>34</v>
      </c>
      <c r="E129" t="s">
        <v>42</v>
      </c>
      <c r="F129" t="s">
        <v>45</v>
      </c>
      <c r="G129">
        <v>187</v>
      </c>
      <c r="H129">
        <v>60</v>
      </c>
      <c r="I129">
        <v>247</v>
      </c>
      <c r="J129" t="s">
        <v>41</v>
      </c>
      <c r="K129" t="s">
        <v>44</v>
      </c>
      <c r="L129">
        <v>50</v>
      </c>
      <c r="M129">
        <v>0</v>
      </c>
      <c r="O129" t="s">
        <v>43</v>
      </c>
      <c r="P129">
        <v>1</v>
      </c>
      <c r="Q129">
        <v>64</v>
      </c>
      <c r="R129">
        <v>641</v>
      </c>
      <c r="S129" t="s">
        <v>40</v>
      </c>
      <c r="T129">
        <v>168.36513160000001</v>
      </c>
      <c r="U129">
        <v>31.637499999999999</v>
      </c>
      <c r="V129">
        <v>47.497500000000002</v>
      </c>
      <c r="W129">
        <v>3.0034583330000002</v>
      </c>
      <c r="X129">
        <v>16.502649999999999</v>
      </c>
      <c r="AG129" s="2">
        <f>Table1[[#This Row],[Yield]]*Table1[[#This Row],[Zn]]</f>
        <v>5326.6518509950001</v>
      </c>
      <c r="AH129" s="2">
        <f>Table1[[#This Row],[Yield]]*Table1[[#This Row],[Fe]]</f>
        <v>7996.9228381710009</v>
      </c>
      <c r="AI129" s="2">
        <f>Table1[[#This Row],[Yield]]*Table1[[#This Row],[Ph]]</f>
        <v>505.67765749066172</v>
      </c>
      <c r="AJ129" s="2">
        <f>Table1[[#This Row],[Yield]]*Table1[[#This Row],[N]]</f>
        <v>2778.47083899874</v>
      </c>
      <c r="AK129" s="2">
        <f>Table1[[#This Row],[Yield]]*Table1[[#This Row],[P]]</f>
        <v>0</v>
      </c>
      <c r="AL129" s="2">
        <f>Table1[[#This Row],[Yield]]*Table1[[#This Row],[K]]</f>
        <v>0</v>
      </c>
      <c r="AM129" s="2">
        <f>Table1[[#This Row],[Yield]]*Table1[[#This Row],[S]]</f>
        <v>0</v>
      </c>
      <c r="AN129" s="2">
        <f>Table1[[#This Row],[Yield]]*Table1[[#This Row],[B]]</f>
        <v>0</v>
      </c>
      <c r="AO129" s="2">
        <f>Table1[[#This Row],[Yield]]*Table1[[#This Row],[Ca]]</f>
        <v>0</v>
      </c>
      <c r="AP129" s="2">
        <f>Table1[[#This Row],[Yield]]*Table1[[#This Row],[Mg]]</f>
        <v>0</v>
      </c>
      <c r="AQ129" s="2">
        <f>Table1[[#This Row],[Yield]]*Table1[[#This Row],[Mn]]</f>
        <v>0</v>
      </c>
      <c r="AR129" s="2">
        <f>Table1[[#This Row],[Yield]]*Table1[[#This Row],[Cu]]</f>
        <v>0</v>
      </c>
    </row>
    <row r="130" spans="1:44" hidden="1">
      <c r="A130" t="s">
        <v>53</v>
      </c>
      <c r="B130" t="s">
        <v>54</v>
      </c>
      <c r="C130">
        <v>2001</v>
      </c>
      <c r="D130" t="s">
        <v>55</v>
      </c>
      <c r="E130" t="s">
        <v>56</v>
      </c>
      <c r="F130" t="s">
        <v>36</v>
      </c>
      <c r="H130">
        <v>0</v>
      </c>
      <c r="J130" t="s">
        <v>37</v>
      </c>
      <c r="K130" t="s">
        <v>38</v>
      </c>
      <c r="L130">
        <v>0</v>
      </c>
      <c r="O130" s="1">
        <v>35576</v>
      </c>
      <c r="P130">
        <v>0</v>
      </c>
      <c r="Q130">
        <v>65</v>
      </c>
      <c r="R130">
        <v>650</v>
      </c>
      <c r="S130" t="s">
        <v>40</v>
      </c>
      <c r="U130">
        <v>42.825000000000003</v>
      </c>
      <c r="V130">
        <v>80.650000000000006</v>
      </c>
      <c r="X130">
        <v>6.3975</v>
      </c>
      <c r="Y130">
        <v>0.58325000000000005</v>
      </c>
      <c r="Z130">
        <v>1.9824999999999999</v>
      </c>
      <c r="AA130">
        <v>3177.5</v>
      </c>
      <c r="AB130">
        <v>57.3</v>
      </c>
      <c r="AC130">
        <v>0.33900000000000002</v>
      </c>
      <c r="AD130">
        <v>0.25750000000000001</v>
      </c>
      <c r="AE130">
        <v>32.875</v>
      </c>
      <c r="AF130">
        <v>12</v>
      </c>
      <c r="AG130" s="2">
        <f>Table1[[#This Row],[Yield]]*Table1[[#This Row],[Zn]]</f>
        <v>0</v>
      </c>
      <c r="AH130" s="2">
        <f>Table1[[#This Row],[Yield]]*Table1[[#This Row],[Fe]]</f>
        <v>0</v>
      </c>
      <c r="AI130" s="2">
        <f>Table1[[#This Row],[Yield]]*Table1[[#This Row],[Ph]]</f>
        <v>0</v>
      </c>
      <c r="AJ130" s="2">
        <f>Table1[[#This Row],[Yield]]*Table1[[#This Row],[N]]</f>
        <v>0</v>
      </c>
      <c r="AK130" s="2">
        <f>Table1[[#This Row],[Yield]]*Table1[[#This Row],[P]]</f>
        <v>0</v>
      </c>
      <c r="AL130" s="2">
        <f>Table1[[#This Row],[Yield]]*Table1[[#This Row],[K]]</f>
        <v>0</v>
      </c>
      <c r="AM130" s="2">
        <f>Table1[[#This Row],[Yield]]*Table1[[#This Row],[S]]</f>
        <v>0</v>
      </c>
      <c r="AN130" s="2">
        <f>Table1[[#This Row],[Yield]]*Table1[[#This Row],[B]]</f>
        <v>0</v>
      </c>
      <c r="AO130" s="2">
        <f>Table1[[#This Row],[Yield]]*Table1[[#This Row],[Ca]]</f>
        <v>0</v>
      </c>
      <c r="AP130" s="2">
        <f>Table1[[#This Row],[Yield]]*Table1[[#This Row],[Mg]]</f>
        <v>0</v>
      </c>
      <c r="AQ130" s="2">
        <f>Table1[[#This Row],[Yield]]*Table1[[#This Row],[Mn]]</f>
        <v>0</v>
      </c>
      <c r="AR130" s="2">
        <f>Table1[[#This Row],[Yield]]*Table1[[#This Row],[Cu]]</f>
        <v>0</v>
      </c>
    </row>
    <row r="131" spans="1:44" hidden="1">
      <c r="A131" t="s">
        <v>53</v>
      </c>
      <c r="B131" t="s">
        <v>54</v>
      </c>
      <c r="C131">
        <v>2001</v>
      </c>
      <c r="D131" t="s">
        <v>55</v>
      </c>
      <c r="E131" t="s">
        <v>56</v>
      </c>
      <c r="F131" t="s">
        <v>36</v>
      </c>
      <c r="H131">
        <v>0</v>
      </c>
      <c r="J131" t="s">
        <v>41</v>
      </c>
      <c r="K131" t="s">
        <v>38</v>
      </c>
      <c r="L131">
        <v>0</v>
      </c>
      <c r="O131" s="1">
        <v>35576</v>
      </c>
      <c r="P131">
        <v>1</v>
      </c>
      <c r="Q131">
        <v>65</v>
      </c>
      <c r="R131">
        <v>651</v>
      </c>
      <c r="S131" t="s">
        <v>40</v>
      </c>
      <c r="U131">
        <v>43.725000000000001</v>
      </c>
      <c r="V131">
        <v>79.45</v>
      </c>
      <c r="X131">
        <v>6.5925000000000002</v>
      </c>
      <c r="Y131">
        <v>0.59924999999999995</v>
      </c>
      <c r="Z131">
        <v>1.9824999999999999</v>
      </c>
      <c r="AA131">
        <v>3087.5</v>
      </c>
      <c r="AB131">
        <v>47.774999999999999</v>
      </c>
      <c r="AC131">
        <v>0.33050000000000002</v>
      </c>
      <c r="AD131">
        <v>0.245</v>
      </c>
      <c r="AE131">
        <v>32.25</v>
      </c>
      <c r="AF131">
        <v>12.375</v>
      </c>
      <c r="AG131" s="2">
        <f>Table1[[#This Row],[Yield]]*Table1[[#This Row],[Zn]]</f>
        <v>0</v>
      </c>
      <c r="AH131" s="2">
        <f>Table1[[#This Row],[Yield]]*Table1[[#This Row],[Fe]]</f>
        <v>0</v>
      </c>
      <c r="AI131" s="2">
        <f>Table1[[#This Row],[Yield]]*Table1[[#This Row],[Ph]]</f>
        <v>0</v>
      </c>
      <c r="AJ131" s="2">
        <f>Table1[[#This Row],[Yield]]*Table1[[#This Row],[N]]</f>
        <v>0</v>
      </c>
      <c r="AK131" s="2">
        <f>Table1[[#This Row],[Yield]]*Table1[[#This Row],[P]]</f>
        <v>0</v>
      </c>
      <c r="AL131" s="2">
        <f>Table1[[#This Row],[Yield]]*Table1[[#This Row],[K]]</f>
        <v>0</v>
      </c>
      <c r="AM131" s="2">
        <f>Table1[[#This Row],[Yield]]*Table1[[#This Row],[S]]</f>
        <v>0</v>
      </c>
      <c r="AN131" s="2">
        <f>Table1[[#This Row],[Yield]]*Table1[[#This Row],[B]]</f>
        <v>0</v>
      </c>
      <c r="AO131" s="2">
        <f>Table1[[#This Row],[Yield]]*Table1[[#This Row],[Ca]]</f>
        <v>0</v>
      </c>
      <c r="AP131" s="2">
        <f>Table1[[#This Row],[Yield]]*Table1[[#This Row],[Mg]]</f>
        <v>0</v>
      </c>
      <c r="AQ131" s="2">
        <f>Table1[[#This Row],[Yield]]*Table1[[#This Row],[Mn]]</f>
        <v>0</v>
      </c>
      <c r="AR131" s="2">
        <f>Table1[[#This Row],[Yield]]*Table1[[#This Row],[Cu]]</f>
        <v>0</v>
      </c>
    </row>
    <row r="132" spans="1:44" hidden="1">
      <c r="A132" t="s">
        <v>53</v>
      </c>
      <c r="B132" t="s">
        <v>54</v>
      </c>
      <c r="C132">
        <v>2001</v>
      </c>
      <c r="D132" t="s">
        <v>55</v>
      </c>
      <c r="E132" t="s">
        <v>57</v>
      </c>
      <c r="F132" t="s">
        <v>36</v>
      </c>
      <c r="H132">
        <v>0</v>
      </c>
      <c r="J132" t="s">
        <v>37</v>
      </c>
      <c r="K132" t="s">
        <v>38</v>
      </c>
      <c r="L132">
        <v>0</v>
      </c>
      <c r="O132" s="1">
        <v>35576</v>
      </c>
      <c r="P132">
        <v>0</v>
      </c>
      <c r="Q132">
        <v>66</v>
      </c>
      <c r="R132">
        <v>660</v>
      </c>
      <c r="S132" t="s">
        <v>40</v>
      </c>
      <c r="U132">
        <v>41.1</v>
      </c>
      <c r="V132">
        <v>76.05</v>
      </c>
      <c r="X132">
        <v>6.09</v>
      </c>
      <c r="Y132">
        <v>0.57474999999999998</v>
      </c>
      <c r="Z132">
        <v>1.96</v>
      </c>
      <c r="AA132">
        <v>3040</v>
      </c>
      <c r="AB132">
        <v>45.05</v>
      </c>
      <c r="AC132">
        <v>0.34725</v>
      </c>
      <c r="AD132">
        <v>0.2555</v>
      </c>
      <c r="AE132">
        <v>33.6</v>
      </c>
      <c r="AF132">
        <v>12.8</v>
      </c>
      <c r="AG132" s="2">
        <f>Table1[[#This Row],[Yield]]*Table1[[#This Row],[Zn]]</f>
        <v>0</v>
      </c>
      <c r="AH132" s="2">
        <f>Table1[[#This Row],[Yield]]*Table1[[#This Row],[Fe]]</f>
        <v>0</v>
      </c>
      <c r="AI132" s="2">
        <f>Table1[[#This Row],[Yield]]*Table1[[#This Row],[Ph]]</f>
        <v>0</v>
      </c>
      <c r="AJ132" s="2">
        <f>Table1[[#This Row],[Yield]]*Table1[[#This Row],[N]]</f>
        <v>0</v>
      </c>
      <c r="AK132" s="2">
        <f>Table1[[#This Row],[Yield]]*Table1[[#This Row],[P]]</f>
        <v>0</v>
      </c>
      <c r="AL132" s="2">
        <f>Table1[[#This Row],[Yield]]*Table1[[#This Row],[K]]</f>
        <v>0</v>
      </c>
      <c r="AM132" s="2">
        <f>Table1[[#This Row],[Yield]]*Table1[[#This Row],[S]]</f>
        <v>0</v>
      </c>
      <c r="AN132" s="2">
        <f>Table1[[#This Row],[Yield]]*Table1[[#This Row],[B]]</f>
        <v>0</v>
      </c>
      <c r="AO132" s="2">
        <f>Table1[[#This Row],[Yield]]*Table1[[#This Row],[Ca]]</f>
        <v>0</v>
      </c>
      <c r="AP132" s="2">
        <f>Table1[[#This Row],[Yield]]*Table1[[#This Row],[Mg]]</f>
        <v>0</v>
      </c>
      <c r="AQ132" s="2">
        <f>Table1[[#This Row],[Yield]]*Table1[[#This Row],[Mn]]</f>
        <v>0</v>
      </c>
      <c r="AR132" s="2">
        <f>Table1[[#This Row],[Yield]]*Table1[[#This Row],[Cu]]</f>
        <v>0</v>
      </c>
    </row>
    <row r="133" spans="1:44" hidden="1">
      <c r="A133" t="s">
        <v>53</v>
      </c>
      <c r="B133" t="s">
        <v>54</v>
      </c>
      <c r="C133">
        <v>2001</v>
      </c>
      <c r="D133" t="s">
        <v>55</v>
      </c>
      <c r="E133" t="s">
        <v>57</v>
      </c>
      <c r="F133" t="s">
        <v>36</v>
      </c>
      <c r="H133">
        <v>0</v>
      </c>
      <c r="J133" t="s">
        <v>41</v>
      </c>
      <c r="K133" t="s">
        <v>38</v>
      </c>
      <c r="L133">
        <v>0</v>
      </c>
      <c r="O133" s="1">
        <v>35576</v>
      </c>
      <c r="P133">
        <v>1</v>
      </c>
      <c r="Q133">
        <v>66</v>
      </c>
      <c r="R133">
        <v>661</v>
      </c>
      <c r="S133" t="s">
        <v>40</v>
      </c>
      <c r="U133">
        <v>39.325000000000003</v>
      </c>
      <c r="V133">
        <v>70.95</v>
      </c>
      <c r="X133">
        <v>6.1050000000000004</v>
      </c>
      <c r="Y133">
        <v>0.56474999999999997</v>
      </c>
      <c r="Z133">
        <v>1.9550000000000001</v>
      </c>
      <c r="AA133">
        <v>2985</v>
      </c>
      <c r="AB133">
        <v>48.55</v>
      </c>
      <c r="AC133">
        <v>0.33850000000000002</v>
      </c>
      <c r="AD133">
        <v>0.24299999999999999</v>
      </c>
      <c r="AE133">
        <v>34.475000000000001</v>
      </c>
      <c r="AF133">
        <v>12.75</v>
      </c>
      <c r="AG133" s="2">
        <f>Table1[[#This Row],[Yield]]*Table1[[#This Row],[Zn]]</f>
        <v>0</v>
      </c>
      <c r="AH133" s="2">
        <f>Table1[[#This Row],[Yield]]*Table1[[#This Row],[Fe]]</f>
        <v>0</v>
      </c>
      <c r="AI133" s="2">
        <f>Table1[[#This Row],[Yield]]*Table1[[#This Row],[Ph]]</f>
        <v>0</v>
      </c>
      <c r="AJ133" s="2">
        <f>Table1[[#This Row],[Yield]]*Table1[[#This Row],[N]]</f>
        <v>0</v>
      </c>
      <c r="AK133" s="2">
        <f>Table1[[#This Row],[Yield]]*Table1[[#This Row],[P]]</f>
        <v>0</v>
      </c>
      <c r="AL133" s="2">
        <f>Table1[[#This Row],[Yield]]*Table1[[#This Row],[K]]</f>
        <v>0</v>
      </c>
      <c r="AM133" s="2">
        <f>Table1[[#This Row],[Yield]]*Table1[[#This Row],[S]]</f>
        <v>0</v>
      </c>
      <c r="AN133" s="2">
        <f>Table1[[#This Row],[Yield]]*Table1[[#This Row],[B]]</f>
        <v>0</v>
      </c>
      <c r="AO133" s="2">
        <f>Table1[[#This Row],[Yield]]*Table1[[#This Row],[Ca]]</f>
        <v>0</v>
      </c>
      <c r="AP133" s="2">
        <f>Table1[[#This Row],[Yield]]*Table1[[#This Row],[Mg]]</f>
        <v>0</v>
      </c>
      <c r="AQ133" s="2">
        <f>Table1[[#This Row],[Yield]]*Table1[[#This Row],[Mn]]</f>
        <v>0</v>
      </c>
      <c r="AR133" s="2">
        <f>Table1[[#This Row],[Yield]]*Table1[[#This Row],[Cu]]</f>
        <v>0</v>
      </c>
    </row>
    <row r="134" spans="1:44" hidden="1">
      <c r="A134" t="s">
        <v>53</v>
      </c>
      <c r="B134" t="s">
        <v>54</v>
      </c>
      <c r="C134">
        <v>2001</v>
      </c>
      <c r="D134" t="s">
        <v>55</v>
      </c>
      <c r="E134" t="s">
        <v>58</v>
      </c>
      <c r="F134" t="s">
        <v>36</v>
      </c>
      <c r="H134">
        <v>0</v>
      </c>
      <c r="J134" t="s">
        <v>37</v>
      </c>
      <c r="K134" t="s">
        <v>38</v>
      </c>
      <c r="L134">
        <v>0</v>
      </c>
      <c r="O134" s="1">
        <v>35576</v>
      </c>
      <c r="P134">
        <v>0</v>
      </c>
      <c r="Q134">
        <v>67</v>
      </c>
      <c r="R134">
        <v>670</v>
      </c>
      <c r="S134" t="s">
        <v>40</v>
      </c>
      <c r="U134">
        <v>38.75</v>
      </c>
      <c r="V134">
        <v>80.25</v>
      </c>
      <c r="X134">
        <v>6.5</v>
      </c>
      <c r="Y134">
        <v>0.5585</v>
      </c>
      <c r="Z134">
        <v>1.91</v>
      </c>
      <c r="AA134">
        <v>3332.5</v>
      </c>
      <c r="AB134">
        <v>60.524999999999999</v>
      </c>
      <c r="AC134">
        <v>0.31774999999999998</v>
      </c>
      <c r="AD134">
        <v>0.23</v>
      </c>
      <c r="AE134">
        <v>28.35</v>
      </c>
      <c r="AF134">
        <v>11.225</v>
      </c>
      <c r="AG134" s="2">
        <f>Table1[[#This Row],[Yield]]*Table1[[#This Row],[Zn]]</f>
        <v>0</v>
      </c>
      <c r="AH134" s="2">
        <f>Table1[[#This Row],[Yield]]*Table1[[#This Row],[Fe]]</f>
        <v>0</v>
      </c>
      <c r="AI134" s="2">
        <f>Table1[[#This Row],[Yield]]*Table1[[#This Row],[Ph]]</f>
        <v>0</v>
      </c>
      <c r="AJ134" s="2">
        <f>Table1[[#This Row],[Yield]]*Table1[[#This Row],[N]]</f>
        <v>0</v>
      </c>
      <c r="AK134" s="2">
        <f>Table1[[#This Row],[Yield]]*Table1[[#This Row],[P]]</f>
        <v>0</v>
      </c>
      <c r="AL134" s="2">
        <f>Table1[[#This Row],[Yield]]*Table1[[#This Row],[K]]</f>
        <v>0</v>
      </c>
      <c r="AM134" s="2">
        <f>Table1[[#This Row],[Yield]]*Table1[[#This Row],[S]]</f>
        <v>0</v>
      </c>
      <c r="AN134" s="2">
        <f>Table1[[#This Row],[Yield]]*Table1[[#This Row],[B]]</f>
        <v>0</v>
      </c>
      <c r="AO134" s="2">
        <f>Table1[[#This Row],[Yield]]*Table1[[#This Row],[Ca]]</f>
        <v>0</v>
      </c>
      <c r="AP134" s="2">
        <f>Table1[[#This Row],[Yield]]*Table1[[#This Row],[Mg]]</f>
        <v>0</v>
      </c>
      <c r="AQ134" s="2">
        <f>Table1[[#This Row],[Yield]]*Table1[[#This Row],[Mn]]</f>
        <v>0</v>
      </c>
      <c r="AR134" s="2">
        <f>Table1[[#This Row],[Yield]]*Table1[[#This Row],[Cu]]</f>
        <v>0</v>
      </c>
    </row>
    <row r="135" spans="1:44" hidden="1">
      <c r="A135" t="s">
        <v>53</v>
      </c>
      <c r="B135" t="s">
        <v>54</v>
      </c>
      <c r="C135">
        <v>2001</v>
      </c>
      <c r="D135" t="s">
        <v>55</v>
      </c>
      <c r="E135" t="s">
        <v>58</v>
      </c>
      <c r="F135" t="s">
        <v>36</v>
      </c>
      <c r="H135">
        <v>0</v>
      </c>
      <c r="J135" t="s">
        <v>41</v>
      </c>
      <c r="K135" t="s">
        <v>38</v>
      </c>
      <c r="L135">
        <v>0</v>
      </c>
      <c r="O135" s="1">
        <v>35576</v>
      </c>
      <c r="P135">
        <v>1</v>
      </c>
      <c r="Q135">
        <v>67</v>
      </c>
      <c r="R135">
        <v>671</v>
      </c>
      <c r="S135" t="s">
        <v>40</v>
      </c>
      <c r="U135">
        <v>35.950000000000003</v>
      </c>
      <c r="V135">
        <v>72.674999999999997</v>
      </c>
      <c r="X135">
        <v>6.4024999999999999</v>
      </c>
      <c r="Y135">
        <v>0.53700000000000003</v>
      </c>
      <c r="Z135">
        <v>1.9075</v>
      </c>
      <c r="AA135">
        <v>3162.5</v>
      </c>
      <c r="AB135">
        <v>46.125</v>
      </c>
      <c r="AC135">
        <v>0.31850000000000001</v>
      </c>
      <c r="AD135">
        <v>0.22375</v>
      </c>
      <c r="AE135">
        <v>30.05</v>
      </c>
      <c r="AF135">
        <v>10.3</v>
      </c>
      <c r="AG135" s="2">
        <f>Table1[[#This Row],[Yield]]*Table1[[#This Row],[Zn]]</f>
        <v>0</v>
      </c>
      <c r="AH135" s="2">
        <f>Table1[[#This Row],[Yield]]*Table1[[#This Row],[Fe]]</f>
        <v>0</v>
      </c>
      <c r="AI135" s="2">
        <f>Table1[[#This Row],[Yield]]*Table1[[#This Row],[Ph]]</f>
        <v>0</v>
      </c>
      <c r="AJ135" s="2">
        <f>Table1[[#This Row],[Yield]]*Table1[[#This Row],[N]]</f>
        <v>0</v>
      </c>
      <c r="AK135" s="2">
        <f>Table1[[#This Row],[Yield]]*Table1[[#This Row],[P]]</f>
        <v>0</v>
      </c>
      <c r="AL135" s="2">
        <f>Table1[[#This Row],[Yield]]*Table1[[#This Row],[K]]</f>
        <v>0</v>
      </c>
      <c r="AM135" s="2">
        <f>Table1[[#This Row],[Yield]]*Table1[[#This Row],[S]]</f>
        <v>0</v>
      </c>
      <c r="AN135" s="2">
        <f>Table1[[#This Row],[Yield]]*Table1[[#This Row],[B]]</f>
        <v>0</v>
      </c>
      <c r="AO135" s="2">
        <f>Table1[[#This Row],[Yield]]*Table1[[#This Row],[Ca]]</f>
        <v>0</v>
      </c>
      <c r="AP135" s="2">
        <f>Table1[[#This Row],[Yield]]*Table1[[#This Row],[Mg]]</f>
        <v>0</v>
      </c>
      <c r="AQ135" s="2">
        <f>Table1[[#This Row],[Yield]]*Table1[[#This Row],[Mn]]</f>
        <v>0</v>
      </c>
      <c r="AR135" s="2">
        <f>Table1[[#This Row],[Yield]]*Table1[[#This Row],[Cu]]</f>
        <v>0</v>
      </c>
    </row>
    <row r="136" spans="1:44" hidden="1">
      <c r="A136" t="s">
        <v>53</v>
      </c>
      <c r="B136" t="s">
        <v>54</v>
      </c>
      <c r="C136">
        <v>2001</v>
      </c>
      <c r="D136" t="s">
        <v>55</v>
      </c>
      <c r="E136" t="s">
        <v>59</v>
      </c>
      <c r="F136" t="s">
        <v>36</v>
      </c>
      <c r="H136">
        <v>0</v>
      </c>
      <c r="J136" t="s">
        <v>37</v>
      </c>
      <c r="K136" t="s">
        <v>38</v>
      </c>
      <c r="L136">
        <v>0</v>
      </c>
      <c r="O136" s="1">
        <v>35576</v>
      </c>
      <c r="P136">
        <v>0</v>
      </c>
      <c r="Q136">
        <v>68</v>
      </c>
      <c r="R136">
        <v>680</v>
      </c>
      <c r="S136" t="s">
        <v>40</v>
      </c>
      <c r="U136">
        <v>42.475000000000001</v>
      </c>
      <c r="V136">
        <v>83.625</v>
      </c>
      <c r="X136">
        <v>5.9524999999999997</v>
      </c>
      <c r="Y136">
        <v>0.63524999999999998</v>
      </c>
      <c r="Z136">
        <v>2.0350000000000001</v>
      </c>
      <c r="AA136">
        <v>3132.5</v>
      </c>
      <c r="AB136">
        <v>46.95</v>
      </c>
      <c r="AC136">
        <v>0.27374999999999999</v>
      </c>
      <c r="AD136">
        <v>0.255</v>
      </c>
      <c r="AE136">
        <v>32.475000000000001</v>
      </c>
      <c r="AF136">
        <v>14.175000000000001</v>
      </c>
      <c r="AG136" s="2">
        <f>Table1[[#This Row],[Yield]]*Table1[[#This Row],[Zn]]</f>
        <v>0</v>
      </c>
      <c r="AH136" s="2">
        <f>Table1[[#This Row],[Yield]]*Table1[[#This Row],[Fe]]</f>
        <v>0</v>
      </c>
      <c r="AI136" s="2">
        <f>Table1[[#This Row],[Yield]]*Table1[[#This Row],[Ph]]</f>
        <v>0</v>
      </c>
      <c r="AJ136" s="2">
        <f>Table1[[#This Row],[Yield]]*Table1[[#This Row],[N]]</f>
        <v>0</v>
      </c>
      <c r="AK136" s="2">
        <f>Table1[[#This Row],[Yield]]*Table1[[#This Row],[P]]</f>
        <v>0</v>
      </c>
      <c r="AL136" s="2">
        <f>Table1[[#This Row],[Yield]]*Table1[[#This Row],[K]]</f>
        <v>0</v>
      </c>
      <c r="AM136" s="2">
        <f>Table1[[#This Row],[Yield]]*Table1[[#This Row],[S]]</f>
        <v>0</v>
      </c>
      <c r="AN136" s="2">
        <f>Table1[[#This Row],[Yield]]*Table1[[#This Row],[B]]</f>
        <v>0</v>
      </c>
      <c r="AO136" s="2">
        <f>Table1[[#This Row],[Yield]]*Table1[[#This Row],[Ca]]</f>
        <v>0</v>
      </c>
      <c r="AP136" s="2">
        <f>Table1[[#This Row],[Yield]]*Table1[[#This Row],[Mg]]</f>
        <v>0</v>
      </c>
      <c r="AQ136" s="2">
        <f>Table1[[#This Row],[Yield]]*Table1[[#This Row],[Mn]]</f>
        <v>0</v>
      </c>
      <c r="AR136" s="2">
        <f>Table1[[#This Row],[Yield]]*Table1[[#This Row],[Cu]]</f>
        <v>0</v>
      </c>
    </row>
    <row r="137" spans="1:44" hidden="1">
      <c r="A137" t="s">
        <v>53</v>
      </c>
      <c r="B137" t="s">
        <v>54</v>
      </c>
      <c r="C137">
        <v>2001</v>
      </c>
      <c r="D137" t="s">
        <v>55</v>
      </c>
      <c r="E137" t="s">
        <v>59</v>
      </c>
      <c r="F137" t="s">
        <v>36</v>
      </c>
      <c r="H137">
        <v>0</v>
      </c>
      <c r="J137" t="s">
        <v>41</v>
      </c>
      <c r="K137" t="s">
        <v>38</v>
      </c>
      <c r="L137">
        <v>0</v>
      </c>
      <c r="O137" s="1">
        <v>35576</v>
      </c>
      <c r="P137">
        <v>1</v>
      </c>
      <c r="Q137">
        <v>68</v>
      </c>
      <c r="R137">
        <v>681</v>
      </c>
      <c r="S137" t="s">
        <v>40</v>
      </c>
      <c r="U137">
        <v>40.049999999999997</v>
      </c>
      <c r="V137">
        <v>74.7</v>
      </c>
      <c r="X137">
        <v>6.0824999999999996</v>
      </c>
      <c r="Y137">
        <v>0.59075</v>
      </c>
      <c r="Z137">
        <v>2.0225</v>
      </c>
      <c r="AA137">
        <v>3077.5</v>
      </c>
      <c r="AB137">
        <v>45.825000000000003</v>
      </c>
      <c r="AC137">
        <v>0.27650000000000002</v>
      </c>
      <c r="AD137">
        <v>0.24324999999999999</v>
      </c>
      <c r="AE137">
        <v>29.35</v>
      </c>
      <c r="AF137">
        <v>13.275</v>
      </c>
      <c r="AG137" s="2">
        <f>Table1[[#This Row],[Yield]]*Table1[[#This Row],[Zn]]</f>
        <v>0</v>
      </c>
      <c r="AH137" s="2">
        <f>Table1[[#This Row],[Yield]]*Table1[[#This Row],[Fe]]</f>
        <v>0</v>
      </c>
      <c r="AI137" s="2">
        <f>Table1[[#This Row],[Yield]]*Table1[[#This Row],[Ph]]</f>
        <v>0</v>
      </c>
      <c r="AJ137" s="2">
        <f>Table1[[#This Row],[Yield]]*Table1[[#This Row],[N]]</f>
        <v>0</v>
      </c>
      <c r="AK137" s="2">
        <f>Table1[[#This Row],[Yield]]*Table1[[#This Row],[P]]</f>
        <v>0</v>
      </c>
      <c r="AL137" s="2">
        <f>Table1[[#This Row],[Yield]]*Table1[[#This Row],[K]]</f>
        <v>0</v>
      </c>
      <c r="AM137" s="2">
        <f>Table1[[#This Row],[Yield]]*Table1[[#This Row],[S]]</f>
        <v>0</v>
      </c>
      <c r="AN137" s="2">
        <f>Table1[[#This Row],[Yield]]*Table1[[#This Row],[B]]</f>
        <v>0</v>
      </c>
      <c r="AO137" s="2">
        <f>Table1[[#This Row],[Yield]]*Table1[[#This Row],[Ca]]</f>
        <v>0</v>
      </c>
      <c r="AP137" s="2">
        <f>Table1[[#This Row],[Yield]]*Table1[[#This Row],[Mg]]</f>
        <v>0</v>
      </c>
      <c r="AQ137" s="2">
        <f>Table1[[#This Row],[Yield]]*Table1[[#This Row],[Mn]]</f>
        <v>0</v>
      </c>
      <c r="AR137" s="2">
        <f>Table1[[#This Row],[Yield]]*Table1[[#This Row],[Cu]]</f>
        <v>0</v>
      </c>
    </row>
    <row r="138" spans="1:44" hidden="1">
      <c r="A138" t="s">
        <v>53</v>
      </c>
      <c r="B138" t="s">
        <v>54</v>
      </c>
      <c r="C138">
        <v>2001</v>
      </c>
      <c r="D138" t="s">
        <v>55</v>
      </c>
      <c r="E138" t="s">
        <v>60</v>
      </c>
      <c r="F138" t="s">
        <v>36</v>
      </c>
      <c r="H138">
        <v>0</v>
      </c>
      <c r="J138" t="s">
        <v>37</v>
      </c>
      <c r="K138" t="s">
        <v>38</v>
      </c>
      <c r="L138">
        <v>0</v>
      </c>
      <c r="O138" s="1">
        <v>35576</v>
      </c>
      <c r="P138">
        <v>0</v>
      </c>
      <c r="Q138">
        <v>69</v>
      </c>
      <c r="R138">
        <v>690</v>
      </c>
      <c r="S138" t="s">
        <v>40</v>
      </c>
      <c r="U138">
        <v>45.75</v>
      </c>
      <c r="V138">
        <v>79.474999999999994</v>
      </c>
      <c r="X138">
        <v>6.1550000000000002</v>
      </c>
      <c r="Y138">
        <v>0.63149999999999995</v>
      </c>
      <c r="Z138">
        <v>1.95</v>
      </c>
      <c r="AA138">
        <v>3080</v>
      </c>
      <c r="AB138">
        <v>56.625</v>
      </c>
      <c r="AC138">
        <v>0.36525000000000002</v>
      </c>
      <c r="AD138">
        <v>0.253</v>
      </c>
      <c r="AE138">
        <v>32.700000000000003</v>
      </c>
      <c r="AF138">
        <v>13.8</v>
      </c>
      <c r="AG138" s="2">
        <f>Table1[[#This Row],[Yield]]*Table1[[#This Row],[Zn]]</f>
        <v>0</v>
      </c>
      <c r="AH138" s="2">
        <f>Table1[[#This Row],[Yield]]*Table1[[#This Row],[Fe]]</f>
        <v>0</v>
      </c>
      <c r="AI138" s="2">
        <f>Table1[[#This Row],[Yield]]*Table1[[#This Row],[Ph]]</f>
        <v>0</v>
      </c>
      <c r="AJ138" s="2">
        <f>Table1[[#This Row],[Yield]]*Table1[[#This Row],[N]]</f>
        <v>0</v>
      </c>
      <c r="AK138" s="2">
        <f>Table1[[#This Row],[Yield]]*Table1[[#This Row],[P]]</f>
        <v>0</v>
      </c>
      <c r="AL138" s="2">
        <f>Table1[[#This Row],[Yield]]*Table1[[#This Row],[K]]</f>
        <v>0</v>
      </c>
      <c r="AM138" s="2">
        <f>Table1[[#This Row],[Yield]]*Table1[[#This Row],[S]]</f>
        <v>0</v>
      </c>
      <c r="AN138" s="2">
        <f>Table1[[#This Row],[Yield]]*Table1[[#This Row],[B]]</f>
        <v>0</v>
      </c>
      <c r="AO138" s="2">
        <f>Table1[[#This Row],[Yield]]*Table1[[#This Row],[Ca]]</f>
        <v>0</v>
      </c>
      <c r="AP138" s="2">
        <f>Table1[[#This Row],[Yield]]*Table1[[#This Row],[Mg]]</f>
        <v>0</v>
      </c>
      <c r="AQ138" s="2">
        <f>Table1[[#This Row],[Yield]]*Table1[[#This Row],[Mn]]</f>
        <v>0</v>
      </c>
      <c r="AR138" s="2">
        <f>Table1[[#This Row],[Yield]]*Table1[[#This Row],[Cu]]</f>
        <v>0</v>
      </c>
    </row>
    <row r="139" spans="1:44" hidden="1">
      <c r="A139" t="s">
        <v>53</v>
      </c>
      <c r="B139" t="s">
        <v>54</v>
      </c>
      <c r="C139">
        <v>2001</v>
      </c>
      <c r="D139" t="s">
        <v>55</v>
      </c>
      <c r="E139" t="s">
        <v>60</v>
      </c>
      <c r="F139" t="s">
        <v>36</v>
      </c>
      <c r="H139">
        <v>0</v>
      </c>
      <c r="J139" t="s">
        <v>41</v>
      </c>
      <c r="K139" t="s">
        <v>38</v>
      </c>
      <c r="L139">
        <v>0</v>
      </c>
      <c r="O139" s="1">
        <v>35576</v>
      </c>
      <c r="P139">
        <v>1</v>
      </c>
      <c r="Q139">
        <v>69</v>
      </c>
      <c r="R139">
        <v>691</v>
      </c>
      <c r="S139" t="s">
        <v>40</v>
      </c>
      <c r="U139">
        <v>42.674999999999997</v>
      </c>
      <c r="V139">
        <v>76.174999999999997</v>
      </c>
      <c r="X139">
        <v>6.21</v>
      </c>
      <c r="Y139">
        <v>0.59450000000000003</v>
      </c>
      <c r="Z139">
        <v>1.905</v>
      </c>
      <c r="AA139">
        <v>2955</v>
      </c>
      <c r="AB139">
        <v>48.3</v>
      </c>
      <c r="AC139">
        <v>0.35099999999999998</v>
      </c>
      <c r="AD139">
        <v>0.23774999999999999</v>
      </c>
      <c r="AE139">
        <v>34.15</v>
      </c>
      <c r="AF139">
        <v>13.4</v>
      </c>
      <c r="AG139" s="2">
        <f>Table1[[#This Row],[Yield]]*Table1[[#This Row],[Zn]]</f>
        <v>0</v>
      </c>
      <c r="AH139" s="2">
        <f>Table1[[#This Row],[Yield]]*Table1[[#This Row],[Fe]]</f>
        <v>0</v>
      </c>
      <c r="AI139" s="2">
        <f>Table1[[#This Row],[Yield]]*Table1[[#This Row],[Ph]]</f>
        <v>0</v>
      </c>
      <c r="AJ139" s="2">
        <f>Table1[[#This Row],[Yield]]*Table1[[#This Row],[N]]</f>
        <v>0</v>
      </c>
      <c r="AK139" s="2">
        <f>Table1[[#This Row],[Yield]]*Table1[[#This Row],[P]]</f>
        <v>0</v>
      </c>
      <c r="AL139" s="2">
        <f>Table1[[#This Row],[Yield]]*Table1[[#This Row],[K]]</f>
        <v>0</v>
      </c>
      <c r="AM139" s="2">
        <f>Table1[[#This Row],[Yield]]*Table1[[#This Row],[S]]</f>
        <v>0</v>
      </c>
      <c r="AN139" s="2">
        <f>Table1[[#This Row],[Yield]]*Table1[[#This Row],[B]]</f>
        <v>0</v>
      </c>
      <c r="AO139" s="2">
        <f>Table1[[#This Row],[Yield]]*Table1[[#This Row],[Ca]]</f>
        <v>0</v>
      </c>
      <c r="AP139" s="2">
        <f>Table1[[#This Row],[Yield]]*Table1[[#This Row],[Mg]]</f>
        <v>0</v>
      </c>
      <c r="AQ139" s="2">
        <f>Table1[[#This Row],[Yield]]*Table1[[#This Row],[Mn]]</f>
        <v>0</v>
      </c>
      <c r="AR139" s="2">
        <f>Table1[[#This Row],[Yield]]*Table1[[#This Row],[Cu]]</f>
        <v>0</v>
      </c>
    </row>
    <row r="140" spans="1:44" hidden="1">
      <c r="A140" t="s">
        <v>53</v>
      </c>
      <c r="B140" t="s">
        <v>54</v>
      </c>
      <c r="C140">
        <v>2001</v>
      </c>
      <c r="D140" t="s">
        <v>55</v>
      </c>
      <c r="E140" t="s">
        <v>61</v>
      </c>
      <c r="F140" t="s">
        <v>36</v>
      </c>
      <c r="H140">
        <v>0</v>
      </c>
      <c r="J140" t="s">
        <v>37</v>
      </c>
      <c r="K140" t="s">
        <v>38</v>
      </c>
      <c r="L140">
        <v>0</v>
      </c>
      <c r="O140" s="1">
        <v>35576</v>
      </c>
      <c r="P140">
        <v>0</v>
      </c>
      <c r="Q140">
        <v>70</v>
      </c>
      <c r="R140">
        <v>700</v>
      </c>
      <c r="S140" t="s">
        <v>40</v>
      </c>
      <c r="U140">
        <v>40.25</v>
      </c>
      <c r="V140">
        <v>78.650000000000006</v>
      </c>
      <c r="X140">
        <v>6.4175000000000004</v>
      </c>
      <c r="Y140">
        <v>0.61824999999999997</v>
      </c>
      <c r="Z140">
        <v>2.0474999999999999</v>
      </c>
      <c r="AA140">
        <v>3157.5</v>
      </c>
      <c r="AB140">
        <v>51.65</v>
      </c>
      <c r="AC140">
        <v>0.26</v>
      </c>
      <c r="AD140">
        <v>0.24399999999999999</v>
      </c>
      <c r="AE140">
        <v>32.475000000000001</v>
      </c>
      <c r="AF140">
        <v>10.65</v>
      </c>
      <c r="AG140" s="2">
        <f>Table1[[#This Row],[Yield]]*Table1[[#This Row],[Zn]]</f>
        <v>0</v>
      </c>
      <c r="AH140" s="2">
        <f>Table1[[#This Row],[Yield]]*Table1[[#This Row],[Fe]]</f>
        <v>0</v>
      </c>
      <c r="AI140" s="2">
        <f>Table1[[#This Row],[Yield]]*Table1[[#This Row],[Ph]]</f>
        <v>0</v>
      </c>
      <c r="AJ140" s="2">
        <f>Table1[[#This Row],[Yield]]*Table1[[#This Row],[N]]</f>
        <v>0</v>
      </c>
      <c r="AK140" s="2">
        <f>Table1[[#This Row],[Yield]]*Table1[[#This Row],[P]]</f>
        <v>0</v>
      </c>
      <c r="AL140" s="2">
        <f>Table1[[#This Row],[Yield]]*Table1[[#This Row],[K]]</f>
        <v>0</v>
      </c>
      <c r="AM140" s="2">
        <f>Table1[[#This Row],[Yield]]*Table1[[#This Row],[S]]</f>
        <v>0</v>
      </c>
      <c r="AN140" s="2">
        <f>Table1[[#This Row],[Yield]]*Table1[[#This Row],[B]]</f>
        <v>0</v>
      </c>
      <c r="AO140" s="2">
        <f>Table1[[#This Row],[Yield]]*Table1[[#This Row],[Ca]]</f>
        <v>0</v>
      </c>
      <c r="AP140" s="2">
        <f>Table1[[#This Row],[Yield]]*Table1[[#This Row],[Mg]]</f>
        <v>0</v>
      </c>
      <c r="AQ140" s="2">
        <f>Table1[[#This Row],[Yield]]*Table1[[#This Row],[Mn]]</f>
        <v>0</v>
      </c>
      <c r="AR140" s="2">
        <f>Table1[[#This Row],[Yield]]*Table1[[#This Row],[Cu]]</f>
        <v>0</v>
      </c>
    </row>
    <row r="141" spans="1:44" hidden="1">
      <c r="A141" t="s">
        <v>53</v>
      </c>
      <c r="B141" t="s">
        <v>54</v>
      </c>
      <c r="C141">
        <v>2001</v>
      </c>
      <c r="D141" t="s">
        <v>55</v>
      </c>
      <c r="E141" t="s">
        <v>61</v>
      </c>
      <c r="F141" t="s">
        <v>36</v>
      </c>
      <c r="H141">
        <v>0</v>
      </c>
      <c r="J141" t="s">
        <v>41</v>
      </c>
      <c r="K141" t="s">
        <v>38</v>
      </c>
      <c r="L141">
        <v>0</v>
      </c>
      <c r="O141" s="1">
        <v>35576</v>
      </c>
      <c r="P141">
        <v>1</v>
      </c>
      <c r="Q141">
        <v>70</v>
      </c>
      <c r="R141">
        <v>701</v>
      </c>
      <c r="S141" t="s">
        <v>40</v>
      </c>
      <c r="U141">
        <v>37.549999999999997</v>
      </c>
      <c r="V141">
        <v>72.650000000000006</v>
      </c>
      <c r="X141">
        <v>6.4349999999999996</v>
      </c>
      <c r="Y141">
        <v>0.58074999999999999</v>
      </c>
      <c r="Z141">
        <v>2.0375000000000001</v>
      </c>
      <c r="AA141">
        <v>3015</v>
      </c>
      <c r="AB141">
        <v>45.875</v>
      </c>
      <c r="AC141">
        <v>0.24074999999999999</v>
      </c>
      <c r="AD141">
        <v>0.22725000000000001</v>
      </c>
      <c r="AE141">
        <v>31.75</v>
      </c>
      <c r="AF141">
        <v>10.85</v>
      </c>
      <c r="AG141" s="2">
        <f>Table1[[#This Row],[Yield]]*Table1[[#This Row],[Zn]]</f>
        <v>0</v>
      </c>
      <c r="AH141" s="2">
        <f>Table1[[#This Row],[Yield]]*Table1[[#This Row],[Fe]]</f>
        <v>0</v>
      </c>
      <c r="AI141" s="2">
        <f>Table1[[#This Row],[Yield]]*Table1[[#This Row],[Ph]]</f>
        <v>0</v>
      </c>
      <c r="AJ141" s="2">
        <f>Table1[[#This Row],[Yield]]*Table1[[#This Row],[N]]</f>
        <v>0</v>
      </c>
      <c r="AK141" s="2">
        <f>Table1[[#This Row],[Yield]]*Table1[[#This Row],[P]]</f>
        <v>0</v>
      </c>
      <c r="AL141" s="2">
        <f>Table1[[#This Row],[Yield]]*Table1[[#This Row],[K]]</f>
        <v>0</v>
      </c>
      <c r="AM141" s="2">
        <f>Table1[[#This Row],[Yield]]*Table1[[#This Row],[S]]</f>
        <v>0</v>
      </c>
      <c r="AN141" s="2">
        <f>Table1[[#This Row],[Yield]]*Table1[[#This Row],[B]]</f>
        <v>0</v>
      </c>
      <c r="AO141" s="2">
        <f>Table1[[#This Row],[Yield]]*Table1[[#This Row],[Ca]]</f>
        <v>0</v>
      </c>
      <c r="AP141" s="2">
        <f>Table1[[#This Row],[Yield]]*Table1[[#This Row],[Mg]]</f>
        <v>0</v>
      </c>
      <c r="AQ141" s="2">
        <f>Table1[[#This Row],[Yield]]*Table1[[#This Row],[Mn]]</f>
        <v>0</v>
      </c>
      <c r="AR141" s="2">
        <f>Table1[[#This Row],[Yield]]*Table1[[#This Row],[Cu]]</f>
        <v>0</v>
      </c>
    </row>
    <row r="142" spans="1:44" hidden="1">
      <c r="A142" t="s">
        <v>53</v>
      </c>
      <c r="B142" t="s">
        <v>54</v>
      </c>
      <c r="C142">
        <v>2001</v>
      </c>
      <c r="D142" t="s">
        <v>55</v>
      </c>
      <c r="E142" t="s">
        <v>62</v>
      </c>
      <c r="F142" t="s">
        <v>36</v>
      </c>
      <c r="H142">
        <v>0</v>
      </c>
      <c r="J142" t="s">
        <v>37</v>
      </c>
      <c r="K142" t="s">
        <v>38</v>
      </c>
      <c r="L142">
        <v>0</v>
      </c>
      <c r="O142" s="1">
        <v>35576</v>
      </c>
      <c r="P142">
        <v>0</v>
      </c>
      <c r="Q142">
        <v>71</v>
      </c>
      <c r="R142">
        <v>710</v>
      </c>
      <c r="S142" t="s">
        <v>40</v>
      </c>
      <c r="U142">
        <v>41.6</v>
      </c>
      <c r="V142">
        <v>75.974999999999994</v>
      </c>
      <c r="X142">
        <v>6.3825000000000003</v>
      </c>
      <c r="Y142">
        <v>0.61024999999999996</v>
      </c>
      <c r="Z142">
        <v>1.9775</v>
      </c>
      <c r="AA142">
        <v>3212.5</v>
      </c>
      <c r="AB142">
        <v>67.75</v>
      </c>
      <c r="AC142">
        <v>0.26124999999999998</v>
      </c>
      <c r="AD142">
        <v>0.23425000000000001</v>
      </c>
      <c r="AE142">
        <v>28.85</v>
      </c>
      <c r="AF142">
        <v>12.65</v>
      </c>
      <c r="AG142" s="2">
        <f>Table1[[#This Row],[Yield]]*Table1[[#This Row],[Zn]]</f>
        <v>0</v>
      </c>
      <c r="AH142" s="2">
        <f>Table1[[#This Row],[Yield]]*Table1[[#This Row],[Fe]]</f>
        <v>0</v>
      </c>
      <c r="AI142" s="2">
        <f>Table1[[#This Row],[Yield]]*Table1[[#This Row],[Ph]]</f>
        <v>0</v>
      </c>
      <c r="AJ142" s="2">
        <f>Table1[[#This Row],[Yield]]*Table1[[#This Row],[N]]</f>
        <v>0</v>
      </c>
      <c r="AK142" s="2">
        <f>Table1[[#This Row],[Yield]]*Table1[[#This Row],[P]]</f>
        <v>0</v>
      </c>
      <c r="AL142" s="2">
        <f>Table1[[#This Row],[Yield]]*Table1[[#This Row],[K]]</f>
        <v>0</v>
      </c>
      <c r="AM142" s="2">
        <f>Table1[[#This Row],[Yield]]*Table1[[#This Row],[S]]</f>
        <v>0</v>
      </c>
      <c r="AN142" s="2">
        <f>Table1[[#This Row],[Yield]]*Table1[[#This Row],[B]]</f>
        <v>0</v>
      </c>
      <c r="AO142" s="2">
        <f>Table1[[#This Row],[Yield]]*Table1[[#This Row],[Ca]]</f>
        <v>0</v>
      </c>
      <c r="AP142" s="2">
        <f>Table1[[#This Row],[Yield]]*Table1[[#This Row],[Mg]]</f>
        <v>0</v>
      </c>
      <c r="AQ142" s="2">
        <f>Table1[[#This Row],[Yield]]*Table1[[#This Row],[Mn]]</f>
        <v>0</v>
      </c>
      <c r="AR142" s="2">
        <f>Table1[[#This Row],[Yield]]*Table1[[#This Row],[Cu]]</f>
        <v>0</v>
      </c>
    </row>
    <row r="143" spans="1:44" hidden="1">
      <c r="A143" t="s">
        <v>53</v>
      </c>
      <c r="B143" t="s">
        <v>54</v>
      </c>
      <c r="C143">
        <v>2001</v>
      </c>
      <c r="D143" t="s">
        <v>55</v>
      </c>
      <c r="E143" t="s">
        <v>62</v>
      </c>
      <c r="F143" t="s">
        <v>36</v>
      </c>
      <c r="H143">
        <v>0</v>
      </c>
      <c r="J143" t="s">
        <v>41</v>
      </c>
      <c r="K143" t="s">
        <v>38</v>
      </c>
      <c r="L143">
        <v>0</v>
      </c>
      <c r="O143" s="1">
        <v>35576</v>
      </c>
      <c r="P143">
        <v>1</v>
      </c>
      <c r="Q143">
        <v>71</v>
      </c>
      <c r="R143">
        <v>711</v>
      </c>
      <c r="S143" t="s">
        <v>40</v>
      </c>
      <c r="U143">
        <v>39.125</v>
      </c>
      <c r="V143">
        <v>73.2</v>
      </c>
      <c r="X143">
        <v>6.36</v>
      </c>
      <c r="Y143">
        <v>0.57499999999999996</v>
      </c>
      <c r="Z143">
        <v>1.97</v>
      </c>
      <c r="AA143">
        <v>3007.5</v>
      </c>
      <c r="AB143">
        <v>54.3</v>
      </c>
      <c r="AC143">
        <v>0.26824999999999999</v>
      </c>
      <c r="AD143">
        <v>0.22600000000000001</v>
      </c>
      <c r="AE143">
        <v>30.75</v>
      </c>
      <c r="AF143">
        <v>12.725</v>
      </c>
      <c r="AG143" s="2">
        <f>Table1[[#This Row],[Yield]]*Table1[[#This Row],[Zn]]</f>
        <v>0</v>
      </c>
      <c r="AH143" s="2">
        <f>Table1[[#This Row],[Yield]]*Table1[[#This Row],[Fe]]</f>
        <v>0</v>
      </c>
      <c r="AI143" s="2">
        <f>Table1[[#This Row],[Yield]]*Table1[[#This Row],[Ph]]</f>
        <v>0</v>
      </c>
      <c r="AJ143" s="2">
        <f>Table1[[#This Row],[Yield]]*Table1[[#This Row],[N]]</f>
        <v>0</v>
      </c>
      <c r="AK143" s="2">
        <f>Table1[[#This Row],[Yield]]*Table1[[#This Row],[P]]</f>
        <v>0</v>
      </c>
      <c r="AL143" s="2">
        <f>Table1[[#This Row],[Yield]]*Table1[[#This Row],[K]]</f>
        <v>0</v>
      </c>
      <c r="AM143" s="2">
        <f>Table1[[#This Row],[Yield]]*Table1[[#This Row],[S]]</f>
        <v>0</v>
      </c>
      <c r="AN143" s="2">
        <f>Table1[[#This Row],[Yield]]*Table1[[#This Row],[B]]</f>
        <v>0</v>
      </c>
      <c r="AO143" s="2">
        <f>Table1[[#This Row],[Yield]]*Table1[[#This Row],[Ca]]</f>
        <v>0</v>
      </c>
      <c r="AP143" s="2">
        <f>Table1[[#This Row],[Yield]]*Table1[[#This Row],[Mg]]</f>
        <v>0</v>
      </c>
      <c r="AQ143" s="2">
        <f>Table1[[#This Row],[Yield]]*Table1[[#This Row],[Mn]]</f>
        <v>0</v>
      </c>
      <c r="AR143" s="2">
        <f>Table1[[#This Row],[Yield]]*Table1[[#This Row],[Cu]]</f>
        <v>0</v>
      </c>
    </row>
    <row r="144" spans="1:44" hidden="1">
      <c r="A144" t="s">
        <v>53</v>
      </c>
      <c r="B144" t="s">
        <v>54</v>
      </c>
      <c r="C144">
        <v>2002</v>
      </c>
      <c r="D144" t="s">
        <v>55</v>
      </c>
      <c r="E144" t="s">
        <v>56</v>
      </c>
      <c r="F144" t="s">
        <v>36</v>
      </c>
      <c r="G144">
        <v>363.1</v>
      </c>
      <c r="H144">
        <v>0</v>
      </c>
      <c r="I144">
        <v>363.1</v>
      </c>
      <c r="J144" t="s">
        <v>37</v>
      </c>
      <c r="K144" t="s">
        <v>38</v>
      </c>
      <c r="L144">
        <v>0</v>
      </c>
      <c r="O144" s="1">
        <v>35946</v>
      </c>
      <c r="P144">
        <v>0</v>
      </c>
      <c r="Q144">
        <v>72</v>
      </c>
      <c r="R144">
        <v>720</v>
      </c>
      <c r="S144" t="s">
        <v>40</v>
      </c>
      <c r="U144">
        <v>41.274999999999999</v>
      </c>
      <c r="V144">
        <v>74.55</v>
      </c>
      <c r="X144">
        <v>6.6950000000000003</v>
      </c>
      <c r="Y144">
        <v>0.59650000000000003</v>
      </c>
      <c r="Z144">
        <v>2.0274999999999999</v>
      </c>
      <c r="AA144">
        <v>3095</v>
      </c>
      <c r="AB144">
        <v>45.024999999999999</v>
      </c>
      <c r="AC144">
        <v>0.29149999999999998</v>
      </c>
      <c r="AD144">
        <v>0.22800000000000001</v>
      </c>
      <c r="AE144">
        <v>26.95</v>
      </c>
      <c r="AF144">
        <v>13.85</v>
      </c>
      <c r="AG144" s="2">
        <f>Table1[[#This Row],[Yield]]*Table1[[#This Row],[Zn]]</f>
        <v>0</v>
      </c>
      <c r="AH144" s="2">
        <f>Table1[[#This Row],[Yield]]*Table1[[#This Row],[Fe]]</f>
        <v>0</v>
      </c>
      <c r="AI144" s="2">
        <f>Table1[[#This Row],[Yield]]*Table1[[#This Row],[Ph]]</f>
        <v>0</v>
      </c>
      <c r="AJ144" s="2">
        <f>Table1[[#This Row],[Yield]]*Table1[[#This Row],[N]]</f>
        <v>0</v>
      </c>
      <c r="AK144" s="2">
        <f>Table1[[#This Row],[Yield]]*Table1[[#This Row],[P]]</f>
        <v>0</v>
      </c>
      <c r="AL144" s="2">
        <f>Table1[[#This Row],[Yield]]*Table1[[#This Row],[K]]</f>
        <v>0</v>
      </c>
      <c r="AM144" s="2">
        <f>Table1[[#This Row],[Yield]]*Table1[[#This Row],[S]]</f>
        <v>0</v>
      </c>
      <c r="AN144" s="2">
        <f>Table1[[#This Row],[Yield]]*Table1[[#This Row],[B]]</f>
        <v>0</v>
      </c>
      <c r="AO144" s="2">
        <f>Table1[[#This Row],[Yield]]*Table1[[#This Row],[Ca]]</f>
        <v>0</v>
      </c>
      <c r="AP144" s="2">
        <f>Table1[[#This Row],[Yield]]*Table1[[#This Row],[Mg]]</f>
        <v>0</v>
      </c>
      <c r="AQ144" s="2">
        <f>Table1[[#This Row],[Yield]]*Table1[[#This Row],[Mn]]</f>
        <v>0</v>
      </c>
      <c r="AR144" s="2">
        <f>Table1[[#This Row],[Yield]]*Table1[[#This Row],[Cu]]</f>
        <v>0</v>
      </c>
    </row>
    <row r="145" spans="1:44" hidden="1">
      <c r="A145" t="s">
        <v>53</v>
      </c>
      <c r="B145" t="s">
        <v>54</v>
      </c>
      <c r="C145">
        <v>2002</v>
      </c>
      <c r="D145" t="s">
        <v>55</v>
      </c>
      <c r="E145" t="s">
        <v>56</v>
      </c>
      <c r="F145" t="s">
        <v>36</v>
      </c>
      <c r="G145">
        <v>363.1</v>
      </c>
      <c r="H145">
        <v>0</v>
      </c>
      <c r="I145">
        <v>363.1</v>
      </c>
      <c r="J145" t="s">
        <v>41</v>
      </c>
      <c r="K145" t="s">
        <v>38</v>
      </c>
      <c r="L145">
        <v>0</v>
      </c>
      <c r="O145" s="1">
        <v>35946</v>
      </c>
      <c r="P145">
        <v>1</v>
      </c>
      <c r="Q145">
        <v>72</v>
      </c>
      <c r="R145">
        <v>721</v>
      </c>
      <c r="S145" t="s">
        <v>40</v>
      </c>
      <c r="U145">
        <v>38.625</v>
      </c>
      <c r="V145">
        <v>73.825000000000003</v>
      </c>
      <c r="X145">
        <v>6.6675000000000004</v>
      </c>
      <c r="Y145">
        <v>0.59924999999999995</v>
      </c>
      <c r="Z145">
        <v>2.0474999999999999</v>
      </c>
      <c r="AA145">
        <v>3065</v>
      </c>
      <c r="AB145">
        <v>42.5</v>
      </c>
      <c r="AC145">
        <v>0.28625</v>
      </c>
      <c r="AD145">
        <v>0.22275</v>
      </c>
      <c r="AE145">
        <v>28.65</v>
      </c>
      <c r="AF145">
        <v>12.95</v>
      </c>
      <c r="AG145" s="2">
        <f>Table1[[#This Row],[Yield]]*Table1[[#This Row],[Zn]]</f>
        <v>0</v>
      </c>
      <c r="AH145" s="2">
        <f>Table1[[#This Row],[Yield]]*Table1[[#This Row],[Fe]]</f>
        <v>0</v>
      </c>
      <c r="AI145" s="2">
        <f>Table1[[#This Row],[Yield]]*Table1[[#This Row],[Ph]]</f>
        <v>0</v>
      </c>
      <c r="AJ145" s="2">
        <f>Table1[[#This Row],[Yield]]*Table1[[#This Row],[N]]</f>
        <v>0</v>
      </c>
      <c r="AK145" s="2">
        <f>Table1[[#This Row],[Yield]]*Table1[[#This Row],[P]]</f>
        <v>0</v>
      </c>
      <c r="AL145" s="2">
        <f>Table1[[#This Row],[Yield]]*Table1[[#This Row],[K]]</f>
        <v>0</v>
      </c>
      <c r="AM145" s="2">
        <f>Table1[[#This Row],[Yield]]*Table1[[#This Row],[S]]</f>
        <v>0</v>
      </c>
      <c r="AN145" s="2">
        <f>Table1[[#This Row],[Yield]]*Table1[[#This Row],[B]]</f>
        <v>0</v>
      </c>
      <c r="AO145" s="2">
        <f>Table1[[#This Row],[Yield]]*Table1[[#This Row],[Ca]]</f>
        <v>0</v>
      </c>
      <c r="AP145" s="2">
        <f>Table1[[#This Row],[Yield]]*Table1[[#This Row],[Mg]]</f>
        <v>0</v>
      </c>
      <c r="AQ145" s="2">
        <f>Table1[[#This Row],[Yield]]*Table1[[#This Row],[Mn]]</f>
        <v>0</v>
      </c>
      <c r="AR145" s="2">
        <f>Table1[[#This Row],[Yield]]*Table1[[#This Row],[Cu]]</f>
        <v>0</v>
      </c>
    </row>
    <row r="146" spans="1:44" hidden="1">
      <c r="A146" t="s">
        <v>53</v>
      </c>
      <c r="B146" t="s">
        <v>54</v>
      </c>
      <c r="C146">
        <v>2002</v>
      </c>
      <c r="D146" t="s">
        <v>55</v>
      </c>
      <c r="E146" t="s">
        <v>57</v>
      </c>
      <c r="F146" t="s">
        <v>36</v>
      </c>
      <c r="G146">
        <v>363.1</v>
      </c>
      <c r="H146">
        <v>0</v>
      </c>
      <c r="I146">
        <v>363.1</v>
      </c>
      <c r="J146" t="s">
        <v>37</v>
      </c>
      <c r="K146" t="s">
        <v>38</v>
      </c>
      <c r="L146">
        <v>0</v>
      </c>
      <c r="O146" s="1">
        <v>35946</v>
      </c>
      <c r="P146">
        <v>0</v>
      </c>
      <c r="Q146">
        <v>73</v>
      </c>
      <c r="R146">
        <v>730</v>
      </c>
      <c r="S146" t="s">
        <v>40</v>
      </c>
      <c r="U146">
        <v>42</v>
      </c>
      <c r="V146">
        <v>72.3</v>
      </c>
      <c r="X146">
        <v>6.3</v>
      </c>
      <c r="Y146">
        <v>0.60199999999999998</v>
      </c>
      <c r="Z146">
        <v>1.8975</v>
      </c>
      <c r="AA146">
        <v>3035</v>
      </c>
      <c r="AB146">
        <v>44.2</v>
      </c>
      <c r="AC146">
        <v>0.38550000000000001</v>
      </c>
      <c r="AD146">
        <v>0.24475</v>
      </c>
      <c r="AE146">
        <v>30.125</v>
      </c>
      <c r="AF146">
        <v>18.149999999999999</v>
      </c>
      <c r="AG146" s="2">
        <f>Table1[[#This Row],[Yield]]*Table1[[#This Row],[Zn]]</f>
        <v>0</v>
      </c>
      <c r="AH146" s="2">
        <f>Table1[[#This Row],[Yield]]*Table1[[#This Row],[Fe]]</f>
        <v>0</v>
      </c>
      <c r="AI146" s="2">
        <f>Table1[[#This Row],[Yield]]*Table1[[#This Row],[Ph]]</f>
        <v>0</v>
      </c>
      <c r="AJ146" s="2">
        <f>Table1[[#This Row],[Yield]]*Table1[[#This Row],[N]]</f>
        <v>0</v>
      </c>
      <c r="AK146" s="2">
        <f>Table1[[#This Row],[Yield]]*Table1[[#This Row],[P]]</f>
        <v>0</v>
      </c>
      <c r="AL146" s="2">
        <f>Table1[[#This Row],[Yield]]*Table1[[#This Row],[K]]</f>
        <v>0</v>
      </c>
      <c r="AM146" s="2">
        <f>Table1[[#This Row],[Yield]]*Table1[[#This Row],[S]]</f>
        <v>0</v>
      </c>
      <c r="AN146" s="2">
        <f>Table1[[#This Row],[Yield]]*Table1[[#This Row],[B]]</f>
        <v>0</v>
      </c>
      <c r="AO146" s="2">
        <f>Table1[[#This Row],[Yield]]*Table1[[#This Row],[Ca]]</f>
        <v>0</v>
      </c>
      <c r="AP146" s="2">
        <f>Table1[[#This Row],[Yield]]*Table1[[#This Row],[Mg]]</f>
        <v>0</v>
      </c>
      <c r="AQ146" s="2">
        <f>Table1[[#This Row],[Yield]]*Table1[[#This Row],[Mn]]</f>
        <v>0</v>
      </c>
      <c r="AR146" s="2">
        <f>Table1[[#This Row],[Yield]]*Table1[[#This Row],[Cu]]</f>
        <v>0</v>
      </c>
    </row>
    <row r="147" spans="1:44" hidden="1">
      <c r="A147" t="s">
        <v>53</v>
      </c>
      <c r="B147" t="s">
        <v>54</v>
      </c>
      <c r="C147">
        <v>2002</v>
      </c>
      <c r="D147" t="s">
        <v>55</v>
      </c>
      <c r="E147" t="s">
        <v>57</v>
      </c>
      <c r="F147" t="s">
        <v>36</v>
      </c>
      <c r="G147">
        <v>363.1</v>
      </c>
      <c r="H147">
        <v>0</v>
      </c>
      <c r="I147">
        <v>363.1</v>
      </c>
      <c r="J147" t="s">
        <v>41</v>
      </c>
      <c r="K147" t="s">
        <v>38</v>
      </c>
      <c r="L147">
        <v>0</v>
      </c>
      <c r="O147" s="1">
        <v>35946</v>
      </c>
      <c r="P147">
        <v>1</v>
      </c>
      <c r="Q147">
        <v>73</v>
      </c>
      <c r="R147">
        <v>731</v>
      </c>
      <c r="S147" t="s">
        <v>40</v>
      </c>
      <c r="U147">
        <v>38.825000000000003</v>
      </c>
      <c r="V147">
        <v>70.150000000000006</v>
      </c>
      <c r="X147">
        <v>6.27</v>
      </c>
      <c r="Y147">
        <v>0.61399999999999999</v>
      </c>
      <c r="Z147">
        <v>1.9724999999999999</v>
      </c>
      <c r="AA147">
        <v>3002.5</v>
      </c>
      <c r="AB147">
        <v>43.85</v>
      </c>
      <c r="AC147">
        <v>0.33574999999999999</v>
      </c>
      <c r="AD147">
        <v>0.23649999999999999</v>
      </c>
      <c r="AE147">
        <v>31.15</v>
      </c>
      <c r="AF147">
        <v>13.65</v>
      </c>
      <c r="AG147" s="2">
        <f>Table1[[#This Row],[Yield]]*Table1[[#This Row],[Zn]]</f>
        <v>0</v>
      </c>
      <c r="AH147" s="2">
        <f>Table1[[#This Row],[Yield]]*Table1[[#This Row],[Fe]]</f>
        <v>0</v>
      </c>
      <c r="AI147" s="2">
        <f>Table1[[#This Row],[Yield]]*Table1[[#This Row],[Ph]]</f>
        <v>0</v>
      </c>
      <c r="AJ147" s="2">
        <f>Table1[[#This Row],[Yield]]*Table1[[#This Row],[N]]</f>
        <v>0</v>
      </c>
      <c r="AK147" s="2">
        <f>Table1[[#This Row],[Yield]]*Table1[[#This Row],[P]]</f>
        <v>0</v>
      </c>
      <c r="AL147" s="2">
        <f>Table1[[#This Row],[Yield]]*Table1[[#This Row],[K]]</f>
        <v>0</v>
      </c>
      <c r="AM147" s="2">
        <f>Table1[[#This Row],[Yield]]*Table1[[#This Row],[S]]</f>
        <v>0</v>
      </c>
      <c r="AN147" s="2">
        <f>Table1[[#This Row],[Yield]]*Table1[[#This Row],[B]]</f>
        <v>0</v>
      </c>
      <c r="AO147" s="2">
        <f>Table1[[#This Row],[Yield]]*Table1[[#This Row],[Ca]]</f>
        <v>0</v>
      </c>
      <c r="AP147" s="2">
        <f>Table1[[#This Row],[Yield]]*Table1[[#This Row],[Mg]]</f>
        <v>0</v>
      </c>
      <c r="AQ147" s="2">
        <f>Table1[[#This Row],[Yield]]*Table1[[#This Row],[Mn]]</f>
        <v>0</v>
      </c>
      <c r="AR147" s="2">
        <f>Table1[[#This Row],[Yield]]*Table1[[#This Row],[Cu]]</f>
        <v>0</v>
      </c>
    </row>
    <row r="148" spans="1:44" hidden="1">
      <c r="A148" t="s">
        <v>53</v>
      </c>
      <c r="B148" t="s">
        <v>54</v>
      </c>
      <c r="C148">
        <v>2002</v>
      </c>
      <c r="D148" t="s">
        <v>55</v>
      </c>
      <c r="E148" t="s">
        <v>58</v>
      </c>
      <c r="F148" t="s">
        <v>36</v>
      </c>
      <c r="G148">
        <v>363.1</v>
      </c>
      <c r="H148">
        <v>0</v>
      </c>
      <c r="I148">
        <v>363.1</v>
      </c>
      <c r="J148" t="s">
        <v>37</v>
      </c>
      <c r="K148" t="s">
        <v>38</v>
      </c>
      <c r="L148">
        <v>0</v>
      </c>
      <c r="O148" s="1">
        <v>35946</v>
      </c>
      <c r="P148">
        <v>0</v>
      </c>
      <c r="Q148">
        <v>74</v>
      </c>
      <c r="R148">
        <v>740</v>
      </c>
      <c r="S148" t="s">
        <v>40</v>
      </c>
      <c r="U148">
        <v>36.299999999999997</v>
      </c>
      <c r="V148">
        <v>71.349999999999994</v>
      </c>
      <c r="X148">
        <v>6.8425000000000002</v>
      </c>
      <c r="Y148">
        <v>0.56200000000000006</v>
      </c>
      <c r="Z148">
        <v>1.94</v>
      </c>
      <c r="AA148">
        <v>3305</v>
      </c>
      <c r="AB148">
        <v>40</v>
      </c>
      <c r="AC148">
        <v>0.26374999999999998</v>
      </c>
      <c r="AD148">
        <v>0.20474999999999999</v>
      </c>
      <c r="AE148">
        <v>25.425000000000001</v>
      </c>
      <c r="AF148">
        <v>12.45</v>
      </c>
      <c r="AG148" s="2">
        <f>Table1[[#This Row],[Yield]]*Table1[[#This Row],[Zn]]</f>
        <v>0</v>
      </c>
      <c r="AH148" s="2">
        <f>Table1[[#This Row],[Yield]]*Table1[[#This Row],[Fe]]</f>
        <v>0</v>
      </c>
      <c r="AI148" s="2">
        <f>Table1[[#This Row],[Yield]]*Table1[[#This Row],[Ph]]</f>
        <v>0</v>
      </c>
      <c r="AJ148" s="2">
        <f>Table1[[#This Row],[Yield]]*Table1[[#This Row],[N]]</f>
        <v>0</v>
      </c>
      <c r="AK148" s="2">
        <f>Table1[[#This Row],[Yield]]*Table1[[#This Row],[P]]</f>
        <v>0</v>
      </c>
      <c r="AL148" s="2">
        <f>Table1[[#This Row],[Yield]]*Table1[[#This Row],[K]]</f>
        <v>0</v>
      </c>
      <c r="AM148" s="2">
        <f>Table1[[#This Row],[Yield]]*Table1[[#This Row],[S]]</f>
        <v>0</v>
      </c>
      <c r="AN148" s="2">
        <f>Table1[[#This Row],[Yield]]*Table1[[#This Row],[B]]</f>
        <v>0</v>
      </c>
      <c r="AO148" s="2">
        <f>Table1[[#This Row],[Yield]]*Table1[[#This Row],[Ca]]</f>
        <v>0</v>
      </c>
      <c r="AP148" s="2">
        <f>Table1[[#This Row],[Yield]]*Table1[[#This Row],[Mg]]</f>
        <v>0</v>
      </c>
      <c r="AQ148" s="2">
        <f>Table1[[#This Row],[Yield]]*Table1[[#This Row],[Mn]]</f>
        <v>0</v>
      </c>
      <c r="AR148" s="2">
        <f>Table1[[#This Row],[Yield]]*Table1[[#This Row],[Cu]]</f>
        <v>0</v>
      </c>
    </row>
    <row r="149" spans="1:44" hidden="1">
      <c r="A149" t="s">
        <v>53</v>
      </c>
      <c r="B149" t="s">
        <v>54</v>
      </c>
      <c r="C149">
        <v>2002</v>
      </c>
      <c r="D149" t="s">
        <v>55</v>
      </c>
      <c r="E149" t="s">
        <v>58</v>
      </c>
      <c r="F149" t="s">
        <v>36</v>
      </c>
      <c r="G149">
        <v>363.1</v>
      </c>
      <c r="H149">
        <v>0</v>
      </c>
      <c r="I149">
        <v>363.1</v>
      </c>
      <c r="J149" t="s">
        <v>41</v>
      </c>
      <c r="K149" t="s">
        <v>38</v>
      </c>
      <c r="L149">
        <v>0</v>
      </c>
      <c r="O149" s="1">
        <v>35946</v>
      </c>
      <c r="P149">
        <v>1</v>
      </c>
      <c r="Q149">
        <v>74</v>
      </c>
      <c r="R149">
        <v>741</v>
      </c>
      <c r="S149" t="s">
        <v>40</v>
      </c>
      <c r="U149">
        <v>34.35</v>
      </c>
      <c r="V149">
        <v>68.55</v>
      </c>
      <c r="X149">
        <v>6.6475</v>
      </c>
      <c r="Y149">
        <v>0.57499999999999996</v>
      </c>
      <c r="Z149">
        <v>1.9275</v>
      </c>
      <c r="AA149">
        <v>3275</v>
      </c>
      <c r="AB149">
        <v>40.049999999999997</v>
      </c>
      <c r="AC149">
        <v>0.25274999999999997</v>
      </c>
      <c r="AD149">
        <v>0.20175000000000001</v>
      </c>
      <c r="AE149">
        <v>23.925000000000001</v>
      </c>
      <c r="AF149">
        <v>11.45</v>
      </c>
      <c r="AG149" s="2">
        <f>Table1[[#This Row],[Yield]]*Table1[[#This Row],[Zn]]</f>
        <v>0</v>
      </c>
      <c r="AH149" s="2">
        <f>Table1[[#This Row],[Yield]]*Table1[[#This Row],[Fe]]</f>
        <v>0</v>
      </c>
      <c r="AI149" s="2">
        <f>Table1[[#This Row],[Yield]]*Table1[[#This Row],[Ph]]</f>
        <v>0</v>
      </c>
      <c r="AJ149" s="2">
        <f>Table1[[#This Row],[Yield]]*Table1[[#This Row],[N]]</f>
        <v>0</v>
      </c>
      <c r="AK149" s="2">
        <f>Table1[[#This Row],[Yield]]*Table1[[#This Row],[P]]</f>
        <v>0</v>
      </c>
      <c r="AL149" s="2">
        <f>Table1[[#This Row],[Yield]]*Table1[[#This Row],[K]]</f>
        <v>0</v>
      </c>
      <c r="AM149" s="2">
        <f>Table1[[#This Row],[Yield]]*Table1[[#This Row],[S]]</f>
        <v>0</v>
      </c>
      <c r="AN149" s="2">
        <f>Table1[[#This Row],[Yield]]*Table1[[#This Row],[B]]</f>
        <v>0</v>
      </c>
      <c r="AO149" s="2">
        <f>Table1[[#This Row],[Yield]]*Table1[[#This Row],[Ca]]</f>
        <v>0</v>
      </c>
      <c r="AP149" s="2">
        <f>Table1[[#This Row],[Yield]]*Table1[[#This Row],[Mg]]</f>
        <v>0</v>
      </c>
      <c r="AQ149" s="2">
        <f>Table1[[#This Row],[Yield]]*Table1[[#This Row],[Mn]]</f>
        <v>0</v>
      </c>
      <c r="AR149" s="2">
        <f>Table1[[#This Row],[Yield]]*Table1[[#This Row],[Cu]]</f>
        <v>0</v>
      </c>
    </row>
    <row r="150" spans="1:44" hidden="1">
      <c r="A150" t="s">
        <v>53</v>
      </c>
      <c r="B150" t="s">
        <v>54</v>
      </c>
      <c r="C150">
        <v>2002</v>
      </c>
      <c r="D150" t="s">
        <v>55</v>
      </c>
      <c r="E150" t="s">
        <v>59</v>
      </c>
      <c r="F150" t="s">
        <v>36</v>
      </c>
      <c r="G150">
        <v>363.1</v>
      </c>
      <c r="H150">
        <v>0</v>
      </c>
      <c r="I150">
        <v>363.1</v>
      </c>
      <c r="J150" t="s">
        <v>37</v>
      </c>
      <c r="K150" t="s">
        <v>38</v>
      </c>
      <c r="L150">
        <v>0</v>
      </c>
      <c r="O150" s="1">
        <v>35946</v>
      </c>
      <c r="P150">
        <v>0</v>
      </c>
      <c r="Q150">
        <v>75</v>
      </c>
      <c r="R150">
        <v>750</v>
      </c>
      <c r="S150" t="s">
        <v>40</v>
      </c>
      <c r="U150">
        <v>41.2</v>
      </c>
      <c r="V150">
        <v>82.174999999999997</v>
      </c>
      <c r="X150">
        <v>6.3250000000000002</v>
      </c>
      <c r="Y150">
        <v>0.60924999999999996</v>
      </c>
      <c r="Z150">
        <v>1.9275</v>
      </c>
      <c r="AA150">
        <v>3162.5</v>
      </c>
      <c r="AB150">
        <v>37.375</v>
      </c>
      <c r="AC150">
        <v>0.29599999999999999</v>
      </c>
      <c r="AD150">
        <v>0.23949999999999999</v>
      </c>
      <c r="AE150">
        <v>27.074999999999999</v>
      </c>
      <c r="AF150">
        <v>14.375</v>
      </c>
      <c r="AG150" s="2">
        <f>Table1[[#This Row],[Yield]]*Table1[[#This Row],[Zn]]</f>
        <v>0</v>
      </c>
      <c r="AH150" s="2">
        <f>Table1[[#This Row],[Yield]]*Table1[[#This Row],[Fe]]</f>
        <v>0</v>
      </c>
      <c r="AI150" s="2">
        <f>Table1[[#This Row],[Yield]]*Table1[[#This Row],[Ph]]</f>
        <v>0</v>
      </c>
      <c r="AJ150" s="2">
        <f>Table1[[#This Row],[Yield]]*Table1[[#This Row],[N]]</f>
        <v>0</v>
      </c>
      <c r="AK150" s="2">
        <f>Table1[[#This Row],[Yield]]*Table1[[#This Row],[P]]</f>
        <v>0</v>
      </c>
      <c r="AL150" s="2">
        <f>Table1[[#This Row],[Yield]]*Table1[[#This Row],[K]]</f>
        <v>0</v>
      </c>
      <c r="AM150" s="2">
        <f>Table1[[#This Row],[Yield]]*Table1[[#This Row],[S]]</f>
        <v>0</v>
      </c>
      <c r="AN150" s="2">
        <f>Table1[[#This Row],[Yield]]*Table1[[#This Row],[B]]</f>
        <v>0</v>
      </c>
      <c r="AO150" s="2">
        <f>Table1[[#This Row],[Yield]]*Table1[[#This Row],[Ca]]</f>
        <v>0</v>
      </c>
      <c r="AP150" s="2">
        <f>Table1[[#This Row],[Yield]]*Table1[[#This Row],[Mg]]</f>
        <v>0</v>
      </c>
      <c r="AQ150" s="2">
        <f>Table1[[#This Row],[Yield]]*Table1[[#This Row],[Mn]]</f>
        <v>0</v>
      </c>
      <c r="AR150" s="2">
        <f>Table1[[#This Row],[Yield]]*Table1[[#This Row],[Cu]]</f>
        <v>0</v>
      </c>
    </row>
    <row r="151" spans="1:44" hidden="1">
      <c r="A151" t="s">
        <v>53</v>
      </c>
      <c r="B151" t="s">
        <v>54</v>
      </c>
      <c r="C151">
        <v>2002</v>
      </c>
      <c r="D151" t="s">
        <v>55</v>
      </c>
      <c r="E151" t="s">
        <v>59</v>
      </c>
      <c r="F151" t="s">
        <v>36</v>
      </c>
      <c r="G151">
        <v>363.1</v>
      </c>
      <c r="H151">
        <v>0</v>
      </c>
      <c r="I151">
        <v>363.1</v>
      </c>
      <c r="J151" t="s">
        <v>41</v>
      </c>
      <c r="K151" t="s">
        <v>38</v>
      </c>
      <c r="L151">
        <v>0</v>
      </c>
      <c r="O151" s="1">
        <v>35946</v>
      </c>
      <c r="P151">
        <v>1</v>
      </c>
      <c r="Q151">
        <v>75</v>
      </c>
      <c r="R151">
        <v>751</v>
      </c>
      <c r="S151" t="s">
        <v>40</v>
      </c>
      <c r="U151">
        <v>38.125</v>
      </c>
      <c r="V151">
        <v>75.7</v>
      </c>
      <c r="X151">
        <v>6.1974999999999998</v>
      </c>
      <c r="Y151">
        <v>0.61175000000000002</v>
      </c>
      <c r="Z151">
        <v>1.9624999999999999</v>
      </c>
      <c r="AA151">
        <v>3040</v>
      </c>
      <c r="AB151">
        <v>36.524999999999999</v>
      </c>
      <c r="AC151">
        <v>0.27750000000000002</v>
      </c>
      <c r="AD151">
        <v>0.23599999999999999</v>
      </c>
      <c r="AE151">
        <v>27.2</v>
      </c>
      <c r="AF151">
        <v>13.9</v>
      </c>
      <c r="AG151" s="2">
        <f>Table1[[#This Row],[Yield]]*Table1[[#This Row],[Zn]]</f>
        <v>0</v>
      </c>
      <c r="AH151" s="2">
        <f>Table1[[#This Row],[Yield]]*Table1[[#This Row],[Fe]]</f>
        <v>0</v>
      </c>
      <c r="AI151" s="2">
        <f>Table1[[#This Row],[Yield]]*Table1[[#This Row],[Ph]]</f>
        <v>0</v>
      </c>
      <c r="AJ151" s="2">
        <f>Table1[[#This Row],[Yield]]*Table1[[#This Row],[N]]</f>
        <v>0</v>
      </c>
      <c r="AK151" s="2">
        <f>Table1[[#This Row],[Yield]]*Table1[[#This Row],[P]]</f>
        <v>0</v>
      </c>
      <c r="AL151" s="2">
        <f>Table1[[#This Row],[Yield]]*Table1[[#This Row],[K]]</f>
        <v>0</v>
      </c>
      <c r="AM151" s="2">
        <f>Table1[[#This Row],[Yield]]*Table1[[#This Row],[S]]</f>
        <v>0</v>
      </c>
      <c r="AN151" s="2">
        <f>Table1[[#This Row],[Yield]]*Table1[[#This Row],[B]]</f>
        <v>0</v>
      </c>
      <c r="AO151" s="2">
        <f>Table1[[#This Row],[Yield]]*Table1[[#This Row],[Ca]]</f>
        <v>0</v>
      </c>
      <c r="AP151" s="2">
        <f>Table1[[#This Row],[Yield]]*Table1[[#This Row],[Mg]]</f>
        <v>0</v>
      </c>
      <c r="AQ151" s="2">
        <f>Table1[[#This Row],[Yield]]*Table1[[#This Row],[Mn]]</f>
        <v>0</v>
      </c>
      <c r="AR151" s="2">
        <f>Table1[[#This Row],[Yield]]*Table1[[#This Row],[Cu]]</f>
        <v>0</v>
      </c>
    </row>
    <row r="152" spans="1:44" hidden="1">
      <c r="A152" t="s">
        <v>53</v>
      </c>
      <c r="B152" t="s">
        <v>54</v>
      </c>
      <c r="C152">
        <v>2002</v>
      </c>
      <c r="D152" t="s">
        <v>55</v>
      </c>
      <c r="E152" t="s">
        <v>60</v>
      </c>
      <c r="F152" t="s">
        <v>36</v>
      </c>
      <c r="G152">
        <v>363.1</v>
      </c>
      <c r="H152">
        <v>0</v>
      </c>
      <c r="I152">
        <v>363.1</v>
      </c>
      <c r="J152" t="s">
        <v>37</v>
      </c>
      <c r="K152" t="s">
        <v>38</v>
      </c>
      <c r="L152">
        <v>0</v>
      </c>
      <c r="O152" s="1">
        <v>35946</v>
      </c>
      <c r="P152">
        <v>0</v>
      </c>
      <c r="Q152">
        <v>76</v>
      </c>
      <c r="R152">
        <v>760</v>
      </c>
      <c r="S152" t="s">
        <v>40</v>
      </c>
      <c r="U152">
        <v>42.2</v>
      </c>
      <c r="V152">
        <v>76.375</v>
      </c>
      <c r="X152">
        <v>6.1050000000000004</v>
      </c>
      <c r="Y152">
        <v>0.60399999999999998</v>
      </c>
      <c r="Z152">
        <v>1.9</v>
      </c>
      <c r="AA152">
        <v>2932.5</v>
      </c>
      <c r="AB152">
        <v>42.625</v>
      </c>
      <c r="AC152">
        <v>0.36199999999999999</v>
      </c>
      <c r="AD152">
        <v>0.22825000000000001</v>
      </c>
      <c r="AE152">
        <v>29.05</v>
      </c>
      <c r="AF152">
        <v>15.475</v>
      </c>
      <c r="AG152" s="2">
        <f>Table1[[#This Row],[Yield]]*Table1[[#This Row],[Zn]]</f>
        <v>0</v>
      </c>
      <c r="AH152" s="2">
        <f>Table1[[#This Row],[Yield]]*Table1[[#This Row],[Fe]]</f>
        <v>0</v>
      </c>
      <c r="AI152" s="2">
        <f>Table1[[#This Row],[Yield]]*Table1[[#This Row],[Ph]]</f>
        <v>0</v>
      </c>
      <c r="AJ152" s="2">
        <f>Table1[[#This Row],[Yield]]*Table1[[#This Row],[N]]</f>
        <v>0</v>
      </c>
      <c r="AK152" s="2">
        <f>Table1[[#This Row],[Yield]]*Table1[[#This Row],[P]]</f>
        <v>0</v>
      </c>
      <c r="AL152" s="2">
        <f>Table1[[#This Row],[Yield]]*Table1[[#This Row],[K]]</f>
        <v>0</v>
      </c>
      <c r="AM152" s="2">
        <f>Table1[[#This Row],[Yield]]*Table1[[#This Row],[S]]</f>
        <v>0</v>
      </c>
      <c r="AN152" s="2">
        <f>Table1[[#This Row],[Yield]]*Table1[[#This Row],[B]]</f>
        <v>0</v>
      </c>
      <c r="AO152" s="2">
        <f>Table1[[#This Row],[Yield]]*Table1[[#This Row],[Ca]]</f>
        <v>0</v>
      </c>
      <c r="AP152" s="2">
        <f>Table1[[#This Row],[Yield]]*Table1[[#This Row],[Mg]]</f>
        <v>0</v>
      </c>
      <c r="AQ152" s="2">
        <f>Table1[[#This Row],[Yield]]*Table1[[#This Row],[Mn]]</f>
        <v>0</v>
      </c>
      <c r="AR152" s="2">
        <f>Table1[[#This Row],[Yield]]*Table1[[#This Row],[Cu]]</f>
        <v>0</v>
      </c>
    </row>
    <row r="153" spans="1:44" hidden="1">
      <c r="A153" t="s">
        <v>53</v>
      </c>
      <c r="B153" t="s">
        <v>54</v>
      </c>
      <c r="C153">
        <v>2002</v>
      </c>
      <c r="D153" t="s">
        <v>55</v>
      </c>
      <c r="E153" t="s">
        <v>60</v>
      </c>
      <c r="F153" t="s">
        <v>36</v>
      </c>
      <c r="G153">
        <v>363.1</v>
      </c>
      <c r="H153">
        <v>0</v>
      </c>
      <c r="I153">
        <v>363.1</v>
      </c>
      <c r="J153" t="s">
        <v>41</v>
      </c>
      <c r="K153" t="s">
        <v>38</v>
      </c>
      <c r="L153">
        <v>0</v>
      </c>
      <c r="O153" s="1">
        <v>35946</v>
      </c>
      <c r="P153">
        <v>1</v>
      </c>
      <c r="Q153">
        <v>76</v>
      </c>
      <c r="R153">
        <v>761</v>
      </c>
      <c r="S153" t="s">
        <v>40</v>
      </c>
      <c r="U153">
        <v>38.35</v>
      </c>
      <c r="V153">
        <v>74.099999999999994</v>
      </c>
      <c r="X153">
        <v>6.17</v>
      </c>
      <c r="Y153">
        <v>0.59299999999999997</v>
      </c>
      <c r="Z153">
        <v>1.915</v>
      </c>
      <c r="AA153">
        <v>2902.5</v>
      </c>
      <c r="AB153">
        <v>40.825000000000003</v>
      </c>
      <c r="AC153">
        <v>0.33650000000000002</v>
      </c>
      <c r="AD153">
        <v>0.22125</v>
      </c>
      <c r="AE153">
        <v>28.925000000000001</v>
      </c>
      <c r="AF153">
        <v>13.675000000000001</v>
      </c>
      <c r="AG153" s="2">
        <f>Table1[[#This Row],[Yield]]*Table1[[#This Row],[Zn]]</f>
        <v>0</v>
      </c>
      <c r="AH153" s="2">
        <f>Table1[[#This Row],[Yield]]*Table1[[#This Row],[Fe]]</f>
        <v>0</v>
      </c>
      <c r="AI153" s="2">
        <f>Table1[[#This Row],[Yield]]*Table1[[#This Row],[Ph]]</f>
        <v>0</v>
      </c>
      <c r="AJ153" s="2">
        <f>Table1[[#This Row],[Yield]]*Table1[[#This Row],[N]]</f>
        <v>0</v>
      </c>
      <c r="AK153" s="2">
        <f>Table1[[#This Row],[Yield]]*Table1[[#This Row],[P]]</f>
        <v>0</v>
      </c>
      <c r="AL153" s="2">
        <f>Table1[[#This Row],[Yield]]*Table1[[#This Row],[K]]</f>
        <v>0</v>
      </c>
      <c r="AM153" s="2">
        <f>Table1[[#This Row],[Yield]]*Table1[[#This Row],[S]]</f>
        <v>0</v>
      </c>
      <c r="AN153" s="2">
        <f>Table1[[#This Row],[Yield]]*Table1[[#This Row],[B]]</f>
        <v>0</v>
      </c>
      <c r="AO153" s="2">
        <f>Table1[[#This Row],[Yield]]*Table1[[#This Row],[Ca]]</f>
        <v>0</v>
      </c>
      <c r="AP153" s="2">
        <f>Table1[[#This Row],[Yield]]*Table1[[#This Row],[Mg]]</f>
        <v>0</v>
      </c>
      <c r="AQ153" s="2">
        <f>Table1[[#This Row],[Yield]]*Table1[[#This Row],[Mn]]</f>
        <v>0</v>
      </c>
      <c r="AR153" s="2">
        <f>Table1[[#This Row],[Yield]]*Table1[[#This Row],[Cu]]</f>
        <v>0</v>
      </c>
    </row>
    <row r="154" spans="1:44" hidden="1">
      <c r="A154" t="s">
        <v>53</v>
      </c>
      <c r="B154" t="s">
        <v>54</v>
      </c>
      <c r="C154">
        <v>2002</v>
      </c>
      <c r="D154" t="s">
        <v>55</v>
      </c>
      <c r="E154" t="s">
        <v>61</v>
      </c>
      <c r="F154" t="s">
        <v>36</v>
      </c>
      <c r="G154">
        <v>363.1</v>
      </c>
      <c r="H154">
        <v>0</v>
      </c>
      <c r="I154">
        <v>363.1</v>
      </c>
      <c r="J154" t="s">
        <v>37</v>
      </c>
      <c r="K154" t="s">
        <v>38</v>
      </c>
      <c r="L154">
        <v>0</v>
      </c>
      <c r="O154" s="1">
        <v>35946</v>
      </c>
      <c r="P154">
        <v>0</v>
      </c>
      <c r="Q154">
        <v>77</v>
      </c>
      <c r="R154">
        <v>770</v>
      </c>
      <c r="S154" t="s">
        <v>40</v>
      </c>
      <c r="U154">
        <v>37.75</v>
      </c>
      <c r="V154">
        <v>75.724999999999994</v>
      </c>
      <c r="X154">
        <v>6.6624999999999996</v>
      </c>
      <c r="Y154">
        <v>0.59724999999999995</v>
      </c>
      <c r="Z154">
        <v>2.0375000000000001</v>
      </c>
      <c r="AA154">
        <v>3210</v>
      </c>
      <c r="AB154">
        <v>42.15</v>
      </c>
      <c r="AC154">
        <v>0.2215</v>
      </c>
      <c r="AD154">
        <v>0.217</v>
      </c>
      <c r="AE154">
        <v>27.35</v>
      </c>
      <c r="AF154">
        <v>12.9</v>
      </c>
      <c r="AG154" s="2">
        <f>Table1[[#This Row],[Yield]]*Table1[[#This Row],[Zn]]</f>
        <v>0</v>
      </c>
      <c r="AH154" s="2">
        <f>Table1[[#This Row],[Yield]]*Table1[[#This Row],[Fe]]</f>
        <v>0</v>
      </c>
      <c r="AI154" s="2">
        <f>Table1[[#This Row],[Yield]]*Table1[[#This Row],[Ph]]</f>
        <v>0</v>
      </c>
      <c r="AJ154" s="2">
        <f>Table1[[#This Row],[Yield]]*Table1[[#This Row],[N]]</f>
        <v>0</v>
      </c>
      <c r="AK154" s="2">
        <f>Table1[[#This Row],[Yield]]*Table1[[#This Row],[P]]</f>
        <v>0</v>
      </c>
      <c r="AL154" s="2">
        <f>Table1[[#This Row],[Yield]]*Table1[[#This Row],[K]]</f>
        <v>0</v>
      </c>
      <c r="AM154" s="2">
        <f>Table1[[#This Row],[Yield]]*Table1[[#This Row],[S]]</f>
        <v>0</v>
      </c>
      <c r="AN154" s="2">
        <f>Table1[[#This Row],[Yield]]*Table1[[#This Row],[B]]</f>
        <v>0</v>
      </c>
      <c r="AO154" s="2">
        <f>Table1[[#This Row],[Yield]]*Table1[[#This Row],[Ca]]</f>
        <v>0</v>
      </c>
      <c r="AP154" s="2">
        <f>Table1[[#This Row],[Yield]]*Table1[[#This Row],[Mg]]</f>
        <v>0</v>
      </c>
      <c r="AQ154" s="2">
        <f>Table1[[#This Row],[Yield]]*Table1[[#This Row],[Mn]]</f>
        <v>0</v>
      </c>
      <c r="AR154" s="2">
        <f>Table1[[#This Row],[Yield]]*Table1[[#This Row],[Cu]]</f>
        <v>0</v>
      </c>
    </row>
    <row r="155" spans="1:44" hidden="1">
      <c r="A155" t="s">
        <v>53</v>
      </c>
      <c r="B155" t="s">
        <v>54</v>
      </c>
      <c r="C155">
        <v>2002</v>
      </c>
      <c r="D155" t="s">
        <v>55</v>
      </c>
      <c r="E155" t="s">
        <v>61</v>
      </c>
      <c r="F155" t="s">
        <v>36</v>
      </c>
      <c r="G155">
        <v>363.1</v>
      </c>
      <c r="H155">
        <v>0</v>
      </c>
      <c r="I155">
        <v>363.1</v>
      </c>
      <c r="J155" t="s">
        <v>41</v>
      </c>
      <c r="K155" t="s">
        <v>38</v>
      </c>
      <c r="L155">
        <v>0</v>
      </c>
      <c r="O155" s="1">
        <v>35946</v>
      </c>
      <c r="P155">
        <v>1</v>
      </c>
      <c r="Q155">
        <v>77</v>
      </c>
      <c r="R155">
        <v>771</v>
      </c>
      <c r="S155" t="s">
        <v>40</v>
      </c>
      <c r="U155">
        <v>35.6</v>
      </c>
      <c r="V155">
        <v>69.95</v>
      </c>
      <c r="X155">
        <v>6.53</v>
      </c>
      <c r="Y155">
        <v>0.59899999999999998</v>
      </c>
      <c r="Z155">
        <v>2.0550000000000002</v>
      </c>
      <c r="AA155">
        <v>3035</v>
      </c>
      <c r="AB155">
        <v>40</v>
      </c>
      <c r="AC155">
        <v>0.20949999999999999</v>
      </c>
      <c r="AD155">
        <v>0.21274999999999999</v>
      </c>
      <c r="AE155">
        <v>27.425000000000001</v>
      </c>
      <c r="AF155">
        <v>11.8</v>
      </c>
      <c r="AG155" s="2">
        <f>Table1[[#This Row],[Yield]]*Table1[[#This Row],[Zn]]</f>
        <v>0</v>
      </c>
      <c r="AH155" s="2">
        <f>Table1[[#This Row],[Yield]]*Table1[[#This Row],[Fe]]</f>
        <v>0</v>
      </c>
      <c r="AI155" s="2">
        <f>Table1[[#This Row],[Yield]]*Table1[[#This Row],[Ph]]</f>
        <v>0</v>
      </c>
      <c r="AJ155" s="2">
        <f>Table1[[#This Row],[Yield]]*Table1[[#This Row],[N]]</f>
        <v>0</v>
      </c>
      <c r="AK155" s="2">
        <f>Table1[[#This Row],[Yield]]*Table1[[#This Row],[P]]</f>
        <v>0</v>
      </c>
      <c r="AL155" s="2">
        <f>Table1[[#This Row],[Yield]]*Table1[[#This Row],[K]]</f>
        <v>0</v>
      </c>
      <c r="AM155" s="2">
        <f>Table1[[#This Row],[Yield]]*Table1[[#This Row],[S]]</f>
        <v>0</v>
      </c>
      <c r="AN155" s="2">
        <f>Table1[[#This Row],[Yield]]*Table1[[#This Row],[B]]</f>
        <v>0</v>
      </c>
      <c r="AO155" s="2">
        <f>Table1[[#This Row],[Yield]]*Table1[[#This Row],[Ca]]</f>
        <v>0</v>
      </c>
      <c r="AP155" s="2">
        <f>Table1[[#This Row],[Yield]]*Table1[[#This Row],[Mg]]</f>
        <v>0</v>
      </c>
      <c r="AQ155" s="2">
        <f>Table1[[#This Row],[Yield]]*Table1[[#This Row],[Mn]]</f>
        <v>0</v>
      </c>
      <c r="AR155" s="2">
        <f>Table1[[#This Row],[Yield]]*Table1[[#This Row],[Cu]]</f>
        <v>0</v>
      </c>
    </row>
    <row r="156" spans="1:44" hidden="1">
      <c r="A156" t="s">
        <v>53</v>
      </c>
      <c r="B156" t="s">
        <v>54</v>
      </c>
      <c r="C156">
        <v>2002</v>
      </c>
      <c r="D156" t="s">
        <v>55</v>
      </c>
      <c r="E156" t="s">
        <v>62</v>
      </c>
      <c r="F156" t="s">
        <v>36</v>
      </c>
      <c r="G156">
        <v>363.1</v>
      </c>
      <c r="H156">
        <v>0</v>
      </c>
      <c r="I156">
        <v>363.1</v>
      </c>
      <c r="J156" t="s">
        <v>37</v>
      </c>
      <c r="K156" t="s">
        <v>38</v>
      </c>
      <c r="L156">
        <v>0</v>
      </c>
      <c r="O156" s="1">
        <v>35946</v>
      </c>
      <c r="P156">
        <v>0</v>
      </c>
      <c r="Q156">
        <v>78</v>
      </c>
      <c r="R156">
        <v>780</v>
      </c>
      <c r="S156" t="s">
        <v>40</v>
      </c>
      <c r="U156">
        <v>34.475000000000001</v>
      </c>
      <c r="V156">
        <v>69.650000000000006</v>
      </c>
      <c r="X156">
        <v>6.7725</v>
      </c>
      <c r="Y156">
        <v>0.53200000000000003</v>
      </c>
      <c r="Z156">
        <v>1.93</v>
      </c>
      <c r="AA156">
        <v>3155</v>
      </c>
      <c r="AB156">
        <v>43.75</v>
      </c>
      <c r="AC156">
        <v>0.23400000000000001</v>
      </c>
      <c r="AD156">
        <v>0.20549999999999999</v>
      </c>
      <c r="AE156">
        <v>26.35</v>
      </c>
      <c r="AF156">
        <v>12.4</v>
      </c>
      <c r="AG156" s="2">
        <f>Table1[[#This Row],[Yield]]*Table1[[#This Row],[Zn]]</f>
        <v>0</v>
      </c>
      <c r="AH156" s="2">
        <f>Table1[[#This Row],[Yield]]*Table1[[#This Row],[Fe]]</f>
        <v>0</v>
      </c>
      <c r="AI156" s="2">
        <f>Table1[[#This Row],[Yield]]*Table1[[#This Row],[Ph]]</f>
        <v>0</v>
      </c>
      <c r="AJ156" s="2">
        <f>Table1[[#This Row],[Yield]]*Table1[[#This Row],[N]]</f>
        <v>0</v>
      </c>
      <c r="AK156" s="2">
        <f>Table1[[#This Row],[Yield]]*Table1[[#This Row],[P]]</f>
        <v>0</v>
      </c>
      <c r="AL156" s="2">
        <f>Table1[[#This Row],[Yield]]*Table1[[#This Row],[K]]</f>
        <v>0</v>
      </c>
      <c r="AM156" s="2">
        <f>Table1[[#This Row],[Yield]]*Table1[[#This Row],[S]]</f>
        <v>0</v>
      </c>
      <c r="AN156" s="2">
        <f>Table1[[#This Row],[Yield]]*Table1[[#This Row],[B]]</f>
        <v>0</v>
      </c>
      <c r="AO156" s="2">
        <f>Table1[[#This Row],[Yield]]*Table1[[#This Row],[Ca]]</f>
        <v>0</v>
      </c>
      <c r="AP156" s="2">
        <f>Table1[[#This Row],[Yield]]*Table1[[#This Row],[Mg]]</f>
        <v>0</v>
      </c>
      <c r="AQ156" s="2">
        <f>Table1[[#This Row],[Yield]]*Table1[[#This Row],[Mn]]</f>
        <v>0</v>
      </c>
      <c r="AR156" s="2">
        <f>Table1[[#This Row],[Yield]]*Table1[[#This Row],[Cu]]</f>
        <v>0</v>
      </c>
    </row>
    <row r="157" spans="1:44" hidden="1">
      <c r="A157" t="s">
        <v>53</v>
      </c>
      <c r="B157" t="s">
        <v>54</v>
      </c>
      <c r="C157">
        <v>2002</v>
      </c>
      <c r="D157" t="s">
        <v>55</v>
      </c>
      <c r="E157" t="s">
        <v>62</v>
      </c>
      <c r="F157" t="s">
        <v>36</v>
      </c>
      <c r="G157">
        <v>363.1</v>
      </c>
      <c r="H157">
        <v>0</v>
      </c>
      <c r="I157">
        <v>363.1</v>
      </c>
      <c r="J157" t="s">
        <v>41</v>
      </c>
      <c r="K157" t="s">
        <v>38</v>
      </c>
      <c r="L157">
        <v>0</v>
      </c>
      <c r="O157" s="1">
        <v>35946</v>
      </c>
      <c r="P157">
        <v>1</v>
      </c>
      <c r="Q157">
        <v>78</v>
      </c>
      <c r="R157">
        <v>781</v>
      </c>
      <c r="S157" t="s">
        <v>40</v>
      </c>
      <c r="U157">
        <v>32.475000000000001</v>
      </c>
      <c r="V157">
        <v>72.3</v>
      </c>
      <c r="X157">
        <v>6.6</v>
      </c>
      <c r="Y157">
        <v>0.54400000000000004</v>
      </c>
      <c r="Z157">
        <v>1.96</v>
      </c>
      <c r="AA157">
        <v>2995</v>
      </c>
      <c r="AB157">
        <v>41.424999999999997</v>
      </c>
      <c r="AC157">
        <v>0.22025</v>
      </c>
      <c r="AD157">
        <v>0.20275000000000001</v>
      </c>
      <c r="AE157">
        <v>26.274999999999999</v>
      </c>
      <c r="AF157">
        <v>11.775</v>
      </c>
      <c r="AG157" s="2">
        <f>Table1[[#This Row],[Yield]]*Table1[[#This Row],[Zn]]</f>
        <v>0</v>
      </c>
      <c r="AH157" s="2">
        <f>Table1[[#This Row],[Yield]]*Table1[[#This Row],[Fe]]</f>
        <v>0</v>
      </c>
      <c r="AI157" s="2">
        <f>Table1[[#This Row],[Yield]]*Table1[[#This Row],[Ph]]</f>
        <v>0</v>
      </c>
      <c r="AJ157" s="2">
        <f>Table1[[#This Row],[Yield]]*Table1[[#This Row],[N]]</f>
        <v>0</v>
      </c>
      <c r="AK157" s="2">
        <f>Table1[[#This Row],[Yield]]*Table1[[#This Row],[P]]</f>
        <v>0</v>
      </c>
      <c r="AL157" s="2">
        <f>Table1[[#This Row],[Yield]]*Table1[[#This Row],[K]]</f>
        <v>0</v>
      </c>
      <c r="AM157" s="2">
        <f>Table1[[#This Row],[Yield]]*Table1[[#This Row],[S]]</f>
        <v>0</v>
      </c>
      <c r="AN157" s="2">
        <f>Table1[[#This Row],[Yield]]*Table1[[#This Row],[B]]</f>
        <v>0</v>
      </c>
      <c r="AO157" s="2">
        <f>Table1[[#This Row],[Yield]]*Table1[[#This Row],[Ca]]</f>
        <v>0</v>
      </c>
      <c r="AP157" s="2">
        <f>Table1[[#This Row],[Yield]]*Table1[[#This Row],[Mg]]</f>
        <v>0</v>
      </c>
      <c r="AQ157" s="2">
        <f>Table1[[#This Row],[Yield]]*Table1[[#This Row],[Mn]]</f>
        <v>0</v>
      </c>
      <c r="AR157" s="2">
        <f>Table1[[#This Row],[Yield]]*Table1[[#This Row],[Cu]]</f>
        <v>0</v>
      </c>
    </row>
    <row r="158" spans="1:44" hidden="1">
      <c r="A158" t="s">
        <v>53</v>
      </c>
      <c r="B158" t="s">
        <v>54</v>
      </c>
      <c r="C158">
        <v>2004</v>
      </c>
      <c r="D158" t="s">
        <v>55</v>
      </c>
      <c r="E158" t="s">
        <v>56</v>
      </c>
      <c r="F158" t="s">
        <v>36</v>
      </c>
      <c r="G158">
        <v>431.4</v>
      </c>
      <c r="H158">
        <v>0</v>
      </c>
      <c r="I158">
        <v>431.4</v>
      </c>
      <c r="J158" t="s">
        <v>37</v>
      </c>
      <c r="K158" t="s">
        <v>38</v>
      </c>
      <c r="L158">
        <v>0</v>
      </c>
      <c r="O158" s="1">
        <v>36673</v>
      </c>
      <c r="P158">
        <v>0</v>
      </c>
      <c r="Q158">
        <v>79</v>
      </c>
      <c r="R158">
        <v>790</v>
      </c>
      <c r="S158" t="s">
        <v>40</v>
      </c>
      <c r="U158">
        <v>36.549999999999997</v>
      </c>
      <c r="V158">
        <v>73.75</v>
      </c>
      <c r="X158">
        <v>6.33</v>
      </c>
      <c r="Y158">
        <v>0.51800000000000002</v>
      </c>
      <c r="Z158">
        <v>1.895</v>
      </c>
      <c r="AA158">
        <v>3045</v>
      </c>
      <c r="AB158">
        <v>43.65</v>
      </c>
      <c r="AC158">
        <v>0.27850000000000003</v>
      </c>
      <c r="AD158">
        <v>0.222</v>
      </c>
      <c r="AE158">
        <v>27.3</v>
      </c>
      <c r="AF158">
        <v>14.3</v>
      </c>
      <c r="AG158" s="2">
        <f>Table1[[#This Row],[Yield]]*Table1[[#This Row],[Zn]]</f>
        <v>0</v>
      </c>
      <c r="AH158" s="2">
        <f>Table1[[#This Row],[Yield]]*Table1[[#This Row],[Fe]]</f>
        <v>0</v>
      </c>
      <c r="AI158" s="2">
        <f>Table1[[#This Row],[Yield]]*Table1[[#This Row],[Ph]]</f>
        <v>0</v>
      </c>
      <c r="AJ158" s="2">
        <f>Table1[[#This Row],[Yield]]*Table1[[#This Row],[N]]</f>
        <v>0</v>
      </c>
      <c r="AK158" s="2">
        <f>Table1[[#This Row],[Yield]]*Table1[[#This Row],[P]]</f>
        <v>0</v>
      </c>
      <c r="AL158" s="2">
        <f>Table1[[#This Row],[Yield]]*Table1[[#This Row],[K]]</f>
        <v>0</v>
      </c>
      <c r="AM158" s="2">
        <f>Table1[[#This Row],[Yield]]*Table1[[#This Row],[S]]</f>
        <v>0</v>
      </c>
      <c r="AN158" s="2">
        <f>Table1[[#This Row],[Yield]]*Table1[[#This Row],[B]]</f>
        <v>0</v>
      </c>
      <c r="AO158" s="2">
        <f>Table1[[#This Row],[Yield]]*Table1[[#This Row],[Ca]]</f>
        <v>0</v>
      </c>
      <c r="AP158" s="2">
        <f>Table1[[#This Row],[Yield]]*Table1[[#This Row],[Mg]]</f>
        <v>0</v>
      </c>
      <c r="AQ158" s="2">
        <f>Table1[[#This Row],[Yield]]*Table1[[#This Row],[Mn]]</f>
        <v>0</v>
      </c>
      <c r="AR158" s="2">
        <f>Table1[[#This Row],[Yield]]*Table1[[#This Row],[Cu]]</f>
        <v>0</v>
      </c>
    </row>
    <row r="159" spans="1:44" hidden="1">
      <c r="A159" t="s">
        <v>53</v>
      </c>
      <c r="B159" t="s">
        <v>54</v>
      </c>
      <c r="C159">
        <v>2004</v>
      </c>
      <c r="D159" t="s">
        <v>55</v>
      </c>
      <c r="E159" t="s">
        <v>56</v>
      </c>
      <c r="F159" t="s">
        <v>36</v>
      </c>
      <c r="G159">
        <v>431.4</v>
      </c>
      <c r="H159">
        <v>0</v>
      </c>
      <c r="I159">
        <v>431.4</v>
      </c>
      <c r="J159" t="s">
        <v>41</v>
      </c>
      <c r="K159" t="s">
        <v>38</v>
      </c>
      <c r="L159">
        <v>0</v>
      </c>
      <c r="O159" s="1">
        <v>36673</v>
      </c>
      <c r="P159">
        <v>1</v>
      </c>
      <c r="Q159">
        <v>79</v>
      </c>
      <c r="R159">
        <v>791</v>
      </c>
      <c r="S159" t="s">
        <v>40</v>
      </c>
      <c r="U159">
        <v>37.1</v>
      </c>
      <c r="V159">
        <v>66.650000000000006</v>
      </c>
      <c r="X159">
        <v>6.5049999999999999</v>
      </c>
      <c r="Y159">
        <v>0.53049999999999997</v>
      </c>
      <c r="Z159">
        <v>1.905</v>
      </c>
      <c r="AA159">
        <v>3010</v>
      </c>
      <c r="AB159">
        <v>40.799999999999997</v>
      </c>
      <c r="AC159">
        <v>0.26200000000000001</v>
      </c>
      <c r="AD159">
        <v>0.20899999999999999</v>
      </c>
      <c r="AE159">
        <v>24</v>
      </c>
      <c r="AF159">
        <v>13.9</v>
      </c>
      <c r="AG159" s="2">
        <f>Table1[[#This Row],[Yield]]*Table1[[#This Row],[Zn]]</f>
        <v>0</v>
      </c>
      <c r="AH159" s="2">
        <f>Table1[[#This Row],[Yield]]*Table1[[#This Row],[Fe]]</f>
        <v>0</v>
      </c>
      <c r="AI159" s="2">
        <f>Table1[[#This Row],[Yield]]*Table1[[#This Row],[Ph]]</f>
        <v>0</v>
      </c>
      <c r="AJ159" s="2">
        <f>Table1[[#This Row],[Yield]]*Table1[[#This Row],[N]]</f>
        <v>0</v>
      </c>
      <c r="AK159" s="2">
        <f>Table1[[#This Row],[Yield]]*Table1[[#This Row],[P]]</f>
        <v>0</v>
      </c>
      <c r="AL159" s="2">
        <f>Table1[[#This Row],[Yield]]*Table1[[#This Row],[K]]</f>
        <v>0</v>
      </c>
      <c r="AM159" s="2">
        <f>Table1[[#This Row],[Yield]]*Table1[[#This Row],[S]]</f>
        <v>0</v>
      </c>
      <c r="AN159" s="2">
        <f>Table1[[#This Row],[Yield]]*Table1[[#This Row],[B]]</f>
        <v>0</v>
      </c>
      <c r="AO159" s="2">
        <f>Table1[[#This Row],[Yield]]*Table1[[#This Row],[Ca]]</f>
        <v>0</v>
      </c>
      <c r="AP159" s="2">
        <f>Table1[[#This Row],[Yield]]*Table1[[#This Row],[Mg]]</f>
        <v>0</v>
      </c>
      <c r="AQ159" s="2">
        <f>Table1[[#This Row],[Yield]]*Table1[[#This Row],[Mn]]</f>
        <v>0</v>
      </c>
      <c r="AR159" s="2">
        <f>Table1[[#This Row],[Yield]]*Table1[[#This Row],[Cu]]</f>
        <v>0</v>
      </c>
    </row>
    <row r="160" spans="1:44" hidden="1">
      <c r="A160" t="s">
        <v>53</v>
      </c>
      <c r="B160" t="s">
        <v>54</v>
      </c>
      <c r="C160">
        <v>2004</v>
      </c>
      <c r="D160" t="s">
        <v>55</v>
      </c>
      <c r="E160" t="s">
        <v>57</v>
      </c>
      <c r="F160" t="s">
        <v>36</v>
      </c>
      <c r="G160">
        <v>431.4</v>
      </c>
      <c r="H160">
        <v>0</v>
      </c>
      <c r="I160">
        <v>431.4</v>
      </c>
      <c r="J160" t="s">
        <v>37</v>
      </c>
      <c r="K160" t="s">
        <v>38</v>
      </c>
      <c r="L160">
        <v>0</v>
      </c>
      <c r="O160" s="1">
        <v>36673</v>
      </c>
      <c r="P160">
        <v>0</v>
      </c>
      <c r="Q160">
        <v>80</v>
      </c>
      <c r="R160">
        <v>800</v>
      </c>
      <c r="S160" t="s">
        <v>40</v>
      </c>
      <c r="U160">
        <v>37</v>
      </c>
      <c r="V160">
        <v>74.775000000000006</v>
      </c>
      <c r="X160">
        <v>5.915</v>
      </c>
      <c r="Y160">
        <v>0.54549999999999998</v>
      </c>
      <c r="Z160">
        <v>1.9125000000000001</v>
      </c>
      <c r="AA160">
        <v>2975</v>
      </c>
      <c r="AB160">
        <v>42.85</v>
      </c>
      <c r="AC160">
        <v>0.31</v>
      </c>
      <c r="AD160">
        <v>0.22850000000000001</v>
      </c>
      <c r="AE160">
        <v>28.675000000000001</v>
      </c>
      <c r="AF160">
        <v>14.875</v>
      </c>
      <c r="AG160" s="2">
        <f>Table1[[#This Row],[Yield]]*Table1[[#This Row],[Zn]]</f>
        <v>0</v>
      </c>
      <c r="AH160" s="2">
        <f>Table1[[#This Row],[Yield]]*Table1[[#This Row],[Fe]]</f>
        <v>0</v>
      </c>
      <c r="AI160" s="2">
        <f>Table1[[#This Row],[Yield]]*Table1[[#This Row],[Ph]]</f>
        <v>0</v>
      </c>
      <c r="AJ160" s="2">
        <f>Table1[[#This Row],[Yield]]*Table1[[#This Row],[N]]</f>
        <v>0</v>
      </c>
      <c r="AK160" s="2">
        <f>Table1[[#This Row],[Yield]]*Table1[[#This Row],[P]]</f>
        <v>0</v>
      </c>
      <c r="AL160" s="2">
        <f>Table1[[#This Row],[Yield]]*Table1[[#This Row],[K]]</f>
        <v>0</v>
      </c>
      <c r="AM160" s="2">
        <f>Table1[[#This Row],[Yield]]*Table1[[#This Row],[S]]</f>
        <v>0</v>
      </c>
      <c r="AN160" s="2">
        <f>Table1[[#This Row],[Yield]]*Table1[[#This Row],[B]]</f>
        <v>0</v>
      </c>
      <c r="AO160" s="2">
        <f>Table1[[#This Row],[Yield]]*Table1[[#This Row],[Ca]]</f>
        <v>0</v>
      </c>
      <c r="AP160" s="2">
        <f>Table1[[#This Row],[Yield]]*Table1[[#This Row],[Mg]]</f>
        <v>0</v>
      </c>
      <c r="AQ160" s="2">
        <f>Table1[[#This Row],[Yield]]*Table1[[#This Row],[Mn]]</f>
        <v>0</v>
      </c>
      <c r="AR160" s="2">
        <f>Table1[[#This Row],[Yield]]*Table1[[#This Row],[Cu]]</f>
        <v>0</v>
      </c>
    </row>
    <row r="161" spans="1:44" hidden="1">
      <c r="A161" t="s">
        <v>53</v>
      </c>
      <c r="B161" t="s">
        <v>54</v>
      </c>
      <c r="C161">
        <v>2004</v>
      </c>
      <c r="D161" t="s">
        <v>55</v>
      </c>
      <c r="E161" t="s">
        <v>57</v>
      </c>
      <c r="F161" t="s">
        <v>36</v>
      </c>
      <c r="G161">
        <v>431.4</v>
      </c>
      <c r="H161">
        <v>0</v>
      </c>
      <c r="I161">
        <v>431.4</v>
      </c>
      <c r="J161" t="s">
        <v>41</v>
      </c>
      <c r="K161" t="s">
        <v>38</v>
      </c>
      <c r="L161">
        <v>0</v>
      </c>
      <c r="O161" s="1">
        <v>36673</v>
      </c>
      <c r="P161">
        <v>1</v>
      </c>
      <c r="Q161">
        <v>80</v>
      </c>
      <c r="R161">
        <v>801</v>
      </c>
      <c r="S161" t="s">
        <v>40</v>
      </c>
      <c r="U161">
        <v>35.075000000000003</v>
      </c>
      <c r="V161">
        <v>72.349999999999994</v>
      </c>
      <c r="X161">
        <v>6.26</v>
      </c>
      <c r="Y161">
        <v>0.53349999999999997</v>
      </c>
      <c r="Z161">
        <v>1.8574999999999999</v>
      </c>
      <c r="AA161">
        <v>2922.5</v>
      </c>
      <c r="AB161">
        <v>42.95</v>
      </c>
      <c r="AC161">
        <v>0.28275</v>
      </c>
      <c r="AD161">
        <v>0.216</v>
      </c>
      <c r="AE161">
        <v>28.975000000000001</v>
      </c>
      <c r="AF161">
        <v>13.85</v>
      </c>
      <c r="AG161" s="2">
        <f>Table1[[#This Row],[Yield]]*Table1[[#This Row],[Zn]]</f>
        <v>0</v>
      </c>
      <c r="AH161" s="2">
        <f>Table1[[#This Row],[Yield]]*Table1[[#This Row],[Fe]]</f>
        <v>0</v>
      </c>
      <c r="AI161" s="2">
        <f>Table1[[#This Row],[Yield]]*Table1[[#This Row],[Ph]]</f>
        <v>0</v>
      </c>
      <c r="AJ161" s="2">
        <f>Table1[[#This Row],[Yield]]*Table1[[#This Row],[N]]</f>
        <v>0</v>
      </c>
      <c r="AK161" s="2">
        <f>Table1[[#This Row],[Yield]]*Table1[[#This Row],[P]]</f>
        <v>0</v>
      </c>
      <c r="AL161" s="2">
        <f>Table1[[#This Row],[Yield]]*Table1[[#This Row],[K]]</f>
        <v>0</v>
      </c>
      <c r="AM161" s="2">
        <f>Table1[[#This Row],[Yield]]*Table1[[#This Row],[S]]</f>
        <v>0</v>
      </c>
      <c r="AN161" s="2">
        <f>Table1[[#This Row],[Yield]]*Table1[[#This Row],[B]]</f>
        <v>0</v>
      </c>
      <c r="AO161" s="2">
        <f>Table1[[#This Row],[Yield]]*Table1[[#This Row],[Ca]]</f>
        <v>0</v>
      </c>
      <c r="AP161" s="2">
        <f>Table1[[#This Row],[Yield]]*Table1[[#This Row],[Mg]]</f>
        <v>0</v>
      </c>
      <c r="AQ161" s="2">
        <f>Table1[[#This Row],[Yield]]*Table1[[#This Row],[Mn]]</f>
        <v>0</v>
      </c>
      <c r="AR161" s="2">
        <f>Table1[[#This Row],[Yield]]*Table1[[#This Row],[Cu]]</f>
        <v>0</v>
      </c>
    </row>
    <row r="162" spans="1:44" hidden="1">
      <c r="A162" t="s">
        <v>53</v>
      </c>
      <c r="B162" t="s">
        <v>54</v>
      </c>
      <c r="C162">
        <v>2004</v>
      </c>
      <c r="D162" t="s">
        <v>55</v>
      </c>
      <c r="E162" t="s">
        <v>58</v>
      </c>
      <c r="F162" t="s">
        <v>36</v>
      </c>
      <c r="G162">
        <v>431.4</v>
      </c>
      <c r="H162">
        <v>0</v>
      </c>
      <c r="I162">
        <v>431.4</v>
      </c>
      <c r="J162" t="s">
        <v>37</v>
      </c>
      <c r="K162" t="s">
        <v>38</v>
      </c>
      <c r="L162">
        <v>0</v>
      </c>
      <c r="O162" s="1">
        <v>36673</v>
      </c>
      <c r="P162">
        <v>0</v>
      </c>
      <c r="Q162">
        <v>81</v>
      </c>
      <c r="R162">
        <v>810</v>
      </c>
      <c r="S162" t="s">
        <v>40</v>
      </c>
      <c r="U162">
        <v>35.4</v>
      </c>
      <c r="V162">
        <v>72.400000000000006</v>
      </c>
      <c r="X162">
        <v>6.5933333330000004</v>
      </c>
      <c r="Y162">
        <v>0.51366666699999997</v>
      </c>
      <c r="Z162">
        <v>1.8033333330000001</v>
      </c>
      <c r="AA162">
        <v>3333.333333</v>
      </c>
      <c r="AB162">
        <v>41.033333329999998</v>
      </c>
      <c r="AC162">
        <v>0.24966666700000001</v>
      </c>
      <c r="AD162">
        <v>0.19900000000000001</v>
      </c>
      <c r="AE162">
        <v>23.3</v>
      </c>
      <c r="AF162">
        <v>12.93333333</v>
      </c>
      <c r="AG162" s="2">
        <f>Table1[[#This Row],[Yield]]*Table1[[#This Row],[Zn]]</f>
        <v>0</v>
      </c>
      <c r="AH162" s="2">
        <f>Table1[[#This Row],[Yield]]*Table1[[#This Row],[Fe]]</f>
        <v>0</v>
      </c>
      <c r="AI162" s="2">
        <f>Table1[[#This Row],[Yield]]*Table1[[#This Row],[Ph]]</f>
        <v>0</v>
      </c>
      <c r="AJ162" s="2">
        <f>Table1[[#This Row],[Yield]]*Table1[[#This Row],[N]]</f>
        <v>0</v>
      </c>
      <c r="AK162" s="2">
        <f>Table1[[#This Row],[Yield]]*Table1[[#This Row],[P]]</f>
        <v>0</v>
      </c>
      <c r="AL162" s="2">
        <f>Table1[[#This Row],[Yield]]*Table1[[#This Row],[K]]</f>
        <v>0</v>
      </c>
      <c r="AM162" s="2">
        <f>Table1[[#This Row],[Yield]]*Table1[[#This Row],[S]]</f>
        <v>0</v>
      </c>
      <c r="AN162" s="2">
        <f>Table1[[#This Row],[Yield]]*Table1[[#This Row],[B]]</f>
        <v>0</v>
      </c>
      <c r="AO162" s="2">
        <f>Table1[[#This Row],[Yield]]*Table1[[#This Row],[Ca]]</f>
        <v>0</v>
      </c>
      <c r="AP162" s="2">
        <f>Table1[[#This Row],[Yield]]*Table1[[#This Row],[Mg]]</f>
        <v>0</v>
      </c>
      <c r="AQ162" s="2">
        <f>Table1[[#This Row],[Yield]]*Table1[[#This Row],[Mn]]</f>
        <v>0</v>
      </c>
      <c r="AR162" s="2">
        <f>Table1[[#This Row],[Yield]]*Table1[[#This Row],[Cu]]</f>
        <v>0</v>
      </c>
    </row>
    <row r="163" spans="1:44" hidden="1">
      <c r="A163" t="s">
        <v>53</v>
      </c>
      <c r="B163" t="s">
        <v>54</v>
      </c>
      <c r="C163">
        <v>2004</v>
      </c>
      <c r="D163" t="s">
        <v>55</v>
      </c>
      <c r="E163" t="s">
        <v>58</v>
      </c>
      <c r="F163" t="s">
        <v>36</v>
      </c>
      <c r="G163">
        <v>431.4</v>
      </c>
      <c r="H163">
        <v>0</v>
      </c>
      <c r="I163">
        <v>431.4</v>
      </c>
      <c r="J163" t="s">
        <v>41</v>
      </c>
      <c r="K163" t="s">
        <v>38</v>
      </c>
      <c r="L163">
        <v>0</v>
      </c>
      <c r="O163" s="1">
        <v>36673</v>
      </c>
      <c r="P163">
        <v>1</v>
      </c>
      <c r="Q163">
        <v>81</v>
      </c>
      <c r="R163">
        <v>811</v>
      </c>
      <c r="S163" t="s">
        <v>40</v>
      </c>
      <c r="U163">
        <v>34.200000000000003</v>
      </c>
      <c r="V163">
        <v>72</v>
      </c>
      <c r="X163">
        <v>6.6466666669999999</v>
      </c>
      <c r="Y163">
        <v>0.54300000000000004</v>
      </c>
      <c r="Z163">
        <v>1.8433333329999999</v>
      </c>
      <c r="AA163">
        <v>3263.333333</v>
      </c>
      <c r="AB163">
        <v>39.566666669999996</v>
      </c>
      <c r="AC163">
        <v>0.234333333</v>
      </c>
      <c r="AD163">
        <v>0.199333333</v>
      </c>
      <c r="AE163">
        <v>22.966666669999999</v>
      </c>
      <c r="AF163">
        <v>12.766666669999999</v>
      </c>
      <c r="AG163" s="2">
        <f>Table1[[#This Row],[Yield]]*Table1[[#This Row],[Zn]]</f>
        <v>0</v>
      </c>
      <c r="AH163" s="2">
        <f>Table1[[#This Row],[Yield]]*Table1[[#This Row],[Fe]]</f>
        <v>0</v>
      </c>
      <c r="AI163" s="2">
        <f>Table1[[#This Row],[Yield]]*Table1[[#This Row],[Ph]]</f>
        <v>0</v>
      </c>
      <c r="AJ163" s="2">
        <f>Table1[[#This Row],[Yield]]*Table1[[#This Row],[N]]</f>
        <v>0</v>
      </c>
      <c r="AK163" s="2">
        <f>Table1[[#This Row],[Yield]]*Table1[[#This Row],[P]]</f>
        <v>0</v>
      </c>
      <c r="AL163" s="2">
        <f>Table1[[#This Row],[Yield]]*Table1[[#This Row],[K]]</f>
        <v>0</v>
      </c>
      <c r="AM163" s="2">
        <f>Table1[[#This Row],[Yield]]*Table1[[#This Row],[S]]</f>
        <v>0</v>
      </c>
      <c r="AN163" s="2">
        <f>Table1[[#This Row],[Yield]]*Table1[[#This Row],[B]]</f>
        <v>0</v>
      </c>
      <c r="AO163" s="2">
        <f>Table1[[#This Row],[Yield]]*Table1[[#This Row],[Ca]]</f>
        <v>0</v>
      </c>
      <c r="AP163" s="2">
        <f>Table1[[#This Row],[Yield]]*Table1[[#This Row],[Mg]]</f>
        <v>0</v>
      </c>
      <c r="AQ163" s="2">
        <f>Table1[[#This Row],[Yield]]*Table1[[#This Row],[Mn]]</f>
        <v>0</v>
      </c>
      <c r="AR163" s="2">
        <f>Table1[[#This Row],[Yield]]*Table1[[#This Row],[Cu]]</f>
        <v>0</v>
      </c>
    </row>
    <row r="164" spans="1:44" hidden="1">
      <c r="A164" t="s">
        <v>53</v>
      </c>
      <c r="B164" t="s">
        <v>54</v>
      </c>
      <c r="C164">
        <v>2004</v>
      </c>
      <c r="D164" t="s">
        <v>55</v>
      </c>
      <c r="E164" t="s">
        <v>59</v>
      </c>
      <c r="F164" t="s">
        <v>36</v>
      </c>
      <c r="G164">
        <v>431.4</v>
      </c>
      <c r="H164">
        <v>0</v>
      </c>
      <c r="I164">
        <v>431.4</v>
      </c>
      <c r="J164" t="s">
        <v>37</v>
      </c>
      <c r="K164" t="s">
        <v>38</v>
      </c>
      <c r="L164">
        <v>0</v>
      </c>
      <c r="O164" s="1">
        <v>36673</v>
      </c>
      <c r="P164">
        <v>0</v>
      </c>
      <c r="Q164">
        <v>82</v>
      </c>
      <c r="R164">
        <v>820</v>
      </c>
      <c r="S164" t="s">
        <v>40</v>
      </c>
      <c r="U164">
        <v>39.024999999999999</v>
      </c>
      <c r="V164">
        <v>82.974999999999994</v>
      </c>
      <c r="X164">
        <v>6.15</v>
      </c>
      <c r="Y164">
        <v>0.58299999999999996</v>
      </c>
      <c r="Z164">
        <v>1.8825000000000001</v>
      </c>
      <c r="AA164">
        <v>3137.5</v>
      </c>
      <c r="AB164">
        <v>37.575000000000003</v>
      </c>
      <c r="AC164">
        <v>0.24399999999999999</v>
      </c>
      <c r="AD164">
        <v>0.23474999999999999</v>
      </c>
      <c r="AE164">
        <v>25.925000000000001</v>
      </c>
      <c r="AF164">
        <v>15.225</v>
      </c>
      <c r="AG164" s="2">
        <f>Table1[[#This Row],[Yield]]*Table1[[#This Row],[Zn]]</f>
        <v>0</v>
      </c>
      <c r="AH164" s="2">
        <f>Table1[[#This Row],[Yield]]*Table1[[#This Row],[Fe]]</f>
        <v>0</v>
      </c>
      <c r="AI164" s="2">
        <f>Table1[[#This Row],[Yield]]*Table1[[#This Row],[Ph]]</f>
        <v>0</v>
      </c>
      <c r="AJ164" s="2">
        <f>Table1[[#This Row],[Yield]]*Table1[[#This Row],[N]]</f>
        <v>0</v>
      </c>
      <c r="AK164" s="2">
        <f>Table1[[#This Row],[Yield]]*Table1[[#This Row],[P]]</f>
        <v>0</v>
      </c>
      <c r="AL164" s="2">
        <f>Table1[[#This Row],[Yield]]*Table1[[#This Row],[K]]</f>
        <v>0</v>
      </c>
      <c r="AM164" s="2">
        <f>Table1[[#This Row],[Yield]]*Table1[[#This Row],[S]]</f>
        <v>0</v>
      </c>
      <c r="AN164" s="2">
        <f>Table1[[#This Row],[Yield]]*Table1[[#This Row],[B]]</f>
        <v>0</v>
      </c>
      <c r="AO164" s="2">
        <f>Table1[[#This Row],[Yield]]*Table1[[#This Row],[Ca]]</f>
        <v>0</v>
      </c>
      <c r="AP164" s="2">
        <f>Table1[[#This Row],[Yield]]*Table1[[#This Row],[Mg]]</f>
        <v>0</v>
      </c>
      <c r="AQ164" s="2">
        <f>Table1[[#This Row],[Yield]]*Table1[[#This Row],[Mn]]</f>
        <v>0</v>
      </c>
      <c r="AR164" s="2">
        <f>Table1[[#This Row],[Yield]]*Table1[[#This Row],[Cu]]</f>
        <v>0</v>
      </c>
    </row>
    <row r="165" spans="1:44" hidden="1">
      <c r="A165" t="s">
        <v>53</v>
      </c>
      <c r="B165" t="s">
        <v>54</v>
      </c>
      <c r="C165">
        <v>2004</v>
      </c>
      <c r="D165" t="s">
        <v>55</v>
      </c>
      <c r="E165" t="s">
        <v>59</v>
      </c>
      <c r="F165" t="s">
        <v>36</v>
      </c>
      <c r="G165">
        <v>431.4</v>
      </c>
      <c r="H165">
        <v>0</v>
      </c>
      <c r="I165">
        <v>431.4</v>
      </c>
      <c r="J165" t="s">
        <v>41</v>
      </c>
      <c r="K165" t="s">
        <v>38</v>
      </c>
      <c r="L165">
        <v>0</v>
      </c>
      <c r="O165" s="1">
        <v>36673</v>
      </c>
      <c r="P165">
        <v>1</v>
      </c>
      <c r="Q165">
        <v>82</v>
      </c>
      <c r="R165">
        <v>821</v>
      </c>
      <c r="S165" t="s">
        <v>40</v>
      </c>
      <c r="U165">
        <v>35.700000000000003</v>
      </c>
      <c r="V165">
        <v>80.05</v>
      </c>
      <c r="X165">
        <v>6.3174999999999999</v>
      </c>
      <c r="Y165">
        <v>0.58650000000000002</v>
      </c>
      <c r="Z165">
        <v>1.8274999999999999</v>
      </c>
      <c r="AA165">
        <v>3077.5</v>
      </c>
      <c r="AB165">
        <v>35.25</v>
      </c>
      <c r="AC165">
        <v>0.2195</v>
      </c>
      <c r="AD165">
        <v>0.2235</v>
      </c>
      <c r="AE165">
        <v>25.175000000000001</v>
      </c>
      <c r="AF165">
        <v>13.85</v>
      </c>
      <c r="AG165" s="2">
        <f>Table1[[#This Row],[Yield]]*Table1[[#This Row],[Zn]]</f>
        <v>0</v>
      </c>
      <c r="AH165" s="2">
        <f>Table1[[#This Row],[Yield]]*Table1[[#This Row],[Fe]]</f>
        <v>0</v>
      </c>
      <c r="AI165" s="2">
        <f>Table1[[#This Row],[Yield]]*Table1[[#This Row],[Ph]]</f>
        <v>0</v>
      </c>
      <c r="AJ165" s="2">
        <f>Table1[[#This Row],[Yield]]*Table1[[#This Row],[N]]</f>
        <v>0</v>
      </c>
      <c r="AK165" s="2">
        <f>Table1[[#This Row],[Yield]]*Table1[[#This Row],[P]]</f>
        <v>0</v>
      </c>
      <c r="AL165" s="2">
        <f>Table1[[#This Row],[Yield]]*Table1[[#This Row],[K]]</f>
        <v>0</v>
      </c>
      <c r="AM165" s="2">
        <f>Table1[[#This Row],[Yield]]*Table1[[#This Row],[S]]</f>
        <v>0</v>
      </c>
      <c r="AN165" s="2">
        <f>Table1[[#This Row],[Yield]]*Table1[[#This Row],[B]]</f>
        <v>0</v>
      </c>
      <c r="AO165" s="2">
        <f>Table1[[#This Row],[Yield]]*Table1[[#This Row],[Ca]]</f>
        <v>0</v>
      </c>
      <c r="AP165" s="2">
        <f>Table1[[#This Row],[Yield]]*Table1[[#This Row],[Mg]]</f>
        <v>0</v>
      </c>
      <c r="AQ165" s="2">
        <f>Table1[[#This Row],[Yield]]*Table1[[#This Row],[Mn]]</f>
        <v>0</v>
      </c>
      <c r="AR165" s="2">
        <f>Table1[[#This Row],[Yield]]*Table1[[#This Row],[Cu]]</f>
        <v>0</v>
      </c>
    </row>
    <row r="166" spans="1:44" hidden="1">
      <c r="A166" t="s">
        <v>53</v>
      </c>
      <c r="B166" t="s">
        <v>54</v>
      </c>
      <c r="C166">
        <v>2004</v>
      </c>
      <c r="D166" t="s">
        <v>55</v>
      </c>
      <c r="E166" t="s">
        <v>60</v>
      </c>
      <c r="F166" t="s">
        <v>36</v>
      </c>
      <c r="G166">
        <v>431.4</v>
      </c>
      <c r="H166">
        <v>0</v>
      </c>
      <c r="I166">
        <v>431.4</v>
      </c>
      <c r="J166" t="s">
        <v>37</v>
      </c>
      <c r="K166" t="s">
        <v>38</v>
      </c>
      <c r="L166">
        <v>0</v>
      </c>
      <c r="O166" s="1">
        <v>36673</v>
      </c>
      <c r="P166">
        <v>0</v>
      </c>
      <c r="Q166">
        <v>83</v>
      </c>
      <c r="R166">
        <v>830</v>
      </c>
      <c r="S166" t="s">
        <v>40</v>
      </c>
      <c r="U166">
        <v>42.575000000000003</v>
      </c>
      <c r="V166">
        <v>82.2</v>
      </c>
      <c r="X166">
        <v>6.07</v>
      </c>
      <c r="Y166">
        <v>0.57899999999999996</v>
      </c>
      <c r="Z166">
        <v>1.7849999999999999</v>
      </c>
      <c r="AA166">
        <v>3087.5</v>
      </c>
      <c r="AB166">
        <v>45.475000000000001</v>
      </c>
      <c r="AC166">
        <v>0.34825</v>
      </c>
      <c r="AD166">
        <v>0.23799999999999999</v>
      </c>
      <c r="AE166">
        <v>26.8</v>
      </c>
      <c r="AF166">
        <v>16.5</v>
      </c>
      <c r="AG166" s="2">
        <f>Table1[[#This Row],[Yield]]*Table1[[#This Row],[Zn]]</f>
        <v>0</v>
      </c>
      <c r="AH166" s="2">
        <f>Table1[[#This Row],[Yield]]*Table1[[#This Row],[Fe]]</f>
        <v>0</v>
      </c>
      <c r="AI166" s="2">
        <f>Table1[[#This Row],[Yield]]*Table1[[#This Row],[Ph]]</f>
        <v>0</v>
      </c>
      <c r="AJ166" s="2">
        <f>Table1[[#This Row],[Yield]]*Table1[[#This Row],[N]]</f>
        <v>0</v>
      </c>
      <c r="AK166" s="2">
        <f>Table1[[#This Row],[Yield]]*Table1[[#This Row],[P]]</f>
        <v>0</v>
      </c>
      <c r="AL166" s="2">
        <f>Table1[[#This Row],[Yield]]*Table1[[#This Row],[K]]</f>
        <v>0</v>
      </c>
      <c r="AM166" s="2">
        <f>Table1[[#This Row],[Yield]]*Table1[[#This Row],[S]]</f>
        <v>0</v>
      </c>
      <c r="AN166" s="2">
        <f>Table1[[#This Row],[Yield]]*Table1[[#This Row],[B]]</f>
        <v>0</v>
      </c>
      <c r="AO166" s="2">
        <f>Table1[[#This Row],[Yield]]*Table1[[#This Row],[Ca]]</f>
        <v>0</v>
      </c>
      <c r="AP166" s="2">
        <f>Table1[[#This Row],[Yield]]*Table1[[#This Row],[Mg]]</f>
        <v>0</v>
      </c>
      <c r="AQ166" s="2">
        <f>Table1[[#This Row],[Yield]]*Table1[[#This Row],[Mn]]</f>
        <v>0</v>
      </c>
      <c r="AR166" s="2">
        <f>Table1[[#This Row],[Yield]]*Table1[[#This Row],[Cu]]</f>
        <v>0</v>
      </c>
    </row>
    <row r="167" spans="1:44" hidden="1">
      <c r="A167" t="s">
        <v>53</v>
      </c>
      <c r="B167" t="s">
        <v>54</v>
      </c>
      <c r="C167">
        <v>2004</v>
      </c>
      <c r="D167" t="s">
        <v>55</v>
      </c>
      <c r="E167" t="s">
        <v>60</v>
      </c>
      <c r="F167" t="s">
        <v>36</v>
      </c>
      <c r="G167">
        <v>431.4</v>
      </c>
      <c r="H167">
        <v>0</v>
      </c>
      <c r="I167">
        <v>431.4</v>
      </c>
      <c r="J167" t="s">
        <v>41</v>
      </c>
      <c r="K167" t="s">
        <v>38</v>
      </c>
      <c r="L167">
        <v>0</v>
      </c>
      <c r="O167" s="1">
        <v>36673</v>
      </c>
      <c r="P167">
        <v>1</v>
      </c>
      <c r="Q167">
        <v>83</v>
      </c>
      <c r="R167">
        <v>831</v>
      </c>
      <c r="S167" t="s">
        <v>40</v>
      </c>
      <c r="U167">
        <v>38.875</v>
      </c>
      <c r="V167">
        <v>79.875</v>
      </c>
      <c r="X167">
        <v>6.2275</v>
      </c>
      <c r="Y167">
        <v>0.54500000000000004</v>
      </c>
      <c r="Z167">
        <v>1.7524999999999999</v>
      </c>
      <c r="AA167">
        <v>3022.5</v>
      </c>
      <c r="AB167">
        <v>42.024999999999999</v>
      </c>
      <c r="AC167">
        <v>0.33600000000000002</v>
      </c>
      <c r="AD167">
        <v>0.22975000000000001</v>
      </c>
      <c r="AE167">
        <v>26.55</v>
      </c>
      <c r="AF167">
        <v>15.175000000000001</v>
      </c>
      <c r="AG167" s="2">
        <f>Table1[[#This Row],[Yield]]*Table1[[#This Row],[Zn]]</f>
        <v>0</v>
      </c>
      <c r="AH167" s="2">
        <f>Table1[[#This Row],[Yield]]*Table1[[#This Row],[Fe]]</f>
        <v>0</v>
      </c>
      <c r="AI167" s="2">
        <f>Table1[[#This Row],[Yield]]*Table1[[#This Row],[Ph]]</f>
        <v>0</v>
      </c>
      <c r="AJ167" s="2">
        <f>Table1[[#This Row],[Yield]]*Table1[[#This Row],[N]]</f>
        <v>0</v>
      </c>
      <c r="AK167" s="2">
        <f>Table1[[#This Row],[Yield]]*Table1[[#This Row],[P]]</f>
        <v>0</v>
      </c>
      <c r="AL167" s="2">
        <f>Table1[[#This Row],[Yield]]*Table1[[#This Row],[K]]</f>
        <v>0</v>
      </c>
      <c r="AM167" s="2">
        <f>Table1[[#This Row],[Yield]]*Table1[[#This Row],[S]]</f>
        <v>0</v>
      </c>
      <c r="AN167" s="2">
        <f>Table1[[#This Row],[Yield]]*Table1[[#This Row],[B]]</f>
        <v>0</v>
      </c>
      <c r="AO167" s="2">
        <f>Table1[[#This Row],[Yield]]*Table1[[#This Row],[Ca]]</f>
        <v>0</v>
      </c>
      <c r="AP167" s="2">
        <f>Table1[[#This Row],[Yield]]*Table1[[#This Row],[Mg]]</f>
        <v>0</v>
      </c>
      <c r="AQ167" s="2">
        <f>Table1[[#This Row],[Yield]]*Table1[[#This Row],[Mn]]</f>
        <v>0</v>
      </c>
      <c r="AR167" s="2">
        <f>Table1[[#This Row],[Yield]]*Table1[[#This Row],[Cu]]</f>
        <v>0</v>
      </c>
    </row>
    <row r="168" spans="1:44" hidden="1">
      <c r="A168" t="s">
        <v>53</v>
      </c>
      <c r="B168" t="s">
        <v>54</v>
      </c>
      <c r="C168">
        <v>2004</v>
      </c>
      <c r="D168" t="s">
        <v>55</v>
      </c>
      <c r="E168" t="s">
        <v>61</v>
      </c>
      <c r="F168" t="s">
        <v>36</v>
      </c>
      <c r="G168">
        <v>431.4</v>
      </c>
      <c r="H168">
        <v>0</v>
      </c>
      <c r="I168">
        <v>431.4</v>
      </c>
      <c r="J168" t="s">
        <v>37</v>
      </c>
      <c r="K168" t="s">
        <v>38</v>
      </c>
      <c r="L168">
        <v>0</v>
      </c>
      <c r="O168" s="1">
        <v>36673</v>
      </c>
      <c r="P168">
        <v>0</v>
      </c>
      <c r="Q168">
        <v>84</v>
      </c>
      <c r="R168">
        <v>840</v>
      </c>
      <c r="S168" t="s">
        <v>40</v>
      </c>
      <c r="U168">
        <v>39.325000000000003</v>
      </c>
      <c r="V168">
        <v>72.724999999999994</v>
      </c>
      <c r="X168">
        <v>6.4749999999999996</v>
      </c>
      <c r="Y168">
        <v>0.56725000000000003</v>
      </c>
      <c r="Z168">
        <v>1.94</v>
      </c>
      <c r="AA168">
        <v>3192.5</v>
      </c>
      <c r="AB168">
        <v>45</v>
      </c>
      <c r="AC168">
        <v>0.21325</v>
      </c>
      <c r="AD168">
        <v>0.21224999999999999</v>
      </c>
      <c r="AE168">
        <v>24.65</v>
      </c>
      <c r="AF168">
        <v>14</v>
      </c>
      <c r="AG168" s="2">
        <f>Table1[[#This Row],[Yield]]*Table1[[#This Row],[Zn]]</f>
        <v>0</v>
      </c>
      <c r="AH168" s="2">
        <f>Table1[[#This Row],[Yield]]*Table1[[#This Row],[Fe]]</f>
        <v>0</v>
      </c>
      <c r="AI168" s="2">
        <f>Table1[[#This Row],[Yield]]*Table1[[#This Row],[Ph]]</f>
        <v>0</v>
      </c>
      <c r="AJ168" s="2">
        <f>Table1[[#This Row],[Yield]]*Table1[[#This Row],[N]]</f>
        <v>0</v>
      </c>
      <c r="AK168" s="2">
        <f>Table1[[#This Row],[Yield]]*Table1[[#This Row],[P]]</f>
        <v>0</v>
      </c>
      <c r="AL168" s="2">
        <f>Table1[[#This Row],[Yield]]*Table1[[#This Row],[K]]</f>
        <v>0</v>
      </c>
      <c r="AM168" s="2">
        <f>Table1[[#This Row],[Yield]]*Table1[[#This Row],[S]]</f>
        <v>0</v>
      </c>
      <c r="AN168" s="2">
        <f>Table1[[#This Row],[Yield]]*Table1[[#This Row],[B]]</f>
        <v>0</v>
      </c>
      <c r="AO168" s="2">
        <f>Table1[[#This Row],[Yield]]*Table1[[#This Row],[Ca]]</f>
        <v>0</v>
      </c>
      <c r="AP168" s="2">
        <f>Table1[[#This Row],[Yield]]*Table1[[#This Row],[Mg]]</f>
        <v>0</v>
      </c>
      <c r="AQ168" s="2">
        <f>Table1[[#This Row],[Yield]]*Table1[[#This Row],[Mn]]</f>
        <v>0</v>
      </c>
      <c r="AR168" s="2">
        <f>Table1[[#This Row],[Yield]]*Table1[[#This Row],[Cu]]</f>
        <v>0</v>
      </c>
    </row>
    <row r="169" spans="1:44" hidden="1">
      <c r="A169" t="s">
        <v>53</v>
      </c>
      <c r="B169" t="s">
        <v>54</v>
      </c>
      <c r="C169">
        <v>2004</v>
      </c>
      <c r="D169" t="s">
        <v>55</v>
      </c>
      <c r="E169" t="s">
        <v>61</v>
      </c>
      <c r="F169" t="s">
        <v>36</v>
      </c>
      <c r="G169">
        <v>431.4</v>
      </c>
      <c r="H169">
        <v>0</v>
      </c>
      <c r="I169">
        <v>431.4</v>
      </c>
      <c r="J169" t="s">
        <v>41</v>
      </c>
      <c r="K169" t="s">
        <v>38</v>
      </c>
      <c r="L169">
        <v>0</v>
      </c>
      <c r="O169" s="1">
        <v>36673</v>
      </c>
      <c r="P169">
        <v>1</v>
      </c>
      <c r="Q169">
        <v>84</v>
      </c>
      <c r="R169">
        <v>841</v>
      </c>
      <c r="S169" t="s">
        <v>40</v>
      </c>
      <c r="U169">
        <v>38.5</v>
      </c>
      <c r="V169">
        <v>70.650000000000006</v>
      </c>
      <c r="X169">
        <v>6.585</v>
      </c>
      <c r="Y169">
        <v>0.59724999999999995</v>
      </c>
      <c r="Z169">
        <v>1.9475</v>
      </c>
      <c r="AA169">
        <v>3065</v>
      </c>
      <c r="AB169">
        <v>42.125</v>
      </c>
      <c r="AC169">
        <v>0.18975</v>
      </c>
      <c r="AD169">
        <v>0.20724999999999999</v>
      </c>
      <c r="AE169">
        <v>25.35</v>
      </c>
      <c r="AF169">
        <v>12.824999999999999</v>
      </c>
      <c r="AG169" s="2">
        <f>Table1[[#This Row],[Yield]]*Table1[[#This Row],[Zn]]</f>
        <v>0</v>
      </c>
      <c r="AH169" s="2">
        <f>Table1[[#This Row],[Yield]]*Table1[[#This Row],[Fe]]</f>
        <v>0</v>
      </c>
      <c r="AI169" s="2">
        <f>Table1[[#This Row],[Yield]]*Table1[[#This Row],[Ph]]</f>
        <v>0</v>
      </c>
      <c r="AJ169" s="2">
        <f>Table1[[#This Row],[Yield]]*Table1[[#This Row],[N]]</f>
        <v>0</v>
      </c>
      <c r="AK169" s="2">
        <f>Table1[[#This Row],[Yield]]*Table1[[#This Row],[P]]</f>
        <v>0</v>
      </c>
      <c r="AL169" s="2">
        <f>Table1[[#This Row],[Yield]]*Table1[[#This Row],[K]]</f>
        <v>0</v>
      </c>
      <c r="AM169" s="2">
        <f>Table1[[#This Row],[Yield]]*Table1[[#This Row],[S]]</f>
        <v>0</v>
      </c>
      <c r="AN169" s="2">
        <f>Table1[[#This Row],[Yield]]*Table1[[#This Row],[B]]</f>
        <v>0</v>
      </c>
      <c r="AO169" s="2">
        <f>Table1[[#This Row],[Yield]]*Table1[[#This Row],[Ca]]</f>
        <v>0</v>
      </c>
      <c r="AP169" s="2">
        <f>Table1[[#This Row],[Yield]]*Table1[[#This Row],[Mg]]</f>
        <v>0</v>
      </c>
      <c r="AQ169" s="2">
        <f>Table1[[#This Row],[Yield]]*Table1[[#This Row],[Mn]]</f>
        <v>0</v>
      </c>
      <c r="AR169" s="2">
        <f>Table1[[#This Row],[Yield]]*Table1[[#This Row],[Cu]]</f>
        <v>0</v>
      </c>
    </row>
    <row r="170" spans="1:44" hidden="1">
      <c r="A170" t="s">
        <v>53</v>
      </c>
      <c r="B170" t="s">
        <v>54</v>
      </c>
      <c r="C170">
        <v>2004</v>
      </c>
      <c r="D170" t="s">
        <v>55</v>
      </c>
      <c r="E170" t="s">
        <v>62</v>
      </c>
      <c r="F170" t="s">
        <v>36</v>
      </c>
      <c r="G170">
        <v>431.4</v>
      </c>
      <c r="H170">
        <v>0</v>
      </c>
      <c r="I170">
        <v>431.4</v>
      </c>
      <c r="J170" t="s">
        <v>37</v>
      </c>
      <c r="K170" t="s">
        <v>38</v>
      </c>
      <c r="L170">
        <v>0</v>
      </c>
      <c r="O170" s="1">
        <v>36673</v>
      </c>
      <c r="P170">
        <v>0</v>
      </c>
      <c r="Q170">
        <v>85</v>
      </c>
      <c r="R170">
        <v>850</v>
      </c>
      <c r="S170" t="s">
        <v>40</v>
      </c>
      <c r="U170">
        <v>37.066666669999996</v>
      </c>
      <c r="V170">
        <v>75.566666670000004</v>
      </c>
      <c r="X170">
        <v>6.33</v>
      </c>
      <c r="Y170">
        <v>0.53233333299999996</v>
      </c>
      <c r="Z170">
        <v>1.89</v>
      </c>
      <c r="AA170">
        <v>3150</v>
      </c>
      <c r="AB170">
        <v>44.766666669999999</v>
      </c>
      <c r="AC170">
        <v>0.24766666700000001</v>
      </c>
      <c r="AD170">
        <v>0.20300000000000001</v>
      </c>
      <c r="AE170">
        <v>25.333333329999999</v>
      </c>
      <c r="AF170">
        <v>14</v>
      </c>
      <c r="AG170" s="2">
        <f>Table1[[#This Row],[Yield]]*Table1[[#This Row],[Zn]]</f>
        <v>0</v>
      </c>
      <c r="AH170" s="2">
        <f>Table1[[#This Row],[Yield]]*Table1[[#This Row],[Fe]]</f>
        <v>0</v>
      </c>
      <c r="AI170" s="2">
        <f>Table1[[#This Row],[Yield]]*Table1[[#This Row],[Ph]]</f>
        <v>0</v>
      </c>
      <c r="AJ170" s="2">
        <f>Table1[[#This Row],[Yield]]*Table1[[#This Row],[N]]</f>
        <v>0</v>
      </c>
      <c r="AK170" s="2">
        <f>Table1[[#This Row],[Yield]]*Table1[[#This Row],[P]]</f>
        <v>0</v>
      </c>
      <c r="AL170" s="2">
        <f>Table1[[#This Row],[Yield]]*Table1[[#This Row],[K]]</f>
        <v>0</v>
      </c>
      <c r="AM170" s="2">
        <f>Table1[[#This Row],[Yield]]*Table1[[#This Row],[S]]</f>
        <v>0</v>
      </c>
      <c r="AN170" s="2">
        <f>Table1[[#This Row],[Yield]]*Table1[[#This Row],[B]]</f>
        <v>0</v>
      </c>
      <c r="AO170" s="2">
        <f>Table1[[#This Row],[Yield]]*Table1[[#This Row],[Ca]]</f>
        <v>0</v>
      </c>
      <c r="AP170" s="2">
        <f>Table1[[#This Row],[Yield]]*Table1[[#This Row],[Mg]]</f>
        <v>0</v>
      </c>
      <c r="AQ170" s="2">
        <f>Table1[[#This Row],[Yield]]*Table1[[#This Row],[Mn]]</f>
        <v>0</v>
      </c>
      <c r="AR170" s="2">
        <f>Table1[[#This Row],[Yield]]*Table1[[#This Row],[Cu]]</f>
        <v>0</v>
      </c>
    </row>
    <row r="171" spans="1:44" hidden="1">
      <c r="A171" t="s">
        <v>53</v>
      </c>
      <c r="B171" t="s">
        <v>54</v>
      </c>
      <c r="C171">
        <v>2004</v>
      </c>
      <c r="D171" t="s">
        <v>55</v>
      </c>
      <c r="E171" t="s">
        <v>62</v>
      </c>
      <c r="F171" t="s">
        <v>36</v>
      </c>
      <c r="G171">
        <v>431.4</v>
      </c>
      <c r="H171">
        <v>0</v>
      </c>
      <c r="I171">
        <v>431.4</v>
      </c>
      <c r="J171" t="s">
        <v>41</v>
      </c>
      <c r="K171" t="s">
        <v>38</v>
      </c>
      <c r="L171">
        <v>0</v>
      </c>
      <c r="O171" s="1">
        <v>36673</v>
      </c>
      <c r="P171">
        <v>1</v>
      </c>
      <c r="Q171">
        <v>85</v>
      </c>
      <c r="R171">
        <v>851</v>
      </c>
      <c r="S171" t="s">
        <v>40</v>
      </c>
      <c r="U171">
        <v>36.4</v>
      </c>
      <c r="V171">
        <v>67.7</v>
      </c>
      <c r="X171">
        <v>6.3133333330000001</v>
      </c>
      <c r="Y171">
        <v>0.54600000000000004</v>
      </c>
      <c r="Z171">
        <v>1.85</v>
      </c>
      <c r="AA171">
        <v>3023.333333</v>
      </c>
      <c r="AB171">
        <v>41.5</v>
      </c>
      <c r="AC171">
        <v>0.229333333</v>
      </c>
      <c r="AD171">
        <v>0.19266666700000001</v>
      </c>
      <c r="AE171">
        <v>22.43333333</v>
      </c>
      <c r="AF171">
        <v>13.43333333</v>
      </c>
      <c r="AG171" s="2">
        <f>Table1[[#This Row],[Yield]]*Table1[[#This Row],[Zn]]</f>
        <v>0</v>
      </c>
      <c r="AH171" s="2">
        <f>Table1[[#This Row],[Yield]]*Table1[[#This Row],[Fe]]</f>
        <v>0</v>
      </c>
      <c r="AI171" s="2">
        <f>Table1[[#This Row],[Yield]]*Table1[[#This Row],[Ph]]</f>
        <v>0</v>
      </c>
      <c r="AJ171" s="2">
        <f>Table1[[#This Row],[Yield]]*Table1[[#This Row],[N]]</f>
        <v>0</v>
      </c>
      <c r="AK171" s="2">
        <f>Table1[[#This Row],[Yield]]*Table1[[#This Row],[P]]</f>
        <v>0</v>
      </c>
      <c r="AL171" s="2">
        <f>Table1[[#This Row],[Yield]]*Table1[[#This Row],[K]]</f>
        <v>0</v>
      </c>
      <c r="AM171" s="2">
        <f>Table1[[#This Row],[Yield]]*Table1[[#This Row],[S]]</f>
        <v>0</v>
      </c>
      <c r="AN171" s="2">
        <f>Table1[[#This Row],[Yield]]*Table1[[#This Row],[B]]</f>
        <v>0</v>
      </c>
      <c r="AO171" s="2">
        <f>Table1[[#This Row],[Yield]]*Table1[[#This Row],[Ca]]</f>
        <v>0</v>
      </c>
      <c r="AP171" s="2">
        <f>Table1[[#This Row],[Yield]]*Table1[[#This Row],[Mg]]</f>
        <v>0</v>
      </c>
      <c r="AQ171" s="2">
        <f>Table1[[#This Row],[Yield]]*Table1[[#This Row],[Mn]]</f>
        <v>0</v>
      </c>
      <c r="AR171" s="2">
        <f>Table1[[#This Row],[Yield]]*Table1[[#This Row],[Cu]]</f>
        <v>0</v>
      </c>
    </row>
    <row r="172" spans="1:44" hidden="1">
      <c r="A172" t="s">
        <v>53</v>
      </c>
      <c r="B172" t="s">
        <v>54</v>
      </c>
      <c r="C172">
        <v>2006</v>
      </c>
      <c r="D172" t="s">
        <v>55</v>
      </c>
      <c r="E172" t="s">
        <v>60</v>
      </c>
      <c r="F172" t="s">
        <v>36</v>
      </c>
      <c r="G172">
        <v>511.9</v>
      </c>
      <c r="H172">
        <v>0</v>
      </c>
      <c r="I172">
        <v>511.9</v>
      </c>
      <c r="J172" t="s">
        <v>37</v>
      </c>
      <c r="K172" t="s">
        <v>38</v>
      </c>
      <c r="L172">
        <v>0</v>
      </c>
      <c r="O172" s="1">
        <v>37400</v>
      </c>
      <c r="P172">
        <v>0</v>
      </c>
      <c r="Q172">
        <v>86</v>
      </c>
      <c r="R172">
        <v>860</v>
      </c>
      <c r="S172" t="s">
        <v>40</v>
      </c>
      <c r="U172">
        <v>40.375</v>
      </c>
      <c r="V172">
        <v>72.8</v>
      </c>
      <c r="X172">
        <v>6.27</v>
      </c>
      <c r="Y172">
        <v>0.60975000000000001</v>
      </c>
      <c r="Z172">
        <v>1.825</v>
      </c>
      <c r="AA172">
        <v>2942.5</v>
      </c>
      <c r="AB172">
        <v>43.55</v>
      </c>
      <c r="AC172">
        <v>0.31424999999999997</v>
      </c>
      <c r="AD172">
        <v>0.24074999999999999</v>
      </c>
      <c r="AE172">
        <v>25.25</v>
      </c>
      <c r="AF172">
        <v>15.275</v>
      </c>
      <c r="AG172" s="2">
        <f>Table1[[#This Row],[Yield]]*Table1[[#This Row],[Zn]]</f>
        <v>0</v>
      </c>
      <c r="AH172" s="2">
        <f>Table1[[#This Row],[Yield]]*Table1[[#This Row],[Fe]]</f>
        <v>0</v>
      </c>
      <c r="AI172" s="2">
        <f>Table1[[#This Row],[Yield]]*Table1[[#This Row],[Ph]]</f>
        <v>0</v>
      </c>
      <c r="AJ172" s="2">
        <f>Table1[[#This Row],[Yield]]*Table1[[#This Row],[N]]</f>
        <v>0</v>
      </c>
      <c r="AK172" s="2">
        <f>Table1[[#This Row],[Yield]]*Table1[[#This Row],[P]]</f>
        <v>0</v>
      </c>
      <c r="AL172" s="2">
        <f>Table1[[#This Row],[Yield]]*Table1[[#This Row],[K]]</f>
        <v>0</v>
      </c>
      <c r="AM172" s="2">
        <f>Table1[[#This Row],[Yield]]*Table1[[#This Row],[S]]</f>
        <v>0</v>
      </c>
      <c r="AN172" s="2">
        <f>Table1[[#This Row],[Yield]]*Table1[[#This Row],[B]]</f>
        <v>0</v>
      </c>
      <c r="AO172" s="2">
        <f>Table1[[#This Row],[Yield]]*Table1[[#This Row],[Ca]]</f>
        <v>0</v>
      </c>
      <c r="AP172" s="2">
        <f>Table1[[#This Row],[Yield]]*Table1[[#This Row],[Mg]]</f>
        <v>0</v>
      </c>
      <c r="AQ172" s="2">
        <f>Table1[[#This Row],[Yield]]*Table1[[#This Row],[Mn]]</f>
        <v>0</v>
      </c>
      <c r="AR172" s="2">
        <f>Table1[[#This Row],[Yield]]*Table1[[#This Row],[Cu]]</f>
        <v>0</v>
      </c>
    </row>
    <row r="173" spans="1:44" hidden="1">
      <c r="A173" t="s">
        <v>53</v>
      </c>
      <c r="B173" t="s">
        <v>54</v>
      </c>
      <c r="C173">
        <v>2006</v>
      </c>
      <c r="D173" t="s">
        <v>55</v>
      </c>
      <c r="E173" t="s">
        <v>60</v>
      </c>
      <c r="F173" t="s">
        <v>36</v>
      </c>
      <c r="G173">
        <v>511.9</v>
      </c>
      <c r="H173">
        <v>0</v>
      </c>
      <c r="I173">
        <v>511.9</v>
      </c>
      <c r="J173" t="s">
        <v>41</v>
      </c>
      <c r="K173" t="s">
        <v>38</v>
      </c>
      <c r="L173">
        <v>0</v>
      </c>
      <c r="O173" s="1">
        <v>37400</v>
      </c>
      <c r="P173">
        <v>1</v>
      </c>
      <c r="Q173">
        <v>86</v>
      </c>
      <c r="R173">
        <v>861</v>
      </c>
      <c r="S173" t="s">
        <v>40</v>
      </c>
      <c r="U173">
        <v>39.125</v>
      </c>
      <c r="V173">
        <v>74.974999999999994</v>
      </c>
      <c r="X173">
        <v>6.1174999999999997</v>
      </c>
      <c r="Y173">
        <v>0.629</v>
      </c>
      <c r="Z173">
        <v>1.9350000000000001</v>
      </c>
      <c r="AA173">
        <v>2872.5</v>
      </c>
      <c r="AB173">
        <v>42.2</v>
      </c>
      <c r="AC173">
        <v>0.27675</v>
      </c>
      <c r="AD173">
        <v>0.23449999999999999</v>
      </c>
      <c r="AE173">
        <v>24.324999999999999</v>
      </c>
      <c r="AF173">
        <v>14.475</v>
      </c>
      <c r="AG173" s="2">
        <f>Table1[[#This Row],[Yield]]*Table1[[#This Row],[Zn]]</f>
        <v>0</v>
      </c>
      <c r="AH173" s="2">
        <f>Table1[[#This Row],[Yield]]*Table1[[#This Row],[Fe]]</f>
        <v>0</v>
      </c>
      <c r="AI173" s="2">
        <f>Table1[[#This Row],[Yield]]*Table1[[#This Row],[Ph]]</f>
        <v>0</v>
      </c>
      <c r="AJ173" s="2">
        <f>Table1[[#This Row],[Yield]]*Table1[[#This Row],[N]]</f>
        <v>0</v>
      </c>
      <c r="AK173" s="2">
        <f>Table1[[#This Row],[Yield]]*Table1[[#This Row],[P]]</f>
        <v>0</v>
      </c>
      <c r="AL173" s="2">
        <f>Table1[[#This Row],[Yield]]*Table1[[#This Row],[K]]</f>
        <v>0</v>
      </c>
      <c r="AM173" s="2">
        <f>Table1[[#This Row],[Yield]]*Table1[[#This Row],[S]]</f>
        <v>0</v>
      </c>
      <c r="AN173" s="2">
        <f>Table1[[#This Row],[Yield]]*Table1[[#This Row],[B]]</f>
        <v>0</v>
      </c>
      <c r="AO173" s="2">
        <f>Table1[[#This Row],[Yield]]*Table1[[#This Row],[Ca]]</f>
        <v>0</v>
      </c>
      <c r="AP173" s="2">
        <f>Table1[[#This Row],[Yield]]*Table1[[#This Row],[Mg]]</f>
        <v>0</v>
      </c>
      <c r="AQ173" s="2">
        <f>Table1[[#This Row],[Yield]]*Table1[[#This Row],[Mn]]</f>
        <v>0</v>
      </c>
      <c r="AR173" s="2">
        <f>Table1[[#This Row],[Yield]]*Table1[[#This Row],[Cu]]</f>
        <v>0</v>
      </c>
    </row>
    <row r="174" spans="1:44" hidden="1">
      <c r="A174" t="s">
        <v>53</v>
      </c>
      <c r="B174" t="s">
        <v>54</v>
      </c>
      <c r="C174">
        <v>2007</v>
      </c>
      <c r="D174" t="s">
        <v>55</v>
      </c>
      <c r="E174" t="s">
        <v>60</v>
      </c>
      <c r="F174" t="s">
        <v>36</v>
      </c>
      <c r="G174">
        <v>233</v>
      </c>
      <c r="H174">
        <v>0</v>
      </c>
      <c r="I174">
        <v>233</v>
      </c>
      <c r="J174" t="s">
        <v>37</v>
      </c>
      <c r="K174" t="s">
        <v>38</v>
      </c>
      <c r="L174">
        <v>0</v>
      </c>
      <c r="O174" s="1">
        <v>37762</v>
      </c>
      <c r="P174">
        <v>0</v>
      </c>
      <c r="Q174">
        <v>87</v>
      </c>
      <c r="R174">
        <v>870</v>
      </c>
      <c r="S174" t="s">
        <v>40</v>
      </c>
      <c r="U174">
        <v>42.1</v>
      </c>
      <c r="V174">
        <v>81.349999999999994</v>
      </c>
      <c r="X174">
        <v>6.0250000000000004</v>
      </c>
      <c r="Y174">
        <v>0.60124999999999995</v>
      </c>
      <c r="Z174">
        <v>1.9524999999999999</v>
      </c>
      <c r="AA174">
        <v>2985</v>
      </c>
      <c r="AB174">
        <v>41.85</v>
      </c>
      <c r="AC174">
        <v>0.37125000000000002</v>
      </c>
      <c r="AD174">
        <v>0.25524999999999998</v>
      </c>
      <c r="AE174">
        <v>29.824999999999999</v>
      </c>
      <c r="AF174">
        <v>14.6</v>
      </c>
      <c r="AG174" s="2">
        <f>Table1[[#This Row],[Yield]]*Table1[[#This Row],[Zn]]</f>
        <v>0</v>
      </c>
      <c r="AH174" s="2">
        <f>Table1[[#This Row],[Yield]]*Table1[[#This Row],[Fe]]</f>
        <v>0</v>
      </c>
      <c r="AI174" s="2">
        <f>Table1[[#This Row],[Yield]]*Table1[[#This Row],[Ph]]</f>
        <v>0</v>
      </c>
      <c r="AJ174" s="2">
        <f>Table1[[#This Row],[Yield]]*Table1[[#This Row],[N]]</f>
        <v>0</v>
      </c>
      <c r="AK174" s="2">
        <f>Table1[[#This Row],[Yield]]*Table1[[#This Row],[P]]</f>
        <v>0</v>
      </c>
      <c r="AL174" s="2">
        <f>Table1[[#This Row],[Yield]]*Table1[[#This Row],[K]]</f>
        <v>0</v>
      </c>
      <c r="AM174" s="2">
        <f>Table1[[#This Row],[Yield]]*Table1[[#This Row],[S]]</f>
        <v>0</v>
      </c>
      <c r="AN174" s="2">
        <f>Table1[[#This Row],[Yield]]*Table1[[#This Row],[B]]</f>
        <v>0</v>
      </c>
      <c r="AO174" s="2">
        <f>Table1[[#This Row],[Yield]]*Table1[[#This Row],[Ca]]</f>
        <v>0</v>
      </c>
      <c r="AP174" s="2">
        <f>Table1[[#This Row],[Yield]]*Table1[[#This Row],[Mg]]</f>
        <v>0</v>
      </c>
      <c r="AQ174" s="2">
        <f>Table1[[#This Row],[Yield]]*Table1[[#This Row],[Mn]]</f>
        <v>0</v>
      </c>
      <c r="AR174" s="2">
        <f>Table1[[#This Row],[Yield]]*Table1[[#This Row],[Cu]]</f>
        <v>0</v>
      </c>
    </row>
    <row r="175" spans="1:44" hidden="1">
      <c r="A175" t="s">
        <v>53</v>
      </c>
      <c r="B175" t="s">
        <v>54</v>
      </c>
      <c r="C175">
        <v>2007</v>
      </c>
      <c r="D175" t="s">
        <v>55</v>
      </c>
      <c r="E175" t="s">
        <v>60</v>
      </c>
      <c r="F175" t="s">
        <v>36</v>
      </c>
      <c r="G175">
        <v>233</v>
      </c>
      <c r="H175">
        <v>0</v>
      </c>
      <c r="I175">
        <v>233</v>
      </c>
      <c r="J175" t="s">
        <v>41</v>
      </c>
      <c r="K175" t="s">
        <v>38</v>
      </c>
      <c r="L175">
        <v>0</v>
      </c>
      <c r="O175" s="1">
        <v>37762</v>
      </c>
      <c r="P175">
        <v>1</v>
      </c>
      <c r="Q175">
        <v>87</v>
      </c>
      <c r="R175">
        <v>871</v>
      </c>
      <c r="S175" t="s">
        <v>40</v>
      </c>
      <c r="U175">
        <v>39.5</v>
      </c>
      <c r="V175">
        <v>74.5</v>
      </c>
      <c r="X175">
        <v>6.0824999999999996</v>
      </c>
      <c r="Y175">
        <v>0.5595</v>
      </c>
      <c r="Z175">
        <v>1.86</v>
      </c>
      <c r="AA175">
        <v>2867.5</v>
      </c>
      <c r="AB175">
        <v>40.325000000000003</v>
      </c>
      <c r="AC175">
        <v>0.35049999999999998</v>
      </c>
      <c r="AD175">
        <v>0.23874999999999999</v>
      </c>
      <c r="AE175">
        <v>26.324999999999999</v>
      </c>
      <c r="AF175">
        <v>14</v>
      </c>
      <c r="AG175" s="2">
        <f>Table1[[#This Row],[Yield]]*Table1[[#This Row],[Zn]]</f>
        <v>0</v>
      </c>
      <c r="AH175" s="2">
        <f>Table1[[#This Row],[Yield]]*Table1[[#This Row],[Fe]]</f>
        <v>0</v>
      </c>
      <c r="AI175" s="2">
        <f>Table1[[#This Row],[Yield]]*Table1[[#This Row],[Ph]]</f>
        <v>0</v>
      </c>
      <c r="AJ175" s="2">
        <f>Table1[[#This Row],[Yield]]*Table1[[#This Row],[N]]</f>
        <v>0</v>
      </c>
      <c r="AK175" s="2">
        <f>Table1[[#This Row],[Yield]]*Table1[[#This Row],[P]]</f>
        <v>0</v>
      </c>
      <c r="AL175" s="2">
        <f>Table1[[#This Row],[Yield]]*Table1[[#This Row],[K]]</f>
        <v>0</v>
      </c>
      <c r="AM175" s="2">
        <f>Table1[[#This Row],[Yield]]*Table1[[#This Row],[S]]</f>
        <v>0</v>
      </c>
      <c r="AN175" s="2">
        <f>Table1[[#This Row],[Yield]]*Table1[[#This Row],[B]]</f>
        <v>0</v>
      </c>
      <c r="AO175" s="2">
        <f>Table1[[#This Row],[Yield]]*Table1[[#This Row],[Ca]]</f>
        <v>0</v>
      </c>
      <c r="AP175" s="2">
        <f>Table1[[#This Row],[Yield]]*Table1[[#This Row],[Mg]]</f>
        <v>0</v>
      </c>
      <c r="AQ175" s="2">
        <f>Table1[[#This Row],[Yield]]*Table1[[#This Row],[Mn]]</f>
        <v>0</v>
      </c>
      <c r="AR175" s="2">
        <f>Table1[[#This Row],[Yield]]*Table1[[#This Row],[Cu]]</f>
        <v>0</v>
      </c>
    </row>
    <row r="176" spans="1:44" hidden="1">
      <c r="A176" t="s">
        <v>53</v>
      </c>
      <c r="B176" t="s">
        <v>54</v>
      </c>
      <c r="C176">
        <v>2008</v>
      </c>
      <c r="D176" t="s">
        <v>55</v>
      </c>
      <c r="E176" t="s">
        <v>59</v>
      </c>
      <c r="F176" t="s">
        <v>36</v>
      </c>
      <c r="G176">
        <v>432</v>
      </c>
      <c r="H176">
        <v>0</v>
      </c>
      <c r="I176">
        <v>432</v>
      </c>
      <c r="J176" t="s">
        <v>37</v>
      </c>
      <c r="K176" t="s">
        <v>38</v>
      </c>
      <c r="L176">
        <v>0</v>
      </c>
      <c r="O176" s="1">
        <v>38154</v>
      </c>
      <c r="P176">
        <v>0</v>
      </c>
      <c r="Q176">
        <v>88</v>
      </c>
      <c r="R176">
        <v>880</v>
      </c>
      <c r="S176" t="s">
        <v>40</v>
      </c>
      <c r="U176">
        <v>39.424999999999997</v>
      </c>
      <c r="V176">
        <v>74.05</v>
      </c>
      <c r="X176">
        <v>6.1150000000000002</v>
      </c>
      <c r="Y176">
        <v>0.54</v>
      </c>
      <c r="Z176">
        <v>1.8425</v>
      </c>
      <c r="AA176">
        <v>3082.5</v>
      </c>
      <c r="AB176">
        <v>37.4</v>
      </c>
      <c r="AC176">
        <v>0.22575000000000001</v>
      </c>
      <c r="AD176">
        <v>0.24099999999999999</v>
      </c>
      <c r="AE176">
        <v>23.324999999999999</v>
      </c>
      <c r="AF176">
        <v>14.574999999999999</v>
      </c>
      <c r="AG176" s="2">
        <f>Table1[[#This Row],[Yield]]*Table1[[#This Row],[Zn]]</f>
        <v>0</v>
      </c>
      <c r="AH176" s="2">
        <f>Table1[[#This Row],[Yield]]*Table1[[#This Row],[Fe]]</f>
        <v>0</v>
      </c>
      <c r="AI176" s="2">
        <f>Table1[[#This Row],[Yield]]*Table1[[#This Row],[Ph]]</f>
        <v>0</v>
      </c>
      <c r="AJ176" s="2">
        <f>Table1[[#This Row],[Yield]]*Table1[[#This Row],[N]]</f>
        <v>0</v>
      </c>
      <c r="AK176" s="2">
        <f>Table1[[#This Row],[Yield]]*Table1[[#This Row],[P]]</f>
        <v>0</v>
      </c>
      <c r="AL176" s="2">
        <f>Table1[[#This Row],[Yield]]*Table1[[#This Row],[K]]</f>
        <v>0</v>
      </c>
      <c r="AM176" s="2">
        <f>Table1[[#This Row],[Yield]]*Table1[[#This Row],[S]]</f>
        <v>0</v>
      </c>
      <c r="AN176" s="2">
        <f>Table1[[#This Row],[Yield]]*Table1[[#This Row],[B]]</f>
        <v>0</v>
      </c>
      <c r="AO176" s="2">
        <f>Table1[[#This Row],[Yield]]*Table1[[#This Row],[Ca]]</f>
        <v>0</v>
      </c>
      <c r="AP176" s="2">
        <f>Table1[[#This Row],[Yield]]*Table1[[#This Row],[Mg]]</f>
        <v>0</v>
      </c>
      <c r="AQ176" s="2">
        <f>Table1[[#This Row],[Yield]]*Table1[[#This Row],[Mn]]</f>
        <v>0</v>
      </c>
      <c r="AR176" s="2">
        <f>Table1[[#This Row],[Yield]]*Table1[[#This Row],[Cu]]</f>
        <v>0</v>
      </c>
    </row>
    <row r="177" spans="1:44" hidden="1">
      <c r="A177" t="s">
        <v>53</v>
      </c>
      <c r="B177" t="s">
        <v>54</v>
      </c>
      <c r="C177">
        <v>2008</v>
      </c>
      <c r="D177" t="s">
        <v>55</v>
      </c>
      <c r="E177" t="s">
        <v>59</v>
      </c>
      <c r="F177" t="s">
        <v>36</v>
      </c>
      <c r="G177">
        <v>432</v>
      </c>
      <c r="H177">
        <v>0</v>
      </c>
      <c r="I177">
        <v>432</v>
      </c>
      <c r="J177" t="s">
        <v>41</v>
      </c>
      <c r="K177" t="s">
        <v>38</v>
      </c>
      <c r="L177">
        <v>0</v>
      </c>
      <c r="O177" s="1">
        <v>38154</v>
      </c>
      <c r="P177">
        <v>1</v>
      </c>
      <c r="Q177">
        <v>88</v>
      </c>
      <c r="R177">
        <v>881</v>
      </c>
      <c r="S177" t="s">
        <v>40</v>
      </c>
      <c r="U177">
        <v>35.950000000000003</v>
      </c>
      <c r="V177">
        <v>73.825000000000003</v>
      </c>
      <c r="X177">
        <v>6.14</v>
      </c>
      <c r="Y177">
        <v>0.53574999999999995</v>
      </c>
      <c r="Z177">
        <v>1.865</v>
      </c>
      <c r="AA177">
        <v>2977.5</v>
      </c>
      <c r="AB177">
        <v>35.725000000000001</v>
      </c>
      <c r="AC177">
        <v>0.20499999999999999</v>
      </c>
      <c r="AD177">
        <v>0.23350000000000001</v>
      </c>
      <c r="AE177">
        <v>23.225000000000001</v>
      </c>
      <c r="AF177">
        <v>13.175000000000001</v>
      </c>
      <c r="AG177" s="2">
        <f>Table1[[#This Row],[Yield]]*Table1[[#This Row],[Zn]]</f>
        <v>0</v>
      </c>
      <c r="AH177" s="2">
        <f>Table1[[#This Row],[Yield]]*Table1[[#This Row],[Fe]]</f>
        <v>0</v>
      </c>
      <c r="AI177" s="2">
        <f>Table1[[#This Row],[Yield]]*Table1[[#This Row],[Ph]]</f>
        <v>0</v>
      </c>
      <c r="AJ177" s="2">
        <f>Table1[[#This Row],[Yield]]*Table1[[#This Row],[N]]</f>
        <v>0</v>
      </c>
      <c r="AK177" s="2">
        <f>Table1[[#This Row],[Yield]]*Table1[[#This Row],[P]]</f>
        <v>0</v>
      </c>
      <c r="AL177" s="2">
        <f>Table1[[#This Row],[Yield]]*Table1[[#This Row],[K]]</f>
        <v>0</v>
      </c>
      <c r="AM177" s="2">
        <f>Table1[[#This Row],[Yield]]*Table1[[#This Row],[S]]</f>
        <v>0</v>
      </c>
      <c r="AN177" s="2">
        <f>Table1[[#This Row],[Yield]]*Table1[[#This Row],[B]]</f>
        <v>0</v>
      </c>
      <c r="AO177" s="2">
        <f>Table1[[#This Row],[Yield]]*Table1[[#This Row],[Ca]]</f>
        <v>0</v>
      </c>
      <c r="AP177" s="2">
        <f>Table1[[#This Row],[Yield]]*Table1[[#This Row],[Mg]]</f>
        <v>0</v>
      </c>
      <c r="AQ177" s="2">
        <f>Table1[[#This Row],[Yield]]*Table1[[#This Row],[Mn]]</f>
        <v>0</v>
      </c>
      <c r="AR177" s="2">
        <f>Table1[[#This Row],[Yield]]*Table1[[#This Row],[Cu]]</f>
        <v>0</v>
      </c>
    </row>
    <row r="178" spans="1:44" hidden="1">
      <c r="A178" t="s">
        <v>53</v>
      </c>
      <c r="B178" t="s">
        <v>54</v>
      </c>
      <c r="C178">
        <v>2008</v>
      </c>
      <c r="D178" t="s">
        <v>55</v>
      </c>
      <c r="E178" t="s">
        <v>60</v>
      </c>
      <c r="F178" t="s">
        <v>36</v>
      </c>
      <c r="G178">
        <v>432</v>
      </c>
      <c r="H178">
        <v>0</v>
      </c>
      <c r="I178">
        <v>432</v>
      </c>
      <c r="J178" t="s">
        <v>37</v>
      </c>
      <c r="K178" t="s">
        <v>38</v>
      </c>
      <c r="L178">
        <v>0</v>
      </c>
      <c r="O178" s="1">
        <v>38154</v>
      </c>
      <c r="P178">
        <v>0</v>
      </c>
      <c r="Q178">
        <v>89</v>
      </c>
      <c r="R178">
        <v>890</v>
      </c>
      <c r="S178" t="s">
        <v>40</v>
      </c>
      <c r="U178">
        <v>38.25</v>
      </c>
      <c r="V178">
        <v>69.400000000000006</v>
      </c>
      <c r="X178">
        <v>5.9024999999999999</v>
      </c>
      <c r="Y178">
        <v>0.55225000000000002</v>
      </c>
      <c r="Z178">
        <v>1.7625</v>
      </c>
      <c r="AA178">
        <v>2977.5</v>
      </c>
      <c r="AB178">
        <v>40.35</v>
      </c>
      <c r="AC178">
        <v>0.313</v>
      </c>
      <c r="AD178">
        <v>0.23899999999999999</v>
      </c>
      <c r="AE178">
        <v>23.6</v>
      </c>
      <c r="AF178">
        <v>14.75</v>
      </c>
      <c r="AG178" s="2">
        <f>Table1[[#This Row],[Yield]]*Table1[[#This Row],[Zn]]</f>
        <v>0</v>
      </c>
      <c r="AH178" s="2">
        <f>Table1[[#This Row],[Yield]]*Table1[[#This Row],[Fe]]</f>
        <v>0</v>
      </c>
      <c r="AI178" s="2">
        <f>Table1[[#This Row],[Yield]]*Table1[[#This Row],[Ph]]</f>
        <v>0</v>
      </c>
      <c r="AJ178" s="2">
        <f>Table1[[#This Row],[Yield]]*Table1[[#This Row],[N]]</f>
        <v>0</v>
      </c>
      <c r="AK178" s="2">
        <f>Table1[[#This Row],[Yield]]*Table1[[#This Row],[P]]</f>
        <v>0</v>
      </c>
      <c r="AL178" s="2">
        <f>Table1[[#This Row],[Yield]]*Table1[[#This Row],[K]]</f>
        <v>0</v>
      </c>
      <c r="AM178" s="2">
        <f>Table1[[#This Row],[Yield]]*Table1[[#This Row],[S]]</f>
        <v>0</v>
      </c>
      <c r="AN178" s="2">
        <f>Table1[[#This Row],[Yield]]*Table1[[#This Row],[B]]</f>
        <v>0</v>
      </c>
      <c r="AO178" s="2">
        <f>Table1[[#This Row],[Yield]]*Table1[[#This Row],[Ca]]</f>
        <v>0</v>
      </c>
      <c r="AP178" s="2">
        <f>Table1[[#This Row],[Yield]]*Table1[[#This Row],[Mg]]</f>
        <v>0</v>
      </c>
      <c r="AQ178" s="2">
        <f>Table1[[#This Row],[Yield]]*Table1[[#This Row],[Mn]]</f>
        <v>0</v>
      </c>
      <c r="AR178" s="2">
        <f>Table1[[#This Row],[Yield]]*Table1[[#This Row],[Cu]]</f>
        <v>0</v>
      </c>
    </row>
    <row r="179" spans="1:44" hidden="1">
      <c r="A179" t="s">
        <v>53</v>
      </c>
      <c r="B179" t="s">
        <v>54</v>
      </c>
      <c r="C179">
        <v>2008</v>
      </c>
      <c r="D179" t="s">
        <v>55</v>
      </c>
      <c r="E179" t="s">
        <v>60</v>
      </c>
      <c r="F179" t="s">
        <v>36</v>
      </c>
      <c r="G179">
        <v>432</v>
      </c>
      <c r="H179">
        <v>0</v>
      </c>
      <c r="I179">
        <v>432</v>
      </c>
      <c r="J179" t="s">
        <v>41</v>
      </c>
      <c r="K179" t="s">
        <v>38</v>
      </c>
      <c r="L179">
        <v>0</v>
      </c>
      <c r="O179" s="1">
        <v>38154</v>
      </c>
      <c r="P179">
        <v>1</v>
      </c>
      <c r="Q179">
        <v>89</v>
      </c>
      <c r="R179">
        <v>891</v>
      </c>
      <c r="S179" t="s">
        <v>40</v>
      </c>
      <c r="U179">
        <v>38.825000000000003</v>
      </c>
      <c r="V179">
        <v>71.95</v>
      </c>
      <c r="X179">
        <v>5.98</v>
      </c>
      <c r="Y179">
        <v>0.56425000000000003</v>
      </c>
      <c r="Z179">
        <v>1.79</v>
      </c>
      <c r="AA179">
        <v>2967.5</v>
      </c>
      <c r="AB179">
        <v>40.299999999999997</v>
      </c>
      <c r="AC179">
        <v>0.29149999999999998</v>
      </c>
      <c r="AD179">
        <v>0.23724999999999999</v>
      </c>
      <c r="AE179">
        <v>23.475000000000001</v>
      </c>
      <c r="AF179">
        <v>14.775</v>
      </c>
      <c r="AG179" s="2">
        <f>Table1[[#This Row],[Yield]]*Table1[[#This Row],[Zn]]</f>
        <v>0</v>
      </c>
      <c r="AH179" s="2">
        <f>Table1[[#This Row],[Yield]]*Table1[[#This Row],[Fe]]</f>
        <v>0</v>
      </c>
      <c r="AI179" s="2">
        <f>Table1[[#This Row],[Yield]]*Table1[[#This Row],[Ph]]</f>
        <v>0</v>
      </c>
      <c r="AJ179" s="2">
        <f>Table1[[#This Row],[Yield]]*Table1[[#This Row],[N]]</f>
        <v>0</v>
      </c>
      <c r="AK179" s="2">
        <f>Table1[[#This Row],[Yield]]*Table1[[#This Row],[P]]</f>
        <v>0</v>
      </c>
      <c r="AL179" s="2">
        <f>Table1[[#This Row],[Yield]]*Table1[[#This Row],[K]]</f>
        <v>0</v>
      </c>
      <c r="AM179" s="2">
        <f>Table1[[#This Row],[Yield]]*Table1[[#This Row],[S]]</f>
        <v>0</v>
      </c>
      <c r="AN179" s="2">
        <f>Table1[[#This Row],[Yield]]*Table1[[#This Row],[B]]</f>
        <v>0</v>
      </c>
      <c r="AO179" s="2">
        <f>Table1[[#This Row],[Yield]]*Table1[[#This Row],[Ca]]</f>
        <v>0</v>
      </c>
      <c r="AP179" s="2">
        <f>Table1[[#This Row],[Yield]]*Table1[[#This Row],[Mg]]</f>
        <v>0</v>
      </c>
      <c r="AQ179" s="2">
        <f>Table1[[#This Row],[Yield]]*Table1[[#This Row],[Mn]]</f>
        <v>0</v>
      </c>
      <c r="AR179" s="2">
        <f>Table1[[#This Row],[Yield]]*Table1[[#This Row],[Cu]]</f>
        <v>0</v>
      </c>
    </row>
    <row r="180" spans="1:44" hidden="1">
      <c r="A180" t="s">
        <v>63</v>
      </c>
      <c r="B180" t="s">
        <v>64</v>
      </c>
      <c r="C180">
        <v>1998</v>
      </c>
      <c r="D180" t="s">
        <v>65</v>
      </c>
      <c r="F180" t="s">
        <v>36</v>
      </c>
      <c r="G180">
        <v>20</v>
      </c>
      <c r="H180">
        <v>454</v>
      </c>
      <c r="I180">
        <v>474</v>
      </c>
      <c r="J180" t="s">
        <v>37</v>
      </c>
      <c r="K180" t="s">
        <v>44</v>
      </c>
      <c r="L180">
        <v>279</v>
      </c>
      <c r="M180">
        <v>41</v>
      </c>
      <c r="P180">
        <v>0</v>
      </c>
      <c r="Q180">
        <v>90</v>
      </c>
      <c r="R180">
        <v>900</v>
      </c>
      <c r="S180" t="s">
        <v>66</v>
      </c>
      <c r="T180">
        <v>472</v>
      </c>
      <c r="U180">
        <v>23</v>
      </c>
      <c r="V180">
        <v>27.725000000000001</v>
      </c>
      <c r="X180">
        <v>1.7575000000000001</v>
      </c>
      <c r="Y180">
        <v>0.29175000000000001</v>
      </c>
      <c r="Z180">
        <v>0.39750000000000002</v>
      </c>
      <c r="AA180">
        <v>1005</v>
      </c>
      <c r="AB180">
        <v>5.4749999999999996</v>
      </c>
      <c r="AC180">
        <v>1.55E-2</v>
      </c>
      <c r="AD180">
        <v>0.13800000000000001</v>
      </c>
      <c r="AE180">
        <v>21.75</v>
      </c>
      <c r="AF180">
        <v>3.4750000000000001</v>
      </c>
      <c r="AG180" s="2">
        <f>Table1[[#This Row],[Yield]]*Table1[[#This Row],[Zn]]</f>
        <v>10856</v>
      </c>
      <c r="AH180" s="2">
        <f>Table1[[#This Row],[Yield]]*Table1[[#This Row],[Fe]]</f>
        <v>13086.2</v>
      </c>
      <c r="AI180" s="2">
        <f>Table1[[#This Row],[Yield]]*Table1[[#This Row],[Ph]]</f>
        <v>0</v>
      </c>
      <c r="AJ180" s="2">
        <f>Table1[[#This Row],[Yield]]*Table1[[#This Row],[N]]</f>
        <v>829.54000000000008</v>
      </c>
      <c r="AK180" s="2">
        <f>Table1[[#This Row],[Yield]]*Table1[[#This Row],[P]]</f>
        <v>137.70600000000002</v>
      </c>
      <c r="AL180" s="2">
        <f>Table1[[#This Row],[Yield]]*Table1[[#This Row],[K]]</f>
        <v>187.62</v>
      </c>
      <c r="AM180" s="2">
        <f>Table1[[#This Row],[Yield]]*Table1[[#This Row],[S]]</f>
        <v>474360</v>
      </c>
      <c r="AN180" s="2">
        <f>Table1[[#This Row],[Yield]]*Table1[[#This Row],[B]]</f>
        <v>2584.1999999999998</v>
      </c>
      <c r="AO180" s="2">
        <f>Table1[[#This Row],[Yield]]*Table1[[#This Row],[Ca]]</f>
        <v>7.3159999999999998</v>
      </c>
      <c r="AP180" s="2">
        <f>Table1[[#This Row],[Yield]]*Table1[[#This Row],[Mg]]</f>
        <v>65.13600000000001</v>
      </c>
      <c r="AQ180" s="2">
        <f>Table1[[#This Row],[Yield]]*Table1[[#This Row],[Mn]]</f>
        <v>10266</v>
      </c>
      <c r="AR180" s="2">
        <f>Table1[[#This Row],[Yield]]*Table1[[#This Row],[Cu]]</f>
        <v>1640.2</v>
      </c>
    </row>
    <row r="181" spans="1:44" hidden="1">
      <c r="A181" t="s">
        <v>63</v>
      </c>
      <c r="B181" t="s">
        <v>64</v>
      </c>
      <c r="C181">
        <v>1998</v>
      </c>
      <c r="D181" t="s">
        <v>65</v>
      </c>
      <c r="F181" t="s">
        <v>36</v>
      </c>
      <c r="G181">
        <v>20</v>
      </c>
      <c r="H181">
        <v>454</v>
      </c>
      <c r="I181">
        <v>474</v>
      </c>
      <c r="J181" t="s">
        <v>41</v>
      </c>
      <c r="K181" t="s">
        <v>44</v>
      </c>
      <c r="L181">
        <v>279</v>
      </c>
      <c r="M181">
        <v>41</v>
      </c>
      <c r="P181">
        <v>1</v>
      </c>
      <c r="Q181">
        <v>90</v>
      </c>
      <c r="R181">
        <v>901</v>
      </c>
      <c r="S181" t="s">
        <v>66</v>
      </c>
      <c r="T181">
        <v>553</v>
      </c>
      <c r="U181">
        <v>22.225000000000001</v>
      </c>
      <c r="V181">
        <v>26.574999999999999</v>
      </c>
      <c r="X181">
        <v>1.6825000000000001</v>
      </c>
      <c r="Y181">
        <v>0.28100000000000003</v>
      </c>
      <c r="Z181">
        <v>0.4</v>
      </c>
      <c r="AA181">
        <v>992.5</v>
      </c>
      <c r="AB181">
        <v>5.4</v>
      </c>
      <c r="AC181">
        <v>1.6250000000000001E-2</v>
      </c>
      <c r="AD181">
        <v>0.13350000000000001</v>
      </c>
      <c r="AE181">
        <v>20.95</v>
      </c>
      <c r="AF181">
        <v>3.2749999999999999</v>
      </c>
      <c r="AG181" s="2">
        <f>Table1[[#This Row],[Yield]]*Table1[[#This Row],[Zn]]</f>
        <v>12290.425000000001</v>
      </c>
      <c r="AH181" s="2">
        <f>Table1[[#This Row],[Yield]]*Table1[[#This Row],[Fe]]</f>
        <v>14695.975</v>
      </c>
      <c r="AI181" s="2">
        <f>Table1[[#This Row],[Yield]]*Table1[[#This Row],[Ph]]</f>
        <v>0</v>
      </c>
      <c r="AJ181" s="2">
        <f>Table1[[#This Row],[Yield]]*Table1[[#This Row],[N]]</f>
        <v>930.42250000000001</v>
      </c>
      <c r="AK181" s="2">
        <f>Table1[[#This Row],[Yield]]*Table1[[#This Row],[P]]</f>
        <v>155.39300000000003</v>
      </c>
      <c r="AL181" s="2">
        <f>Table1[[#This Row],[Yield]]*Table1[[#This Row],[K]]</f>
        <v>221.20000000000002</v>
      </c>
      <c r="AM181" s="2">
        <f>Table1[[#This Row],[Yield]]*Table1[[#This Row],[S]]</f>
        <v>548852.5</v>
      </c>
      <c r="AN181" s="2">
        <f>Table1[[#This Row],[Yield]]*Table1[[#This Row],[B]]</f>
        <v>2986.2000000000003</v>
      </c>
      <c r="AO181" s="2">
        <f>Table1[[#This Row],[Yield]]*Table1[[#This Row],[Ca]]</f>
        <v>8.9862500000000001</v>
      </c>
      <c r="AP181" s="2">
        <f>Table1[[#This Row],[Yield]]*Table1[[#This Row],[Mg]]</f>
        <v>73.825500000000005</v>
      </c>
      <c r="AQ181" s="2">
        <f>Table1[[#This Row],[Yield]]*Table1[[#This Row],[Mn]]</f>
        <v>11585.35</v>
      </c>
      <c r="AR181" s="2">
        <f>Table1[[#This Row],[Yield]]*Table1[[#This Row],[Cu]]</f>
        <v>1811.075</v>
      </c>
    </row>
    <row r="182" spans="1:44" hidden="1">
      <c r="A182" t="s">
        <v>63</v>
      </c>
      <c r="B182" t="s">
        <v>64</v>
      </c>
      <c r="C182">
        <v>1998</v>
      </c>
      <c r="D182" t="s">
        <v>65</v>
      </c>
      <c r="F182" t="s">
        <v>45</v>
      </c>
      <c r="G182">
        <v>20</v>
      </c>
      <c r="H182">
        <v>1198</v>
      </c>
      <c r="I182">
        <v>1218</v>
      </c>
      <c r="J182" t="s">
        <v>37</v>
      </c>
      <c r="K182" t="s">
        <v>44</v>
      </c>
      <c r="L182">
        <v>279</v>
      </c>
      <c r="M182">
        <v>41</v>
      </c>
      <c r="P182">
        <v>0</v>
      </c>
      <c r="Q182">
        <v>91</v>
      </c>
      <c r="R182">
        <v>910</v>
      </c>
      <c r="S182" t="s">
        <v>66</v>
      </c>
      <c r="T182">
        <v>671</v>
      </c>
      <c r="U182">
        <v>20.5</v>
      </c>
      <c r="V182">
        <v>25.266666669999999</v>
      </c>
      <c r="X182">
        <v>1.59</v>
      </c>
      <c r="Y182">
        <v>0.32300000000000001</v>
      </c>
      <c r="Z182">
        <v>0.52333333299999996</v>
      </c>
      <c r="AA182">
        <v>916.66666669999995</v>
      </c>
      <c r="AB182">
        <v>5.8</v>
      </c>
      <c r="AC182">
        <v>1.6333332999999998E-2</v>
      </c>
      <c r="AD182">
        <v>0.137333333</v>
      </c>
      <c r="AE182">
        <v>23.166666670000001</v>
      </c>
      <c r="AF182">
        <v>3.1333333329999999</v>
      </c>
      <c r="AG182" s="2">
        <f>Table1[[#This Row],[Yield]]*Table1[[#This Row],[Zn]]</f>
        <v>13755.5</v>
      </c>
      <c r="AH182" s="2">
        <f>Table1[[#This Row],[Yield]]*Table1[[#This Row],[Fe]]</f>
        <v>16953.93333557</v>
      </c>
      <c r="AI182" s="2">
        <f>Table1[[#This Row],[Yield]]*Table1[[#This Row],[Ph]]</f>
        <v>0</v>
      </c>
      <c r="AJ182" s="2">
        <f>Table1[[#This Row],[Yield]]*Table1[[#This Row],[N]]</f>
        <v>1066.8900000000001</v>
      </c>
      <c r="AK182" s="2">
        <f>Table1[[#This Row],[Yield]]*Table1[[#This Row],[P]]</f>
        <v>216.733</v>
      </c>
      <c r="AL182" s="2">
        <f>Table1[[#This Row],[Yield]]*Table1[[#This Row],[K]]</f>
        <v>351.15666644299995</v>
      </c>
      <c r="AM182" s="2">
        <f>Table1[[#This Row],[Yield]]*Table1[[#This Row],[S]]</f>
        <v>615083.33335570002</v>
      </c>
      <c r="AN182" s="2">
        <f>Table1[[#This Row],[Yield]]*Table1[[#This Row],[B]]</f>
        <v>3891.7999999999997</v>
      </c>
      <c r="AO182" s="2">
        <f>Table1[[#This Row],[Yield]]*Table1[[#This Row],[Ca]]</f>
        <v>10.959666443</v>
      </c>
      <c r="AP182" s="2">
        <f>Table1[[#This Row],[Yield]]*Table1[[#This Row],[Mg]]</f>
        <v>92.150666443000006</v>
      </c>
      <c r="AQ182" s="2">
        <f>Table1[[#This Row],[Yield]]*Table1[[#This Row],[Mn]]</f>
        <v>15544.833335570002</v>
      </c>
      <c r="AR182" s="2">
        <f>Table1[[#This Row],[Yield]]*Table1[[#This Row],[Cu]]</f>
        <v>2102.4666664430001</v>
      </c>
    </row>
    <row r="183" spans="1:44" hidden="1">
      <c r="A183" t="s">
        <v>63</v>
      </c>
      <c r="B183" t="s">
        <v>64</v>
      </c>
      <c r="C183">
        <v>1998</v>
      </c>
      <c r="D183" t="s">
        <v>65</v>
      </c>
      <c r="F183" t="s">
        <v>45</v>
      </c>
      <c r="G183">
        <v>20</v>
      </c>
      <c r="H183">
        <v>1198</v>
      </c>
      <c r="I183">
        <v>1218</v>
      </c>
      <c r="J183" t="s">
        <v>41</v>
      </c>
      <c r="K183" t="s">
        <v>44</v>
      </c>
      <c r="L183">
        <v>279</v>
      </c>
      <c r="M183">
        <v>41</v>
      </c>
      <c r="P183">
        <v>1</v>
      </c>
      <c r="Q183">
        <v>91</v>
      </c>
      <c r="R183">
        <v>911</v>
      </c>
      <c r="S183" t="s">
        <v>66</v>
      </c>
      <c r="T183">
        <v>678</v>
      </c>
      <c r="U183">
        <v>21.233333330000001</v>
      </c>
      <c r="V183">
        <v>26.633333329999999</v>
      </c>
      <c r="X183">
        <v>1.6133333329999999</v>
      </c>
      <c r="Y183">
        <v>0.33100000000000002</v>
      </c>
      <c r="Z183">
        <v>0.52666666699999998</v>
      </c>
      <c r="AA183">
        <v>940</v>
      </c>
      <c r="AB183">
        <v>5.3333333329999997</v>
      </c>
      <c r="AC183">
        <v>1.8666667000000001E-2</v>
      </c>
      <c r="AD183">
        <v>0.14000000000000001</v>
      </c>
      <c r="AE183">
        <v>23.3</v>
      </c>
      <c r="AF183">
        <v>3.1666666669999999</v>
      </c>
      <c r="AG183" s="2">
        <f>Table1[[#This Row],[Yield]]*Table1[[#This Row],[Zn]]</f>
        <v>14396.199997740001</v>
      </c>
      <c r="AH183" s="2">
        <f>Table1[[#This Row],[Yield]]*Table1[[#This Row],[Fe]]</f>
        <v>18057.399997739998</v>
      </c>
      <c r="AI183" s="2">
        <f>Table1[[#This Row],[Yield]]*Table1[[#This Row],[Ph]]</f>
        <v>0</v>
      </c>
      <c r="AJ183" s="2">
        <f>Table1[[#This Row],[Yield]]*Table1[[#This Row],[N]]</f>
        <v>1093.839999774</v>
      </c>
      <c r="AK183" s="2">
        <f>Table1[[#This Row],[Yield]]*Table1[[#This Row],[P]]</f>
        <v>224.41800000000001</v>
      </c>
      <c r="AL183" s="2">
        <f>Table1[[#This Row],[Yield]]*Table1[[#This Row],[K]]</f>
        <v>357.08000022599998</v>
      </c>
      <c r="AM183" s="2">
        <f>Table1[[#This Row],[Yield]]*Table1[[#This Row],[S]]</f>
        <v>637320</v>
      </c>
      <c r="AN183" s="2">
        <f>Table1[[#This Row],[Yield]]*Table1[[#This Row],[B]]</f>
        <v>3615.9999997739997</v>
      </c>
      <c r="AO183" s="2">
        <f>Table1[[#This Row],[Yield]]*Table1[[#This Row],[Ca]]</f>
        <v>12.656000226000002</v>
      </c>
      <c r="AP183" s="2">
        <f>Table1[[#This Row],[Yield]]*Table1[[#This Row],[Mg]]</f>
        <v>94.920000000000016</v>
      </c>
      <c r="AQ183" s="2">
        <f>Table1[[#This Row],[Yield]]*Table1[[#This Row],[Mn]]</f>
        <v>15797.4</v>
      </c>
      <c r="AR183" s="2">
        <f>Table1[[#This Row],[Yield]]*Table1[[#This Row],[Cu]]</f>
        <v>2147.0000002259999</v>
      </c>
    </row>
    <row r="184" spans="1:44" hidden="1">
      <c r="A184" t="s">
        <v>63</v>
      </c>
      <c r="B184" t="s">
        <v>64</v>
      </c>
      <c r="C184">
        <v>1999</v>
      </c>
      <c r="D184" t="s">
        <v>65</v>
      </c>
      <c r="F184" t="s">
        <v>36</v>
      </c>
      <c r="G184">
        <v>153</v>
      </c>
      <c r="H184">
        <v>338</v>
      </c>
      <c r="I184">
        <v>491</v>
      </c>
      <c r="J184" t="s">
        <v>37</v>
      </c>
      <c r="K184" t="s">
        <v>44</v>
      </c>
      <c r="L184">
        <v>265</v>
      </c>
      <c r="M184">
        <v>41</v>
      </c>
      <c r="P184">
        <v>0</v>
      </c>
      <c r="Q184">
        <v>92</v>
      </c>
      <c r="R184">
        <v>920</v>
      </c>
      <c r="S184" t="s">
        <v>66</v>
      </c>
      <c r="T184">
        <v>106</v>
      </c>
      <c r="U184">
        <v>43</v>
      </c>
      <c r="V184">
        <v>49.15</v>
      </c>
      <c r="X184">
        <v>2.6625000000000001</v>
      </c>
      <c r="Y184">
        <v>0.48375000000000001</v>
      </c>
      <c r="Z184">
        <v>0.51500000000000001</v>
      </c>
      <c r="AA184">
        <v>1705</v>
      </c>
      <c r="AB184">
        <v>8.7249999999999996</v>
      </c>
      <c r="AC184">
        <v>3.2750000000000001E-2</v>
      </c>
      <c r="AD184">
        <v>0.20250000000000001</v>
      </c>
      <c r="AE184">
        <v>32.125</v>
      </c>
      <c r="AF184">
        <v>6.15</v>
      </c>
      <c r="AG184" s="2">
        <f>Table1[[#This Row],[Yield]]*Table1[[#This Row],[Zn]]</f>
        <v>4558</v>
      </c>
      <c r="AH184" s="2">
        <f>Table1[[#This Row],[Yield]]*Table1[[#This Row],[Fe]]</f>
        <v>5209.8999999999996</v>
      </c>
      <c r="AI184" s="2">
        <f>Table1[[#This Row],[Yield]]*Table1[[#This Row],[Ph]]</f>
        <v>0</v>
      </c>
      <c r="AJ184" s="2">
        <f>Table1[[#This Row],[Yield]]*Table1[[#This Row],[N]]</f>
        <v>282.22500000000002</v>
      </c>
      <c r="AK184" s="2">
        <f>Table1[[#This Row],[Yield]]*Table1[[#This Row],[P]]</f>
        <v>51.277500000000003</v>
      </c>
      <c r="AL184" s="2">
        <f>Table1[[#This Row],[Yield]]*Table1[[#This Row],[K]]</f>
        <v>54.59</v>
      </c>
      <c r="AM184" s="2">
        <f>Table1[[#This Row],[Yield]]*Table1[[#This Row],[S]]</f>
        <v>180730</v>
      </c>
      <c r="AN184" s="2">
        <f>Table1[[#This Row],[Yield]]*Table1[[#This Row],[B]]</f>
        <v>924.84999999999991</v>
      </c>
      <c r="AO184" s="2">
        <f>Table1[[#This Row],[Yield]]*Table1[[#This Row],[Ca]]</f>
        <v>3.4715000000000003</v>
      </c>
      <c r="AP184" s="2">
        <f>Table1[[#This Row],[Yield]]*Table1[[#This Row],[Mg]]</f>
        <v>21.465</v>
      </c>
      <c r="AQ184" s="2">
        <f>Table1[[#This Row],[Yield]]*Table1[[#This Row],[Mn]]</f>
        <v>3405.25</v>
      </c>
      <c r="AR184" s="2">
        <f>Table1[[#This Row],[Yield]]*Table1[[#This Row],[Cu]]</f>
        <v>651.90000000000009</v>
      </c>
    </row>
    <row r="185" spans="1:44" hidden="1">
      <c r="A185" t="s">
        <v>63</v>
      </c>
      <c r="B185" t="s">
        <v>64</v>
      </c>
      <c r="C185">
        <v>1999</v>
      </c>
      <c r="D185" t="s">
        <v>65</v>
      </c>
      <c r="F185" t="s">
        <v>36</v>
      </c>
      <c r="G185">
        <v>153</v>
      </c>
      <c r="H185">
        <v>338</v>
      </c>
      <c r="I185">
        <v>491</v>
      </c>
      <c r="J185" t="s">
        <v>41</v>
      </c>
      <c r="K185" t="s">
        <v>44</v>
      </c>
      <c r="L185">
        <v>265</v>
      </c>
      <c r="M185">
        <v>41</v>
      </c>
      <c r="P185">
        <v>1</v>
      </c>
      <c r="Q185">
        <v>92</v>
      </c>
      <c r="R185">
        <v>921</v>
      </c>
      <c r="S185" t="s">
        <v>66</v>
      </c>
      <c r="T185">
        <v>142</v>
      </c>
      <c r="U185">
        <v>39.85</v>
      </c>
      <c r="V185">
        <v>46.575000000000003</v>
      </c>
      <c r="X185">
        <v>2.5674999999999999</v>
      </c>
      <c r="Y185">
        <v>0.46925</v>
      </c>
      <c r="Z185">
        <v>0.51</v>
      </c>
      <c r="AA185">
        <v>1585</v>
      </c>
      <c r="AB185">
        <v>8.3000000000000007</v>
      </c>
      <c r="AC185">
        <v>3.0499999999999999E-2</v>
      </c>
      <c r="AD185">
        <v>0.192</v>
      </c>
      <c r="AE185">
        <v>31.8</v>
      </c>
      <c r="AF185">
        <v>5.7</v>
      </c>
      <c r="AG185" s="2">
        <f>Table1[[#This Row],[Yield]]*Table1[[#This Row],[Zn]]</f>
        <v>5658.7</v>
      </c>
      <c r="AH185" s="2">
        <f>Table1[[#This Row],[Yield]]*Table1[[#This Row],[Fe]]</f>
        <v>6613.6500000000005</v>
      </c>
      <c r="AI185" s="2">
        <f>Table1[[#This Row],[Yield]]*Table1[[#This Row],[Ph]]</f>
        <v>0</v>
      </c>
      <c r="AJ185" s="2">
        <f>Table1[[#This Row],[Yield]]*Table1[[#This Row],[N]]</f>
        <v>364.58499999999998</v>
      </c>
      <c r="AK185" s="2">
        <f>Table1[[#This Row],[Yield]]*Table1[[#This Row],[P]]</f>
        <v>66.633499999999998</v>
      </c>
      <c r="AL185" s="2">
        <f>Table1[[#This Row],[Yield]]*Table1[[#This Row],[K]]</f>
        <v>72.42</v>
      </c>
      <c r="AM185" s="2">
        <f>Table1[[#This Row],[Yield]]*Table1[[#This Row],[S]]</f>
        <v>225070</v>
      </c>
      <c r="AN185" s="2">
        <f>Table1[[#This Row],[Yield]]*Table1[[#This Row],[B]]</f>
        <v>1178.6000000000001</v>
      </c>
      <c r="AO185" s="2">
        <f>Table1[[#This Row],[Yield]]*Table1[[#This Row],[Ca]]</f>
        <v>4.3309999999999995</v>
      </c>
      <c r="AP185" s="2">
        <f>Table1[[#This Row],[Yield]]*Table1[[#This Row],[Mg]]</f>
        <v>27.263999999999999</v>
      </c>
      <c r="AQ185" s="2">
        <f>Table1[[#This Row],[Yield]]*Table1[[#This Row],[Mn]]</f>
        <v>4515.6000000000004</v>
      </c>
      <c r="AR185" s="2">
        <f>Table1[[#This Row],[Yield]]*Table1[[#This Row],[Cu]]</f>
        <v>809.4</v>
      </c>
    </row>
    <row r="186" spans="1:44" hidden="1">
      <c r="A186" t="s">
        <v>63</v>
      </c>
      <c r="B186" t="s">
        <v>64</v>
      </c>
      <c r="C186">
        <v>1999</v>
      </c>
      <c r="D186" t="s">
        <v>65</v>
      </c>
      <c r="F186" t="s">
        <v>45</v>
      </c>
      <c r="G186">
        <v>153</v>
      </c>
      <c r="H186">
        <v>894</v>
      </c>
      <c r="I186">
        <v>1047</v>
      </c>
      <c r="J186" t="s">
        <v>37</v>
      </c>
      <c r="K186" t="s">
        <v>44</v>
      </c>
      <c r="L186">
        <v>265</v>
      </c>
      <c r="M186">
        <v>41</v>
      </c>
      <c r="P186">
        <v>0</v>
      </c>
      <c r="Q186">
        <v>93</v>
      </c>
      <c r="R186">
        <v>930</v>
      </c>
      <c r="S186" t="s">
        <v>66</v>
      </c>
      <c r="T186">
        <v>476</v>
      </c>
      <c r="U186">
        <v>27.3</v>
      </c>
      <c r="V186">
        <v>30.225000000000001</v>
      </c>
      <c r="X186">
        <v>1.7849999999999999</v>
      </c>
      <c r="Y186">
        <v>0.38600000000000001</v>
      </c>
      <c r="Z186">
        <v>0.42499999999999999</v>
      </c>
      <c r="AA186">
        <v>1182.5</v>
      </c>
      <c r="AB186">
        <v>4.8250000000000002</v>
      </c>
      <c r="AC186">
        <v>1.9E-2</v>
      </c>
      <c r="AD186">
        <v>0.16275000000000001</v>
      </c>
      <c r="AE186">
        <v>25.7</v>
      </c>
      <c r="AF186">
        <v>3.5</v>
      </c>
      <c r="AG186" s="2">
        <f>Table1[[#This Row],[Yield]]*Table1[[#This Row],[Zn]]</f>
        <v>12994.800000000001</v>
      </c>
      <c r="AH186" s="2">
        <f>Table1[[#This Row],[Yield]]*Table1[[#This Row],[Fe]]</f>
        <v>14387.1</v>
      </c>
      <c r="AI186" s="2">
        <f>Table1[[#This Row],[Yield]]*Table1[[#This Row],[Ph]]</f>
        <v>0</v>
      </c>
      <c r="AJ186" s="2">
        <f>Table1[[#This Row],[Yield]]*Table1[[#This Row],[N]]</f>
        <v>849.66</v>
      </c>
      <c r="AK186" s="2">
        <f>Table1[[#This Row],[Yield]]*Table1[[#This Row],[P]]</f>
        <v>183.73600000000002</v>
      </c>
      <c r="AL186" s="2">
        <f>Table1[[#This Row],[Yield]]*Table1[[#This Row],[K]]</f>
        <v>202.29999999999998</v>
      </c>
      <c r="AM186" s="2">
        <f>Table1[[#This Row],[Yield]]*Table1[[#This Row],[S]]</f>
        <v>562870</v>
      </c>
      <c r="AN186" s="2">
        <f>Table1[[#This Row],[Yield]]*Table1[[#This Row],[B]]</f>
        <v>2296.7000000000003</v>
      </c>
      <c r="AO186" s="2">
        <f>Table1[[#This Row],[Yield]]*Table1[[#This Row],[Ca]]</f>
        <v>9.0440000000000005</v>
      </c>
      <c r="AP186" s="2">
        <f>Table1[[#This Row],[Yield]]*Table1[[#This Row],[Mg]]</f>
        <v>77.469000000000008</v>
      </c>
      <c r="AQ186" s="2">
        <f>Table1[[#This Row],[Yield]]*Table1[[#This Row],[Mn]]</f>
        <v>12233.199999999999</v>
      </c>
      <c r="AR186" s="2">
        <f>Table1[[#This Row],[Yield]]*Table1[[#This Row],[Cu]]</f>
        <v>1666</v>
      </c>
    </row>
    <row r="187" spans="1:44" hidden="1">
      <c r="A187" t="s">
        <v>63</v>
      </c>
      <c r="B187" t="s">
        <v>64</v>
      </c>
      <c r="C187">
        <v>1999</v>
      </c>
      <c r="D187" t="s">
        <v>65</v>
      </c>
      <c r="F187" t="s">
        <v>45</v>
      </c>
      <c r="G187">
        <v>153</v>
      </c>
      <c r="H187">
        <v>894</v>
      </c>
      <c r="I187">
        <v>1047</v>
      </c>
      <c r="J187" t="s">
        <v>41</v>
      </c>
      <c r="K187" t="s">
        <v>44</v>
      </c>
      <c r="L187">
        <v>265</v>
      </c>
      <c r="M187">
        <v>41</v>
      </c>
      <c r="P187">
        <v>1</v>
      </c>
      <c r="Q187">
        <v>93</v>
      </c>
      <c r="R187">
        <v>931</v>
      </c>
      <c r="S187" t="s">
        <v>66</v>
      </c>
      <c r="T187">
        <v>424</v>
      </c>
      <c r="U187">
        <v>27.9</v>
      </c>
      <c r="V187">
        <v>33.700000000000003</v>
      </c>
      <c r="X187">
        <v>1.9075</v>
      </c>
      <c r="Y187">
        <v>0.40849999999999997</v>
      </c>
      <c r="Z187">
        <v>0.47749999999999998</v>
      </c>
      <c r="AA187">
        <v>1245</v>
      </c>
      <c r="AB187">
        <v>5.5250000000000004</v>
      </c>
      <c r="AC187">
        <v>2.5999999999999999E-2</v>
      </c>
      <c r="AD187">
        <v>0.17274999999999999</v>
      </c>
      <c r="AE187">
        <v>28.675000000000001</v>
      </c>
      <c r="AF187">
        <v>3.5249999999999999</v>
      </c>
      <c r="AG187" s="2">
        <f>Table1[[#This Row],[Yield]]*Table1[[#This Row],[Zn]]</f>
        <v>11829.599999999999</v>
      </c>
      <c r="AH187" s="2">
        <f>Table1[[#This Row],[Yield]]*Table1[[#This Row],[Fe]]</f>
        <v>14288.800000000001</v>
      </c>
      <c r="AI187" s="2">
        <f>Table1[[#This Row],[Yield]]*Table1[[#This Row],[Ph]]</f>
        <v>0</v>
      </c>
      <c r="AJ187" s="2">
        <f>Table1[[#This Row],[Yield]]*Table1[[#This Row],[N]]</f>
        <v>808.78</v>
      </c>
      <c r="AK187" s="2">
        <f>Table1[[#This Row],[Yield]]*Table1[[#This Row],[P]]</f>
        <v>173.20399999999998</v>
      </c>
      <c r="AL187" s="2">
        <f>Table1[[#This Row],[Yield]]*Table1[[#This Row],[K]]</f>
        <v>202.45999999999998</v>
      </c>
      <c r="AM187" s="2">
        <f>Table1[[#This Row],[Yield]]*Table1[[#This Row],[S]]</f>
        <v>527880</v>
      </c>
      <c r="AN187" s="2">
        <f>Table1[[#This Row],[Yield]]*Table1[[#This Row],[B]]</f>
        <v>2342.6000000000004</v>
      </c>
      <c r="AO187" s="2">
        <f>Table1[[#This Row],[Yield]]*Table1[[#This Row],[Ca]]</f>
        <v>11.023999999999999</v>
      </c>
      <c r="AP187" s="2">
        <f>Table1[[#This Row],[Yield]]*Table1[[#This Row],[Mg]]</f>
        <v>73.245999999999995</v>
      </c>
      <c r="AQ187" s="2">
        <f>Table1[[#This Row],[Yield]]*Table1[[#This Row],[Mn]]</f>
        <v>12158.2</v>
      </c>
      <c r="AR187" s="2">
        <f>Table1[[#This Row],[Yield]]*Table1[[#This Row],[Cu]]</f>
        <v>1494.6</v>
      </c>
    </row>
    <row r="188" spans="1:44" hidden="1">
      <c r="A188" t="s">
        <v>67</v>
      </c>
      <c r="B188" t="s">
        <v>54</v>
      </c>
      <c r="C188">
        <v>2008</v>
      </c>
      <c r="D188" t="s">
        <v>68</v>
      </c>
      <c r="E188" t="s">
        <v>69</v>
      </c>
      <c r="F188" t="s">
        <v>36</v>
      </c>
      <c r="G188">
        <v>432</v>
      </c>
      <c r="H188">
        <v>0</v>
      </c>
      <c r="I188">
        <v>432</v>
      </c>
      <c r="J188" t="s">
        <v>37</v>
      </c>
      <c r="K188" t="s">
        <v>38</v>
      </c>
      <c r="L188">
        <v>0</v>
      </c>
      <c r="P188">
        <v>0</v>
      </c>
      <c r="Q188">
        <v>94</v>
      </c>
      <c r="R188">
        <v>940</v>
      </c>
      <c r="S188" t="s">
        <v>40</v>
      </c>
      <c r="U188">
        <v>19.175000000000001</v>
      </c>
      <c r="V188">
        <v>14.5</v>
      </c>
      <c r="X188">
        <v>0.95499999999999996</v>
      </c>
      <c r="Y188">
        <v>0.26574999999999999</v>
      </c>
      <c r="Z188">
        <v>0.35</v>
      </c>
      <c r="AA188">
        <v>860</v>
      </c>
      <c r="AB188">
        <v>4.3499999999999996</v>
      </c>
      <c r="AC188">
        <v>5.2500000000000003E-3</v>
      </c>
      <c r="AD188">
        <v>9.4E-2</v>
      </c>
      <c r="AE188">
        <v>3.7749999999999999</v>
      </c>
      <c r="AF188">
        <v>1.7749999999999999</v>
      </c>
      <c r="AG188" s="2">
        <f>Table1[[#This Row],[Yield]]*Table1[[#This Row],[Zn]]</f>
        <v>0</v>
      </c>
      <c r="AH188" s="2">
        <f>Table1[[#This Row],[Yield]]*Table1[[#This Row],[Fe]]</f>
        <v>0</v>
      </c>
      <c r="AI188" s="2">
        <f>Table1[[#This Row],[Yield]]*Table1[[#This Row],[Ph]]</f>
        <v>0</v>
      </c>
      <c r="AJ188" s="2">
        <f>Table1[[#This Row],[Yield]]*Table1[[#This Row],[N]]</f>
        <v>0</v>
      </c>
      <c r="AK188" s="2">
        <f>Table1[[#This Row],[Yield]]*Table1[[#This Row],[P]]</f>
        <v>0</v>
      </c>
      <c r="AL188" s="2">
        <f>Table1[[#This Row],[Yield]]*Table1[[#This Row],[K]]</f>
        <v>0</v>
      </c>
      <c r="AM188" s="2">
        <f>Table1[[#This Row],[Yield]]*Table1[[#This Row],[S]]</f>
        <v>0</v>
      </c>
      <c r="AN188" s="2">
        <f>Table1[[#This Row],[Yield]]*Table1[[#This Row],[B]]</f>
        <v>0</v>
      </c>
      <c r="AO188" s="2">
        <f>Table1[[#This Row],[Yield]]*Table1[[#This Row],[Ca]]</f>
        <v>0</v>
      </c>
      <c r="AP188" s="2">
        <f>Table1[[#This Row],[Yield]]*Table1[[#This Row],[Mg]]</f>
        <v>0</v>
      </c>
      <c r="AQ188" s="2">
        <f>Table1[[#This Row],[Yield]]*Table1[[#This Row],[Mn]]</f>
        <v>0</v>
      </c>
      <c r="AR188" s="2">
        <f>Table1[[#This Row],[Yield]]*Table1[[#This Row],[Cu]]</f>
        <v>0</v>
      </c>
    </row>
    <row r="189" spans="1:44" hidden="1">
      <c r="A189" t="s">
        <v>67</v>
      </c>
      <c r="B189" t="s">
        <v>54</v>
      </c>
      <c r="C189">
        <v>2008</v>
      </c>
      <c r="D189" t="s">
        <v>68</v>
      </c>
      <c r="E189" t="s">
        <v>69</v>
      </c>
      <c r="F189" t="s">
        <v>36</v>
      </c>
      <c r="G189">
        <v>432</v>
      </c>
      <c r="H189">
        <v>0</v>
      </c>
      <c r="I189">
        <v>432</v>
      </c>
      <c r="J189" t="s">
        <v>41</v>
      </c>
      <c r="K189" t="s">
        <v>38</v>
      </c>
      <c r="L189">
        <v>0</v>
      </c>
      <c r="P189">
        <v>1</v>
      </c>
      <c r="Q189">
        <v>94</v>
      </c>
      <c r="R189">
        <v>941</v>
      </c>
      <c r="S189" t="s">
        <v>40</v>
      </c>
      <c r="U189">
        <v>16.899999999999999</v>
      </c>
      <c r="V189">
        <v>14.35</v>
      </c>
      <c r="X189">
        <v>1.0225</v>
      </c>
      <c r="Y189">
        <v>0.24024999999999999</v>
      </c>
      <c r="Z189">
        <v>0.34250000000000003</v>
      </c>
      <c r="AA189">
        <v>930</v>
      </c>
      <c r="AB189">
        <v>4.9249999999999998</v>
      </c>
      <c r="AC189">
        <v>5.7499999999999999E-3</v>
      </c>
      <c r="AD189">
        <v>8.5999999999999993E-2</v>
      </c>
      <c r="AE189">
        <v>3.6749999999999998</v>
      </c>
      <c r="AF189">
        <v>1.825</v>
      </c>
      <c r="AG189" s="2">
        <f>Table1[[#This Row],[Yield]]*Table1[[#This Row],[Zn]]</f>
        <v>0</v>
      </c>
      <c r="AH189" s="2">
        <f>Table1[[#This Row],[Yield]]*Table1[[#This Row],[Fe]]</f>
        <v>0</v>
      </c>
      <c r="AI189" s="2">
        <f>Table1[[#This Row],[Yield]]*Table1[[#This Row],[Ph]]</f>
        <v>0</v>
      </c>
      <c r="AJ189" s="2">
        <f>Table1[[#This Row],[Yield]]*Table1[[#This Row],[N]]</f>
        <v>0</v>
      </c>
      <c r="AK189" s="2">
        <f>Table1[[#This Row],[Yield]]*Table1[[#This Row],[P]]</f>
        <v>0</v>
      </c>
      <c r="AL189" s="2">
        <f>Table1[[#This Row],[Yield]]*Table1[[#This Row],[K]]</f>
        <v>0</v>
      </c>
      <c r="AM189" s="2">
        <f>Table1[[#This Row],[Yield]]*Table1[[#This Row],[S]]</f>
        <v>0</v>
      </c>
      <c r="AN189" s="2">
        <f>Table1[[#This Row],[Yield]]*Table1[[#This Row],[B]]</f>
        <v>0</v>
      </c>
      <c r="AO189" s="2">
        <f>Table1[[#This Row],[Yield]]*Table1[[#This Row],[Ca]]</f>
        <v>0</v>
      </c>
      <c r="AP189" s="2">
        <f>Table1[[#This Row],[Yield]]*Table1[[#This Row],[Mg]]</f>
        <v>0</v>
      </c>
      <c r="AQ189" s="2">
        <f>Table1[[#This Row],[Yield]]*Table1[[#This Row],[Mn]]</f>
        <v>0</v>
      </c>
      <c r="AR189" s="2">
        <f>Table1[[#This Row],[Yield]]*Table1[[#This Row],[Cu]]</f>
        <v>0</v>
      </c>
    </row>
    <row r="190" spans="1:44" hidden="1">
      <c r="A190" t="s">
        <v>67</v>
      </c>
      <c r="B190" t="s">
        <v>54</v>
      </c>
      <c r="C190">
        <v>2008</v>
      </c>
      <c r="D190" t="s">
        <v>68</v>
      </c>
      <c r="E190" t="s">
        <v>70</v>
      </c>
      <c r="F190" t="s">
        <v>36</v>
      </c>
      <c r="G190">
        <v>432</v>
      </c>
      <c r="H190">
        <v>0</v>
      </c>
      <c r="I190">
        <v>432</v>
      </c>
      <c r="J190" t="s">
        <v>37</v>
      </c>
      <c r="K190" t="s">
        <v>38</v>
      </c>
      <c r="L190">
        <v>0</v>
      </c>
      <c r="P190">
        <v>0</v>
      </c>
      <c r="Q190">
        <v>95</v>
      </c>
      <c r="R190">
        <v>950</v>
      </c>
      <c r="S190" t="s">
        <v>40</v>
      </c>
      <c r="U190">
        <v>18.774999999999999</v>
      </c>
      <c r="V190">
        <v>12.925000000000001</v>
      </c>
      <c r="X190">
        <v>0.90749999999999997</v>
      </c>
      <c r="Y190">
        <v>0.25724999999999998</v>
      </c>
      <c r="Z190">
        <v>0.32250000000000001</v>
      </c>
      <c r="AA190">
        <v>912.5</v>
      </c>
      <c r="AB190">
        <v>4.4000000000000004</v>
      </c>
      <c r="AC190">
        <v>4.0000000000000001E-3</v>
      </c>
      <c r="AD190">
        <v>9.8750000000000004E-2</v>
      </c>
      <c r="AE190">
        <v>3.9249999999999998</v>
      </c>
      <c r="AF190">
        <v>1.85</v>
      </c>
      <c r="AG190" s="2">
        <f>Table1[[#This Row],[Yield]]*Table1[[#This Row],[Zn]]</f>
        <v>0</v>
      </c>
      <c r="AH190" s="2">
        <f>Table1[[#This Row],[Yield]]*Table1[[#This Row],[Fe]]</f>
        <v>0</v>
      </c>
      <c r="AI190" s="2">
        <f>Table1[[#This Row],[Yield]]*Table1[[#This Row],[Ph]]</f>
        <v>0</v>
      </c>
      <c r="AJ190" s="2">
        <f>Table1[[#This Row],[Yield]]*Table1[[#This Row],[N]]</f>
        <v>0</v>
      </c>
      <c r="AK190" s="2">
        <f>Table1[[#This Row],[Yield]]*Table1[[#This Row],[P]]</f>
        <v>0</v>
      </c>
      <c r="AL190" s="2">
        <f>Table1[[#This Row],[Yield]]*Table1[[#This Row],[K]]</f>
        <v>0</v>
      </c>
      <c r="AM190" s="2">
        <f>Table1[[#This Row],[Yield]]*Table1[[#This Row],[S]]</f>
        <v>0</v>
      </c>
      <c r="AN190" s="2">
        <f>Table1[[#This Row],[Yield]]*Table1[[#This Row],[B]]</f>
        <v>0</v>
      </c>
      <c r="AO190" s="2">
        <f>Table1[[#This Row],[Yield]]*Table1[[#This Row],[Ca]]</f>
        <v>0</v>
      </c>
      <c r="AP190" s="2">
        <f>Table1[[#This Row],[Yield]]*Table1[[#This Row],[Mg]]</f>
        <v>0</v>
      </c>
      <c r="AQ190" s="2">
        <f>Table1[[#This Row],[Yield]]*Table1[[#This Row],[Mn]]</f>
        <v>0</v>
      </c>
      <c r="AR190" s="2">
        <f>Table1[[#This Row],[Yield]]*Table1[[#This Row],[Cu]]</f>
        <v>0</v>
      </c>
    </row>
    <row r="191" spans="1:44" hidden="1">
      <c r="A191" t="s">
        <v>67</v>
      </c>
      <c r="B191" t="s">
        <v>54</v>
      </c>
      <c r="C191">
        <v>2008</v>
      </c>
      <c r="D191" t="s">
        <v>68</v>
      </c>
      <c r="E191" t="s">
        <v>70</v>
      </c>
      <c r="F191" t="s">
        <v>36</v>
      </c>
      <c r="G191">
        <v>432</v>
      </c>
      <c r="H191">
        <v>0</v>
      </c>
      <c r="I191">
        <v>432</v>
      </c>
      <c r="J191" t="s">
        <v>41</v>
      </c>
      <c r="K191" t="s">
        <v>38</v>
      </c>
      <c r="L191">
        <v>0</v>
      </c>
      <c r="P191">
        <v>1</v>
      </c>
      <c r="Q191">
        <v>95</v>
      </c>
      <c r="R191">
        <v>951</v>
      </c>
      <c r="S191" t="s">
        <v>40</v>
      </c>
      <c r="U191">
        <v>18.225000000000001</v>
      </c>
      <c r="V191">
        <v>12.65</v>
      </c>
      <c r="X191">
        <v>0.89749999999999996</v>
      </c>
      <c r="Y191">
        <v>0.24074999999999999</v>
      </c>
      <c r="Z191">
        <v>0.3125</v>
      </c>
      <c r="AA191">
        <v>945</v>
      </c>
      <c r="AB191">
        <v>4.3250000000000002</v>
      </c>
      <c r="AC191">
        <v>4.2500000000000003E-3</v>
      </c>
      <c r="AD191">
        <v>9.35E-2</v>
      </c>
      <c r="AE191">
        <v>3.9249999999999998</v>
      </c>
      <c r="AF191">
        <v>1.7749999999999999</v>
      </c>
      <c r="AG191" s="2">
        <f>Table1[[#This Row],[Yield]]*Table1[[#This Row],[Zn]]</f>
        <v>0</v>
      </c>
      <c r="AH191" s="2">
        <f>Table1[[#This Row],[Yield]]*Table1[[#This Row],[Fe]]</f>
        <v>0</v>
      </c>
      <c r="AI191" s="2">
        <f>Table1[[#This Row],[Yield]]*Table1[[#This Row],[Ph]]</f>
        <v>0</v>
      </c>
      <c r="AJ191" s="2">
        <f>Table1[[#This Row],[Yield]]*Table1[[#This Row],[N]]</f>
        <v>0</v>
      </c>
      <c r="AK191" s="2">
        <f>Table1[[#This Row],[Yield]]*Table1[[#This Row],[P]]</f>
        <v>0</v>
      </c>
      <c r="AL191" s="2">
        <f>Table1[[#This Row],[Yield]]*Table1[[#This Row],[K]]</f>
        <v>0</v>
      </c>
      <c r="AM191" s="2">
        <f>Table1[[#This Row],[Yield]]*Table1[[#This Row],[S]]</f>
        <v>0</v>
      </c>
      <c r="AN191" s="2">
        <f>Table1[[#This Row],[Yield]]*Table1[[#This Row],[B]]</f>
        <v>0</v>
      </c>
      <c r="AO191" s="2">
        <f>Table1[[#This Row],[Yield]]*Table1[[#This Row],[Ca]]</f>
        <v>0</v>
      </c>
      <c r="AP191" s="2">
        <f>Table1[[#This Row],[Yield]]*Table1[[#This Row],[Mg]]</f>
        <v>0</v>
      </c>
      <c r="AQ191" s="2">
        <f>Table1[[#This Row],[Yield]]*Table1[[#This Row],[Mn]]</f>
        <v>0</v>
      </c>
      <c r="AR191" s="2">
        <f>Table1[[#This Row],[Yield]]*Table1[[#This Row],[Cu]]</f>
        <v>0</v>
      </c>
    </row>
    <row r="192" spans="1:44" hidden="1">
      <c r="A192" t="s">
        <v>67</v>
      </c>
      <c r="B192" t="s">
        <v>54</v>
      </c>
      <c r="C192">
        <v>2008</v>
      </c>
      <c r="D192" t="s">
        <v>68</v>
      </c>
      <c r="E192" t="s">
        <v>69</v>
      </c>
      <c r="F192" t="s">
        <v>36</v>
      </c>
      <c r="G192">
        <v>432</v>
      </c>
      <c r="H192">
        <v>0</v>
      </c>
      <c r="I192">
        <v>432</v>
      </c>
      <c r="J192" t="s">
        <v>37</v>
      </c>
      <c r="K192" t="s">
        <v>44</v>
      </c>
      <c r="L192">
        <v>157</v>
      </c>
      <c r="P192">
        <v>0</v>
      </c>
      <c r="Q192">
        <v>96</v>
      </c>
      <c r="R192">
        <v>960</v>
      </c>
      <c r="S192" t="s">
        <v>40</v>
      </c>
      <c r="U192">
        <v>18.05</v>
      </c>
      <c r="V192">
        <v>17.524999999999999</v>
      </c>
      <c r="X192">
        <v>1.2150000000000001</v>
      </c>
      <c r="Y192">
        <v>0.23549999999999999</v>
      </c>
      <c r="Z192">
        <v>0.33</v>
      </c>
      <c r="AA192">
        <v>965</v>
      </c>
      <c r="AB192">
        <v>4.3499999999999996</v>
      </c>
      <c r="AC192">
        <v>6.4999999999999997E-3</v>
      </c>
      <c r="AD192">
        <v>8.9249999999999996E-2</v>
      </c>
      <c r="AE192">
        <v>3.9</v>
      </c>
      <c r="AF192">
        <v>2.4750000000000001</v>
      </c>
      <c r="AG192" s="2">
        <f>Table1[[#This Row],[Yield]]*Table1[[#This Row],[Zn]]</f>
        <v>0</v>
      </c>
      <c r="AH192" s="2">
        <f>Table1[[#This Row],[Yield]]*Table1[[#This Row],[Fe]]</f>
        <v>0</v>
      </c>
      <c r="AI192" s="2">
        <f>Table1[[#This Row],[Yield]]*Table1[[#This Row],[Ph]]</f>
        <v>0</v>
      </c>
      <c r="AJ192" s="2">
        <f>Table1[[#This Row],[Yield]]*Table1[[#This Row],[N]]</f>
        <v>0</v>
      </c>
      <c r="AK192" s="2">
        <f>Table1[[#This Row],[Yield]]*Table1[[#This Row],[P]]</f>
        <v>0</v>
      </c>
      <c r="AL192" s="2">
        <f>Table1[[#This Row],[Yield]]*Table1[[#This Row],[K]]</f>
        <v>0</v>
      </c>
      <c r="AM192" s="2">
        <f>Table1[[#This Row],[Yield]]*Table1[[#This Row],[S]]</f>
        <v>0</v>
      </c>
      <c r="AN192" s="2">
        <f>Table1[[#This Row],[Yield]]*Table1[[#This Row],[B]]</f>
        <v>0</v>
      </c>
      <c r="AO192" s="2">
        <f>Table1[[#This Row],[Yield]]*Table1[[#This Row],[Ca]]</f>
        <v>0</v>
      </c>
      <c r="AP192" s="2">
        <f>Table1[[#This Row],[Yield]]*Table1[[#This Row],[Mg]]</f>
        <v>0</v>
      </c>
      <c r="AQ192" s="2">
        <f>Table1[[#This Row],[Yield]]*Table1[[#This Row],[Mn]]</f>
        <v>0</v>
      </c>
      <c r="AR192" s="2">
        <f>Table1[[#This Row],[Yield]]*Table1[[#This Row],[Cu]]</f>
        <v>0</v>
      </c>
    </row>
    <row r="193" spans="1:44" hidden="1">
      <c r="A193" t="s">
        <v>67</v>
      </c>
      <c r="B193" t="s">
        <v>54</v>
      </c>
      <c r="C193">
        <v>2008</v>
      </c>
      <c r="D193" t="s">
        <v>68</v>
      </c>
      <c r="E193" t="s">
        <v>69</v>
      </c>
      <c r="F193" t="s">
        <v>36</v>
      </c>
      <c r="G193">
        <v>432</v>
      </c>
      <c r="H193">
        <v>0</v>
      </c>
      <c r="I193">
        <v>432</v>
      </c>
      <c r="J193" t="s">
        <v>41</v>
      </c>
      <c r="K193" t="s">
        <v>44</v>
      </c>
      <c r="L193">
        <v>157</v>
      </c>
      <c r="P193">
        <v>1</v>
      </c>
      <c r="Q193">
        <v>96</v>
      </c>
      <c r="R193">
        <v>961</v>
      </c>
      <c r="S193" t="s">
        <v>40</v>
      </c>
      <c r="U193">
        <v>16.75</v>
      </c>
      <c r="V193">
        <v>16.350000000000001</v>
      </c>
      <c r="X193">
        <v>1.0725</v>
      </c>
      <c r="Y193">
        <v>0.2185</v>
      </c>
      <c r="Z193">
        <v>0.32</v>
      </c>
      <c r="AA193">
        <v>947.5</v>
      </c>
      <c r="AB193">
        <v>4.4749999999999996</v>
      </c>
      <c r="AC193">
        <v>5.0000000000000001E-3</v>
      </c>
      <c r="AD193">
        <v>8.1000000000000003E-2</v>
      </c>
      <c r="AE193">
        <v>3.375</v>
      </c>
      <c r="AF193">
        <v>2.15</v>
      </c>
      <c r="AG193" s="2">
        <f>Table1[[#This Row],[Yield]]*Table1[[#This Row],[Zn]]</f>
        <v>0</v>
      </c>
      <c r="AH193" s="2">
        <f>Table1[[#This Row],[Yield]]*Table1[[#This Row],[Fe]]</f>
        <v>0</v>
      </c>
      <c r="AI193" s="2">
        <f>Table1[[#This Row],[Yield]]*Table1[[#This Row],[Ph]]</f>
        <v>0</v>
      </c>
      <c r="AJ193" s="2">
        <f>Table1[[#This Row],[Yield]]*Table1[[#This Row],[N]]</f>
        <v>0</v>
      </c>
      <c r="AK193" s="2">
        <f>Table1[[#This Row],[Yield]]*Table1[[#This Row],[P]]</f>
        <v>0</v>
      </c>
      <c r="AL193" s="2">
        <f>Table1[[#This Row],[Yield]]*Table1[[#This Row],[K]]</f>
        <v>0</v>
      </c>
      <c r="AM193" s="2">
        <f>Table1[[#This Row],[Yield]]*Table1[[#This Row],[S]]</f>
        <v>0</v>
      </c>
      <c r="AN193" s="2">
        <f>Table1[[#This Row],[Yield]]*Table1[[#This Row],[B]]</f>
        <v>0</v>
      </c>
      <c r="AO193" s="2">
        <f>Table1[[#This Row],[Yield]]*Table1[[#This Row],[Ca]]</f>
        <v>0</v>
      </c>
      <c r="AP193" s="2">
        <f>Table1[[#This Row],[Yield]]*Table1[[#This Row],[Mg]]</f>
        <v>0</v>
      </c>
      <c r="AQ193" s="2">
        <f>Table1[[#This Row],[Yield]]*Table1[[#This Row],[Mn]]</f>
        <v>0</v>
      </c>
      <c r="AR193" s="2">
        <f>Table1[[#This Row],[Yield]]*Table1[[#This Row],[Cu]]</f>
        <v>0</v>
      </c>
    </row>
    <row r="194" spans="1:44" hidden="1">
      <c r="A194" t="s">
        <v>67</v>
      </c>
      <c r="B194" t="s">
        <v>54</v>
      </c>
      <c r="C194">
        <v>2008</v>
      </c>
      <c r="D194" t="s">
        <v>68</v>
      </c>
      <c r="E194" t="s">
        <v>70</v>
      </c>
      <c r="F194" t="s">
        <v>36</v>
      </c>
      <c r="G194">
        <v>432</v>
      </c>
      <c r="H194">
        <v>0</v>
      </c>
      <c r="I194">
        <v>432</v>
      </c>
      <c r="J194" t="s">
        <v>37</v>
      </c>
      <c r="K194" t="s">
        <v>44</v>
      </c>
      <c r="L194">
        <v>157</v>
      </c>
      <c r="P194">
        <v>0</v>
      </c>
      <c r="Q194">
        <v>97</v>
      </c>
      <c r="R194">
        <v>970</v>
      </c>
      <c r="S194" t="s">
        <v>40</v>
      </c>
      <c r="U194">
        <v>19.225000000000001</v>
      </c>
      <c r="V194">
        <v>13.925000000000001</v>
      </c>
      <c r="X194">
        <v>1.175</v>
      </c>
      <c r="Y194">
        <v>0.254</v>
      </c>
      <c r="Z194">
        <v>0.31</v>
      </c>
      <c r="AA194">
        <v>987.5</v>
      </c>
      <c r="AB194">
        <v>4</v>
      </c>
      <c r="AC194">
        <v>3.2499999999999999E-3</v>
      </c>
      <c r="AD194">
        <v>9.6750000000000003E-2</v>
      </c>
      <c r="AE194">
        <v>3.8250000000000002</v>
      </c>
      <c r="AF194">
        <v>2.4</v>
      </c>
      <c r="AG194" s="2">
        <f>Table1[[#This Row],[Yield]]*Table1[[#This Row],[Zn]]</f>
        <v>0</v>
      </c>
      <c r="AH194" s="2">
        <f>Table1[[#This Row],[Yield]]*Table1[[#This Row],[Fe]]</f>
        <v>0</v>
      </c>
      <c r="AI194" s="2">
        <f>Table1[[#This Row],[Yield]]*Table1[[#This Row],[Ph]]</f>
        <v>0</v>
      </c>
      <c r="AJ194" s="2">
        <f>Table1[[#This Row],[Yield]]*Table1[[#This Row],[N]]</f>
        <v>0</v>
      </c>
      <c r="AK194" s="2">
        <f>Table1[[#This Row],[Yield]]*Table1[[#This Row],[P]]</f>
        <v>0</v>
      </c>
      <c r="AL194" s="2">
        <f>Table1[[#This Row],[Yield]]*Table1[[#This Row],[K]]</f>
        <v>0</v>
      </c>
      <c r="AM194" s="2">
        <f>Table1[[#This Row],[Yield]]*Table1[[#This Row],[S]]</f>
        <v>0</v>
      </c>
      <c r="AN194" s="2">
        <f>Table1[[#This Row],[Yield]]*Table1[[#This Row],[B]]</f>
        <v>0</v>
      </c>
      <c r="AO194" s="2">
        <f>Table1[[#This Row],[Yield]]*Table1[[#This Row],[Ca]]</f>
        <v>0</v>
      </c>
      <c r="AP194" s="2">
        <f>Table1[[#This Row],[Yield]]*Table1[[#This Row],[Mg]]</f>
        <v>0</v>
      </c>
      <c r="AQ194" s="2">
        <f>Table1[[#This Row],[Yield]]*Table1[[#This Row],[Mn]]</f>
        <v>0</v>
      </c>
      <c r="AR194" s="2">
        <f>Table1[[#This Row],[Yield]]*Table1[[#This Row],[Cu]]</f>
        <v>0</v>
      </c>
    </row>
    <row r="195" spans="1:44" hidden="1">
      <c r="A195" t="s">
        <v>67</v>
      </c>
      <c r="B195" t="s">
        <v>54</v>
      </c>
      <c r="C195">
        <v>2008</v>
      </c>
      <c r="D195" t="s">
        <v>68</v>
      </c>
      <c r="E195" t="s">
        <v>70</v>
      </c>
      <c r="F195" t="s">
        <v>36</v>
      </c>
      <c r="G195">
        <v>432</v>
      </c>
      <c r="H195">
        <v>0</v>
      </c>
      <c r="I195">
        <v>432</v>
      </c>
      <c r="J195" t="s">
        <v>41</v>
      </c>
      <c r="K195" t="s">
        <v>44</v>
      </c>
      <c r="L195">
        <v>157</v>
      </c>
      <c r="P195">
        <v>1</v>
      </c>
      <c r="Q195">
        <v>97</v>
      </c>
      <c r="R195">
        <v>971</v>
      </c>
      <c r="S195" t="s">
        <v>40</v>
      </c>
      <c r="U195">
        <v>19.524999999999999</v>
      </c>
      <c r="V195">
        <v>12.15</v>
      </c>
      <c r="X195">
        <v>1.04</v>
      </c>
      <c r="Y195">
        <v>0.24149999999999999</v>
      </c>
      <c r="Z195">
        <v>0.30249999999999999</v>
      </c>
      <c r="AA195">
        <v>977.5</v>
      </c>
      <c r="AB195">
        <v>4.2249999999999996</v>
      </c>
      <c r="AC195">
        <v>3.2499999999999999E-3</v>
      </c>
      <c r="AD195">
        <v>9.7250000000000003E-2</v>
      </c>
      <c r="AE195">
        <v>3.8250000000000002</v>
      </c>
      <c r="AF195">
        <v>1.85</v>
      </c>
      <c r="AG195" s="2">
        <f>Table1[[#This Row],[Yield]]*Table1[[#This Row],[Zn]]</f>
        <v>0</v>
      </c>
      <c r="AH195" s="2">
        <f>Table1[[#This Row],[Yield]]*Table1[[#This Row],[Fe]]</f>
        <v>0</v>
      </c>
      <c r="AI195" s="2">
        <f>Table1[[#This Row],[Yield]]*Table1[[#This Row],[Ph]]</f>
        <v>0</v>
      </c>
      <c r="AJ195" s="2">
        <f>Table1[[#This Row],[Yield]]*Table1[[#This Row],[N]]</f>
        <v>0</v>
      </c>
      <c r="AK195" s="2">
        <f>Table1[[#This Row],[Yield]]*Table1[[#This Row],[P]]</f>
        <v>0</v>
      </c>
      <c r="AL195" s="2">
        <f>Table1[[#This Row],[Yield]]*Table1[[#This Row],[K]]</f>
        <v>0</v>
      </c>
      <c r="AM195" s="2">
        <f>Table1[[#This Row],[Yield]]*Table1[[#This Row],[S]]</f>
        <v>0</v>
      </c>
      <c r="AN195" s="2">
        <f>Table1[[#This Row],[Yield]]*Table1[[#This Row],[B]]</f>
        <v>0</v>
      </c>
      <c r="AO195" s="2">
        <f>Table1[[#This Row],[Yield]]*Table1[[#This Row],[Ca]]</f>
        <v>0</v>
      </c>
      <c r="AP195" s="2">
        <f>Table1[[#This Row],[Yield]]*Table1[[#This Row],[Mg]]</f>
        <v>0</v>
      </c>
      <c r="AQ195" s="2">
        <f>Table1[[#This Row],[Yield]]*Table1[[#This Row],[Mn]]</f>
        <v>0</v>
      </c>
      <c r="AR195" s="2">
        <f>Table1[[#This Row],[Yield]]*Table1[[#This Row],[Cu]]</f>
        <v>0</v>
      </c>
    </row>
    <row r="196" spans="1:44" hidden="1">
      <c r="A196" t="s">
        <v>71</v>
      </c>
      <c r="B196" t="s">
        <v>72</v>
      </c>
      <c r="C196">
        <v>2010</v>
      </c>
      <c r="D196" t="s">
        <v>73</v>
      </c>
      <c r="E196" t="s">
        <v>74</v>
      </c>
      <c r="F196" t="s">
        <v>45</v>
      </c>
      <c r="J196" t="s">
        <v>37</v>
      </c>
      <c r="K196" t="s">
        <v>44</v>
      </c>
      <c r="L196">
        <v>80</v>
      </c>
      <c r="N196" t="s">
        <v>75</v>
      </c>
      <c r="P196">
        <v>0</v>
      </c>
      <c r="Q196">
        <v>98</v>
      </c>
      <c r="R196">
        <v>980</v>
      </c>
      <c r="U196">
        <v>33.524999999999999</v>
      </c>
      <c r="V196">
        <v>11.2</v>
      </c>
      <c r="X196">
        <v>1.2524999999999999</v>
      </c>
      <c r="Y196">
        <v>0.34599999999999997</v>
      </c>
      <c r="Z196">
        <v>0.3</v>
      </c>
      <c r="AA196">
        <v>992.5</v>
      </c>
      <c r="AB196">
        <v>2.2999999999999998</v>
      </c>
      <c r="AC196">
        <v>1.575E-2</v>
      </c>
      <c r="AD196">
        <v>0.13</v>
      </c>
      <c r="AE196">
        <v>68.05</v>
      </c>
      <c r="AF196">
        <v>3.85</v>
      </c>
      <c r="AG196" s="2">
        <f>Table1[[#This Row],[Yield]]*Table1[[#This Row],[Zn]]</f>
        <v>0</v>
      </c>
      <c r="AH196" s="2">
        <f>Table1[[#This Row],[Yield]]*Table1[[#This Row],[Fe]]</f>
        <v>0</v>
      </c>
      <c r="AI196" s="2">
        <f>Table1[[#This Row],[Yield]]*Table1[[#This Row],[Ph]]</f>
        <v>0</v>
      </c>
      <c r="AJ196" s="2">
        <f>Table1[[#This Row],[Yield]]*Table1[[#This Row],[N]]</f>
        <v>0</v>
      </c>
      <c r="AK196" s="2">
        <f>Table1[[#This Row],[Yield]]*Table1[[#This Row],[P]]</f>
        <v>0</v>
      </c>
      <c r="AL196" s="2">
        <f>Table1[[#This Row],[Yield]]*Table1[[#This Row],[K]]</f>
        <v>0</v>
      </c>
      <c r="AM196" s="2">
        <f>Table1[[#This Row],[Yield]]*Table1[[#This Row],[S]]</f>
        <v>0</v>
      </c>
      <c r="AN196" s="2">
        <f>Table1[[#This Row],[Yield]]*Table1[[#This Row],[B]]</f>
        <v>0</v>
      </c>
      <c r="AO196" s="2">
        <f>Table1[[#This Row],[Yield]]*Table1[[#This Row],[Ca]]</f>
        <v>0</v>
      </c>
      <c r="AP196" s="2">
        <f>Table1[[#This Row],[Yield]]*Table1[[#This Row],[Mg]]</f>
        <v>0</v>
      </c>
      <c r="AQ196" s="2">
        <f>Table1[[#This Row],[Yield]]*Table1[[#This Row],[Mn]]</f>
        <v>0</v>
      </c>
      <c r="AR196" s="2">
        <f>Table1[[#This Row],[Yield]]*Table1[[#This Row],[Cu]]</f>
        <v>0</v>
      </c>
    </row>
    <row r="197" spans="1:44" hidden="1">
      <c r="A197" t="s">
        <v>71</v>
      </c>
      <c r="B197" t="s">
        <v>72</v>
      </c>
      <c r="C197">
        <v>2010</v>
      </c>
      <c r="D197" t="s">
        <v>73</v>
      </c>
      <c r="E197" t="s">
        <v>74</v>
      </c>
      <c r="F197" t="s">
        <v>45</v>
      </c>
      <c r="J197" t="s">
        <v>41</v>
      </c>
      <c r="K197" t="s">
        <v>44</v>
      </c>
      <c r="L197">
        <v>80</v>
      </c>
      <c r="N197" t="s">
        <v>75</v>
      </c>
      <c r="P197">
        <v>1</v>
      </c>
      <c r="Q197">
        <v>98</v>
      </c>
      <c r="R197">
        <v>981</v>
      </c>
      <c r="U197">
        <v>33.424999999999997</v>
      </c>
      <c r="V197">
        <v>10.875</v>
      </c>
      <c r="X197">
        <v>1.23</v>
      </c>
      <c r="Y197">
        <v>0.33975</v>
      </c>
      <c r="Z197">
        <v>0.29499999999999998</v>
      </c>
      <c r="AA197">
        <v>960</v>
      </c>
      <c r="AB197">
        <v>2.0750000000000002</v>
      </c>
      <c r="AC197">
        <v>1.575E-2</v>
      </c>
      <c r="AD197">
        <v>0.12725</v>
      </c>
      <c r="AE197">
        <v>57.1</v>
      </c>
      <c r="AF197">
        <v>3.45</v>
      </c>
      <c r="AG197" s="2">
        <f>Table1[[#This Row],[Yield]]*Table1[[#This Row],[Zn]]</f>
        <v>0</v>
      </c>
      <c r="AH197" s="2">
        <f>Table1[[#This Row],[Yield]]*Table1[[#This Row],[Fe]]</f>
        <v>0</v>
      </c>
      <c r="AI197" s="2">
        <f>Table1[[#This Row],[Yield]]*Table1[[#This Row],[Ph]]</f>
        <v>0</v>
      </c>
      <c r="AJ197" s="2">
        <f>Table1[[#This Row],[Yield]]*Table1[[#This Row],[N]]</f>
        <v>0</v>
      </c>
      <c r="AK197" s="2">
        <f>Table1[[#This Row],[Yield]]*Table1[[#This Row],[P]]</f>
        <v>0</v>
      </c>
      <c r="AL197" s="2">
        <f>Table1[[#This Row],[Yield]]*Table1[[#This Row],[K]]</f>
        <v>0</v>
      </c>
      <c r="AM197" s="2">
        <f>Table1[[#This Row],[Yield]]*Table1[[#This Row],[S]]</f>
        <v>0</v>
      </c>
      <c r="AN197" s="2">
        <f>Table1[[#This Row],[Yield]]*Table1[[#This Row],[B]]</f>
        <v>0</v>
      </c>
      <c r="AO197" s="2">
        <f>Table1[[#This Row],[Yield]]*Table1[[#This Row],[Ca]]</f>
        <v>0</v>
      </c>
      <c r="AP197" s="2">
        <f>Table1[[#This Row],[Yield]]*Table1[[#This Row],[Mg]]</f>
        <v>0</v>
      </c>
      <c r="AQ197" s="2">
        <f>Table1[[#This Row],[Yield]]*Table1[[#This Row],[Mn]]</f>
        <v>0</v>
      </c>
      <c r="AR197" s="2">
        <f>Table1[[#This Row],[Yield]]*Table1[[#This Row],[Cu]]</f>
        <v>0</v>
      </c>
    </row>
    <row r="198" spans="1:44" hidden="1">
      <c r="A198" t="s">
        <v>71</v>
      </c>
      <c r="B198" t="s">
        <v>72</v>
      </c>
      <c r="C198">
        <v>2010</v>
      </c>
      <c r="D198" t="s">
        <v>73</v>
      </c>
      <c r="E198" t="s">
        <v>74</v>
      </c>
      <c r="F198" t="s">
        <v>45</v>
      </c>
      <c r="J198" t="s">
        <v>37</v>
      </c>
      <c r="K198" t="s">
        <v>44</v>
      </c>
      <c r="L198">
        <v>80</v>
      </c>
      <c r="N198" t="s">
        <v>76</v>
      </c>
      <c r="P198">
        <v>0</v>
      </c>
      <c r="Q198">
        <v>99</v>
      </c>
      <c r="R198">
        <v>990</v>
      </c>
      <c r="U198">
        <v>33.424999999999997</v>
      </c>
      <c r="V198">
        <v>11.525</v>
      </c>
      <c r="X198">
        <v>1.2775000000000001</v>
      </c>
      <c r="Y198">
        <v>0.33474999999999999</v>
      </c>
      <c r="Z198">
        <v>0.28499999999999998</v>
      </c>
      <c r="AA198">
        <v>1030</v>
      </c>
      <c r="AB198">
        <v>2</v>
      </c>
      <c r="AC198">
        <v>1.4999999999999999E-2</v>
      </c>
      <c r="AD198">
        <v>0.1255</v>
      </c>
      <c r="AE198">
        <v>61.575000000000003</v>
      </c>
      <c r="AF198">
        <v>4.05</v>
      </c>
      <c r="AG198" s="2">
        <f>Table1[[#This Row],[Yield]]*Table1[[#This Row],[Zn]]</f>
        <v>0</v>
      </c>
      <c r="AH198" s="2">
        <f>Table1[[#This Row],[Yield]]*Table1[[#This Row],[Fe]]</f>
        <v>0</v>
      </c>
      <c r="AI198" s="2">
        <f>Table1[[#This Row],[Yield]]*Table1[[#This Row],[Ph]]</f>
        <v>0</v>
      </c>
      <c r="AJ198" s="2">
        <f>Table1[[#This Row],[Yield]]*Table1[[#This Row],[N]]</f>
        <v>0</v>
      </c>
      <c r="AK198" s="2">
        <f>Table1[[#This Row],[Yield]]*Table1[[#This Row],[P]]</f>
        <v>0</v>
      </c>
      <c r="AL198" s="2">
        <f>Table1[[#This Row],[Yield]]*Table1[[#This Row],[K]]</f>
        <v>0</v>
      </c>
      <c r="AM198" s="2">
        <f>Table1[[#This Row],[Yield]]*Table1[[#This Row],[S]]</f>
        <v>0</v>
      </c>
      <c r="AN198" s="2">
        <f>Table1[[#This Row],[Yield]]*Table1[[#This Row],[B]]</f>
        <v>0</v>
      </c>
      <c r="AO198" s="2">
        <f>Table1[[#This Row],[Yield]]*Table1[[#This Row],[Ca]]</f>
        <v>0</v>
      </c>
      <c r="AP198" s="2">
        <f>Table1[[#This Row],[Yield]]*Table1[[#This Row],[Mg]]</f>
        <v>0</v>
      </c>
      <c r="AQ198" s="2">
        <f>Table1[[#This Row],[Yield]]*Table1[[#This Row],[Mn]]</f>
        <v>0</v>
      </c>
      <c r="AR198" s="2">
        <f>Table1[[#This Row],[Yield]]*Table1[[#This Row],[Cu]]</f>
        <v>0</v>
      </c>
    </row>
    <row r="199" spans="1:44" hidden="1">
      <c r="A199" t="s">
        <v>71</v>
      </c>
      <c r="B199" t="s">
        <v>72</v>
      </c>
      <c r="C199">
        <v>2010</v>
      </c>
      <c r="D199" t="s">
        <v>73</v>
      </c>
      <c r="E199" t="s">
        <v>74</v>
      </c>
      <c r="F199" t="s">
        <v>45</v>
      </c>
      <c r="J199" t="s">
        <v>41</v>
      </c>
      <c r="K199" t="s">
        <v>44</v>
      </c>
      <c r="L199">
        <v>80</v>
      </c>
      <c r="N199" t="s">
        <v>76</v>
      </c>
      <c r="P199">
        <v>1</v>
      </c>
      <c r="Q199">
        <v>99</v>
      </c>
      <c r="R199">
        <v>991</v>
      </c>
      <c r="U199">
        <v>34.299999999999997</v>
      </c>
      <c r="V199">
        <v>11.5</v>
      </c>
      <c r="X199">
        <v>1.2625</v>
      </c>
      <c r="Y199">
        <v>0.34549999999999997</v>
      </c>
      <c r="Z199">
        <v>0.3</v>
      </c>
      <c r="AA199">
        <v>1020</v>
      </c>
      <c r="AB199">
        <v>2.1749999999999998</v>
      </c>
      <c r="AC199">
        <v>1.6E-2</v>
      </c>
      <c r="AD199">
        <v>0.1295</v>
      </c>
      <c r="AE199">
        <v>52.6</v>
      </c>
      <c r="AF199">
        <v>3.75</v>
      </c>
      <c r="AG199" s="2">
        <f>Table1[[#This Row],[Yield]]*Table1[[#This Row],[Zn]]</f>
        <v>0</v>
      </c>
      <c r="AH199" s="2">
        <f>Table1[[#This Row],[Yield]]*Table1[[#This Row],[Fe]]</f>
        <v>0</v>
      </c>
      <c r="AI199" s="2">
        <f>Table1[[#This Row],[Yield]]*Table1[[#This Row],[Ph]]</f>
        <v>0</v>
      </c>
      <c r="AJ199" s="2">
        <f>Table1[[#This Row],[Yield]]*Table1[[#This Row],[N]]</f>
        <v>0</v>
      </c>
      <c r="AK199" s="2">
        <f>Table1[[#This Row],[Yield]]*Table1[[#This Row],[P]]</f>
        <v>0</v>
      </c>
      <c r="AL199" s="2">
        <f>Table1[[#This Row],[Yield]]*Table1[[#This Row],[K]]</f>
        <v>0</v>
      </c>
      <c r="AM199" s="2">
        <f>Table1[[#This Row],[Yield]]*Table1[[#This Row],[S]]</f>
        <v>0</v>
      </c>
      <c r="AN199" s="2">
        <f>Table1[[#This Row],[Yield]]*Table1[[#This Row],[B]]</f>
        <v>0</v>
      </c>
      <c r="AO199" s="2">
        <f>Table1[[#This Row],[Yield]]*Table1[[#This Row],[Ca]]</f>
        <v>0</v>
      </c>
      <c r="AP199" s="2">
        <f>Table1[[#This Row],[Yield]]*Table1[[#This Row],[Mg]]</f>
        <v>0</v>
      </c>
      <c r="AQ199" s="2">
        <f>Table1[[#This Row],[Yield]]*Table1[[#This Row],[Mn]]</f>
        <v>0</v>
      </c>
      <c r="AR199" s="2">
        <f>Table1[[#This Row],[Yield]]*Table1[[#This Row],[Cu]]</f>
        <v>0</v>
      </c>
    </row>
    <row r="200" spans="1:44" hidden="1">
      <c r="A200" t="s">
        <v>71</v>
      </c>
      <c r="B200" t="s">
        <v>72</v>
      </c>
      <c r="C200">
        <v>2010</v>
      </c>
      <c r="D200" t="s">
        <v>73</v>
      </c>
      <c r="E200" t="s">
        <v>74</v>
      </c>
      <c r="F200" t="s">
        <v>45</v>
      </c>
      <c r="J200" t="s">
        <v>37</v>
      </c>
      <c r="K200" t="s">
        <v>77</v>
      </c>
      <c r="L200">
        <v>160</v>
      </c>
      <c r="N200" t="s">
        <v>75</v>
      </c>
      <c r="P200">
        <v>0</v>
      </c>
      <c r="Q200">
        <v>100</v>
      </c>
      <c r="R200">
        <v>1000</v>
      </c>
      <c r="U200">
        <v>28.274999999999999</v>
      </c>
      <c r="V200">
        <v>10.775</v>
      </c>
      <c r="X200">
        <v>1.2949999999999999</v>
      </c>
      <c r="Y200">
        <v>0.31774999999999998</v>
      </c>
      <c r="Z200">
        <v>0.26</v>
      </c>
      <c r="AA200">
        <v>982.5</v>
      </c>
      <c r="AB200">
        <v>1.625</v>
      </c>
      <c r="AC200">
        <v>1.375E-2</v>
      </c>
      <c r="AD200">
        <v>0.11650000000000001</v>
      </c>
      <c r="AE200">
        <v>50.075000000000003</v>
      </c>
      <c r="AF200">
        <v>3.9</v>
      </c>
      <c r="AG200" s="2">
        <f>Table1[[#This Row],[Yield]]*Table1[[#This Row],[Zn]]</f>
        <v>0</v>
      </c>
      <c r="AH200" s="2">
        <f>Table1[[#This Row],[Yield]]*Table1[[#This Row],[Fe]]</f>
        <v>0</v>
      </c>
      <c r="AI200" s="2">
        <f>Table1[[#This Row],[Yield]]*Table1[[#This Row],[Ph]]</f>
        <v>0</v>
      </c>
      <c r="AJ200" s="2">
        <f>Table1[[#This Row],[Yield]]*Table1[[#This Row],[N]]</f>
        <v>0</v>
      </c>
      <c r="AK200" s="2">
        <f>Table1[[#This Row],[Yield]]*Table1[[#This Row],[P]]</f>
        <v>0</v>
      </c>
      <c r="AL200" s="2">
        <f>Table1[[#This Row],[Yield]]*Table1[[#This Row],[K]]</f>
        <v>0</v>
      </c>
      <c r="AM200" s="2">
        <f>Table1[[#This Row],[Yield]]*Table1[[#This Row],[S]]</f>
        <v>0</v>
      </c>
      <c r="AN200" s="2">
        <f>Table1[[#This Row],[Yield]]*Table1[[#This Row],[B]]</f>
        <v>0</v>
      </c>
      <c r="AO200" s="2">
        <f>Table1[[#This Row],[Yield]]*Table1[[#This Row],[Ca]]</f>
        <v>0</v>
      </c>
      <c r="AP200" s="2">
        <f>Table1[[#This Row],[Yield]]*Table1[[#This Row],[Mg]]</f>
        <v>0</v>
      </c>
      <c r="AQ200" s="2">
        <f>Table1[[#This Row],[Yield]]*Table1[[#This Row],[Mn]]</f>
        <v>0</v>
      </c>
      <c r="AR200" s="2">
        <f>Table1[[#This Row],[Yield]]*Table1[[#This Row],[Cu]]</f>
        <v>0</v>
      </c>
    </row>
    <row r="201" spans="1:44" hidden="1">
      <c r="A201" t="s">
        <v>71</v>
      </c>
      <c r="B201" t="s">
        <v>72</v>
      </c>
      <c r="C201">
        <v>2010</v>
      </c>
      <c r="D201" t="s">
        <v>73</v>
      </c>
      <c r="E201" t="s">
        <v>74</v>
      </c>
      <c r="F201" t="s">
        <v>45</v>
      </c>
      <c r="J201" t="s">
        <v>41</v>
      </c>
      <c r="K201" t="s">
        <v>77</v>
      </c>
      <c r="L201">
        <v>160</v>
      </c>
      <c r="N201" t="s">
        <v>75</v>
      </c>
      <c r="P201">
        <v>1</v>
      </c>
      <c r="Q201">
        <v>100</v>
      </c>
      <c r="R201">
        <v>1001</v>
      </c>
      <c r="U201">
        <v>28.8</v>
      </c>
      <c r="V201">
        <v>11.2</v>
      </c>
      <c r="X201">
        <v>1.2050000000000001</v>
      </c>
      <c r="Y201">
        <v>0.32874999999999999</v>
      </c>
      <c r="Z201">
        <v>0.28499999999999998</v>
      </c>
      <c r="AA201">
        <v>927.5</v>
      </c>
      <c r="AB201">
        <v>2.2250000000000001</v>
      </c>
      <c r="AC201">
        <v>1.55E-2</v>
      </c>
      <c r="AD201">
        <v>0.11975</v>
      </c>
      <c r="AE201">
        <v>52.375</v>
      </c>
      <c r="AF201">
        <v>3.2749999999999999</v>
      </c>
      <c r="AG201" s="2">
        <f>Table1[[#This Row],[Yield]]*Table1[[#This Row],[Zn]]</f>
        <v>0</v>
      </c>
      <c r="AH201" s="2">
        <f>Table1[[#This Row],[Yield]]*Table1[[#This Row],[Fe]]</f>
        <v>0</v>
      </c>
      <c r="AI201" s="2">
        <f>Table1[[#This Row],[Yield]]*Table1[[#This Row],[Ph]]</f>
        <v>0</v>
      </c>
      <c r="AJ201" s="2">
        <f>Table1[[#This Row],[Yield]]*Table1[[#This Row],[N]]</f>
        <v>0</v>
      </c>
      <c r="AK201" s="2">
        <f>Table1[[#This Row],[Yield]]*Table1[[#This Row],[P]]</f>
        <v>0</v>
      </c>
      <c r="AL201" s="2">
        <f>Table1[[#This Row],[Yield]]*Table1[[#This Row],[K]]</f>
        <v>0</v>
      </c>
      <c r="AM201" s="2">
        <f>Table1[[#This Row],[Yield]]*Table1[[#This Row],[S]]</f>
        <v>0</v>
      </c>
      <c r="AN201" s="2">
        <f>Table1[[#This Row],[Yield]]*Table1[[#This Row],[B]]</f>
        <v>0</v>
      </c>
      <c r="AO201" s="2">
        <f>Table1[[#This Row],[Yield]]*Table1[[#This Row],[Ca]]</f>
        <v>0</v>
      </c>
      <c r="AP201" s="2">
        <f>Table1[[#This Row],[Yield]]*Table1[[#This Row],[Mg]]</f>
        <v>0</v>
      </c>
      <c r="AQ201" s="2">
        <f>Table1[[#This Row],[Yield]]*Table1[[#This Row],[Mn]]</f>
        <v>0</v>
      </c>
      <c r="AR201" s="2">
        <f>Table1[[#This Row],[Yield]]*Table1[[#This Row],[Cu]]</f>
        <v>0</v>
      </c>
    </row>
    <row r="202" spans="1:44" hidden="1">
      <c r="A202" t="s">
        <v>71</v>
      </c>
      <c r="B202" t="s">
        <v>72</v>
      </c>
      <c r="C202">
        <v>2010</v>
      </c>
      <c r="D202" t="s">
        <v>73</v>
      </c>
      <c r="E202" t="s">
        <v>78</v>
      </c>
      <c r="F202" t="s">
        <v>45</v>
      </c>
      <c r="J202" t="s">
        <v>37</v>
      </c>
      <c r="K202" t="s">
        <v>44</v>
      </c>
      <c r="L202">
        <v>80</v>
      </c>
      <c r="N202" t="s">
        <v>75</v>
      </c>
      <c r="P202">
        <v>0</v>
      </c>
      <c r="Q202">
        <v>101</v>
      </c>
      <c r="R202">
        <v>1010</v>
      </c>
      <c r="T202">
        <v>479</v>
      </c>
      <c r="U202">
        <v>32.024999999999999</v>
      </c>
      <c r="V202">
        <v>11.35</v>
      </c>
      <c r="X202">
        <v>1.5</v>
      </c>
      <c r="Y202">
        <v>0.39650000000000002</v>
      </c>
      <c r="Z202">
        <v>0.39750000000000002</v>
      </c>
      <c r="AA202">
        <v>1087.5</v>
      </c>
      <c r="AB202">
        <v>2.3250000000000002</v>
      </c>
      <c r="AC202">
        <v>1.4250000000000001E-2</v>
      </c>
      <c r="AD202">
        <v>0.14924999999999999</v>
      </c>
      <c r="AE202">
        <v>46.2</v>
      </c>
      <c r="AF202">
        <v>3.5750000000000002</v>
      </c>
      <c r="AG202" s="2">
        <f>Table1[[#This Row],[Yield]]*Table1[[#This Row],[Zn]]</f>
        <v>15339.974999999999</v>
      </c>
      <c r="AH202" s="2">
        <f>Table1[[#This Row],[Yield]]*Table1[[#This Row],[Fe]]</f>
        <v>5436.65</v>
      </c>
      <c r="AI202" s="2">
        <f>Table1[[#This Row],[Yield]]*Table1[[#This Row],[Ph]]</f>
        <v>0</v>
      </c>
      <c r="AJ202" s="2">
        <f>Table1[[#This Row],[Yield]]*Table1[[#This Row],[N]]</f>
        <v>718.5</v>
      </c>
      <c r="AK202" s="2">
        <f>Table1[[#This Row],[Yield]]*Table1[[#This Row],[P]]</f>
        <v>189.92350000000002</v>
      </c>
      <c r="AL202" s="2">
        <f>Table1[[#This Row],[Yield]]*Table1[[#This Row],[K]]</f>
        <v>190.4025</v>
      </c>
      <c r="AM202" s="2">
        <f>Table1[[#This Row],[Yield]]*Table1[[#This Row],[S]]</f>
        <v>520912.5</v>
      </c>
      <c r="AN202" s="2">
        <f>Table1[[#This Row],[Yield]]*Table1[[#This Row],[B]]</f>
        <v>1113.6750000000002</v>
      </c>
      <c r="AO202" s="2">
        <f>Table1[[#This Row],[Yield]]*Table1[[#This Row],[Ca]]</f>
        <v>6.8257500000000002</v>
      </c>
      <c r="AP202" s="2">
        <f>Table1[[#This Row],[Yield]]*Table1[[#This Row],[Mg]]</f>
        <v>71.490749999999991</v>
      </c>
      <c r="AQ202" s="2">
        <f>Table1[[#This Row],[Yield]]*Table1[[#This Row],[Mn]]</f>
        <v>22129.800000000003</v>
      </c>
      <c r="AR202" s="2">
        <f>Table1[[#This Row],[Yield]]*Table1[[#This Row],[Cu]]</f>
        <v>1712.4250000000002</v>
      </c>
    </row>
    <row r="203" spans="1:44" hidden="1">
      <c r="A203" t="s">
        <v>71</v>
      </c>
      <c r="B203" t="s">
        <v>72</v>
      </c>
      <c r="C203">
        <v>2010</v>
      </c>
      <c r="D203" t="s">
        <v>73</v>
      </c>
      <c r="E203" t="s">
        <v>78</v>
      </c>
      <c r="F203" t="s">
        <v>45</v>
      </c>
      <c r="J203" t="s">
        <v>41</v>
      </c>
      <c r="K203" t="s">
        <v>44</v>
      </c>
      <c r="L203">
        <v>80</v>
      </c>
      <c r="N203" t="s">
        <v>75</v>
      </c>
      <c r="P203">
        <v>1</v>
      </c>
      <c r="Q203">
        <v>101</v>
      </c>
      <c r="R203">
        <v>1011</v>
      </c>
      <c r="T203">
        <v>606</v>
      </c>
      <c r="U203">
        <v>28.074999999999999</v>
      </c>
      <c r="V203">
        <v>9.85</v>
      </c>
      <c r="X203">
        <v>1.31</v>
      </c>
      <c r="Y203">
        <v>0.35349999999999998</v>
      </c>
      <c r="Z203">
        <v>0.37</v>
      </c>
      <c r="AA203">
        <v>962.5</v>
      </c>
      <c r="AB203">
        <v>2.2999999999999998</v>
      </c>
      <c r="AC203">
        <v>1.375E-2</v>
      </c>
      <c r="AD203">
        <v>0.13375000000000001</v>
      </c>
      <c r="AE203">
        <v>33.875</v>
      </c>
      <c r="AF203">
        <v>2.85</v>
      </c>
      <c r="AG203" s="2">
        <f>Table1[[#This Row],[Yield]]*Table1[[#This Row],[Zn]]</f>
        <v>17013.45</v>
      </c>
      <c r="AH203" s="2">
        <f>Table1[[#This Row],[Yield]]*Table1[[#This Row],[Fe]]</f>
        <v>5969.0999999999995</v>
      </c>
      <c r="AI203" s="2">
        <f>Table1[[#This Row],[Yield]]*Table1[[#This Row],[Ph]]</f>
        <v>0</v>
      </c>
      <c r="AJ203" s="2">
        <f>Table1[[#This Row],[Yield]]*Table1[[#This Row],[N]]</f>
        <v>793.86</v>
      </c>
      <c r="AK203" s="2">
        <f>Table1[[#This Row],[Yield]]*Table1[[#This Row],[P]]</f>
        <v>214.22099999999998</v>
      </c>
      <c r="AL203" s="2">
        <f>Table1[[#This Row],[Yield]]*Table1[[#This Row],[K]]</f>
        <v>224.22</v>
      </c>
      <c r="AM203" s="2">
        <f>Table1[[#This Row],[Yield]]*Table1[[#This Row],[S]]</f>
        <v>583275</v>
      </c>
      <c r="AN203" s="2">
        <f>Table1[[#This Row],[Yield]]*Table1[[#This Row],[B]]</f>
        <v>1393.8</v>
      </c>
      <c r="AO203" s="2">
        <f>Table1[[#This Row],[Yield]]*Table1[[#This Row],[Ca]]</f>
        <v>8.3324999999999996</v>
      </c>
      <c r="AP203" s="2">
        <f>Table1[[#This Row],[Yield]]*Table1[[#This Row],[Mg]]</f>
        <v>81.052500000000009</v>
      </c>
      <c r="AQ203" s="2">
        <f>Table1[[#This Row],[Yield]]*Table1[[#This Row],[Mn]]</f>
        <v>20528.25</v>
      </c>
      <c r="AR203" s="2">
        <f>Table1[[#This Row],[Yield]]*Table1[[#This Row],[Cu]]</f>
        <v>1727.1000000000001</v>
      </c>
    </row>
    <row r="204" spans="1:44" hidden="1">
      <c r="A204" t="s">
        <v>71</v>
      </c>
      <c r="B204" t="s">
        <v>72</v>
      </c>
      <c r="C204">
        <v>2010</v>
      </c>
      <c r="D204" t="s">
        <v>73</v>
      </c>
      <c r="E204" t="s">
        <v>79</v>
      </c>
      <c r="F204" t="s">
        <v>45</v>
      </c>
      <c r="J204" t="s">
        <v>37</v>
      </c>
      <c r="K204" t="s">
        <v>44</v>
      </c>
      <c r="L204">
        <v>80</v>
      </c>
      <c r="N204" t="s">
        <v>75</v>
      </c>
      <c r="P204">
        <v>0</v>
      </c>
      <c r="Q204">
        <v>102</v>
      </c>
      <c r="R204">
        <v>1020</v>
      </c>
      <c r="T204">
        <v>513</v>
      </c>
      <c r="U204">
        <v>33.924999999999997</v>
      </c>
      <c r="V204">
        <v>12.3</v>
      </c>
      <c r="X204">
        <v>1.3125</v>
      </c>
      <c r="Y204">
        <v>0.33975</v>
      </c>
      <c r="Z204">
        <v>0.29249999999999998</v>
      </c>
      <c r="AA204">
        <v>985</v>
      </c>
      <c r="AB204">
        <v>2.4750000000000001</v>
      </c>
      <c r="AC204">
        <v>1.225E-2</v>
      </c>
      <c r="AD204">
        <v>0.13500000000000001</v>
      </c>
      <c r="AE204">
        <v>38.825000000000003</v>
      </c>
      <c r="AF204">
        <v>3.05</v>
      </c>
      <c r="AG204" s="2">
        <f>Table1[[#This Row],[Yield]]*Table1[[#This Row],[Zn]]</f>
        <v>17403.524999999998</v>
      </c>
      <c r="AH204" s="2">
        <f>Table1[[#This Row],[Yield]]*Table1[[#This Row],[Fe]]</f>
        <v>6309.9000000000005</v>
      </c>
      <c r="AI204" s="2">
        <f>Table1[[#This Row],[Yield]]*Table1[[#This Row],[Ph]]</f>
        <v>0</v>
      </c>
      <c r="AJ204" s="2">
        <f>Table1[[#This Row],[Yield]]*Table1[[#This Row],[N]]</f>
        <v>673.3125</v>
      </c>
      <c r="AK204" s="2">
        <f>Table1[[#This Row],[Yield]]*Table1[[#This Row],[P]]</f>
        <v>174.29175000000001</v>
      </c>
      <c r="AL204" s="2">
        <f>Table1[[#This Row],[Yield]]*Table1[[#This Row],[K]]</f>
        <v>150.05249999999998</v>
      </c>
      <c r="AM204" s="2">
        <f>Table1[[#This Row],[Yield]]*Table1[[#This Row],[S]]</f>
        <v>505305</v>
      </c>
      <c r="AN204" s="2">
        <f>Table1[[#This Row],[Yield]]*Table1[[#This Row],[B]]</f>
        <v>1269.675</v>
      </c>
      <c r="AO204" s="2">
        <f>Table1[[#This Row],[Yield]]*Table1[[#This Row],[Ca]]</f>
        <v>6.2842500000000001</v>
      </c>
      <c r="AP204" s="2">
        <f>Table1[[#This Row],[Yield]]*Table1[[#This Row],[Mg]]</f>
        <v>69.25500000000001</v>
      </c>
      <c r="AQ204" s="2">
        <f>Table1[[#This Row],[Yield]]*Table1[[#This Row],[Mn]]</f>
        <v>19917.225000000002</v>
      </c>
      <c r="AR204" s="2">
        <f>Table1[[#This Row],[Yield]]*Table1[[#This Row],[Cu]]</f>
        <v>1564.6499999999999</v>
      </c>
    </row>
    <row r="205" spans="1:44" hidden="1">
      <c r="A205" t="s">
        <v>71</v>
      </c>
      <c r="B205" t="s">
        <v>72</v>
      </c>
      <c r="C205">
        <v>2010</v>
      </c>
      <c r="D205" t="s">
        <v>73</v>
      </c>
      <c r="E205" t="s">
        <v>79</v>
      </c>
      <c r="F205" t="s">
        <v>45</v>
      </c>
      <c r="J205" t="s">
        <v>41</v>
      </c>
      <c r="K205" t="s">
        <v>44</v>
      </c>
      <c r="L205">
        <v>80</v>
      </c>
      <c r="N205" t="s">
        <v>75</v>
      </c>
      <c r="P205">
        <v>1</v>
      </c>
      <c r="Q205">
        <v>102</v>
      </c>
      <c r="R205">
        <v>1021</v>
      </c>
      <c r="T205">
        <v>647</v>
      </c>
      <c r="U205">
        <v>30.725000000000001</v>
      </c>
      <c r="V205">
        <v>11.15</v>
      </c>
      <c r="X205">
        <v>1.19</v>
      </c>
      <c r="Y205">
        <v>0.33200000000000002</v>
      </c>
      <c r="Z205">
        <v>0.29499999999999998</v>
      </c>
      <c r="AA205">
        <v>877.5</v>
      </c>
      <c r="AB205">
        <v>2.5249999999999999</v>
      </c>
      <c r="AC205">
        <v>1.2749999999999999E-2</v>
      </c>
      <c r="AD205">
        <v>0.13500000000000001</v>
      </c>
      <c r="AE205">
        <v>32.450000000000003</v>
      </c>
      <c r="AF205">
        <v>2.85</v>
      </c>
      <c r="AG205" s="2">
        <f>Table1[[#This Row],[Yield]]*Table1[[#This Row],[Zn]]</f>
        <v>19879.075000000001</v>
      </c>
      <c r="AH205" s="2">
        <f>Table1[[#This Row],[Yield]]*Table1[[#This Row],[Fe]]</f>
        <v>7214.05</v>
      </c>
      <c r="AI205" s="2">
        <f>Table1[[#This Row],[Yield]]*Table1[[#This Row],[Ph]]</f>
        <v>0</v>
      </c>
      <c r="AJ205" s="2">
        <f>Table1[[#This Row],[Yield]]*Table1[[#This Row],[N]]</f>
        <v>769.93</v>
      </c>
      <c r="AK205" s="2">
        <f>Table1[[#This Row],[Yield]]*Table1[[#This Row],[P]]</f>
        <v>214.804</v>
      </c>
      <c r="AL205" s="2">
        <f>Table1[[#This Row],[Yield]]*Table1[[#This Row],[K]]</f>
        <v>190.86499999999998</v>
      </c>
      <c r="AM205" s="2">
        <f>Table1[[#This Row],[Yield]]*Table1[[#This Row],[S]]</f>
        <v>567742.5</v>
      </c>
      <c r="AN205" s="2">
        <f>Table1[[#This Row],[Yield]]*Table1[[#This Row],[B]]</f>
        <v>1633.675</v>
      </c>
      <c r="AO205" s="2">
        <f>Table1[[#This Row],[Yield]]*Table1[[#This Row],[Ca]]</f>
        <v>8.24925</v>
      </c>
      <c r="AP205" s="2">
        <f>Table1[[#This Row],[Yield]]*Table1[[#This Row],[Mg]]</f>
        <v>87.344999999999999</v>
      </c>
      <c r="AQ205" s="2">
        <f>Table1[[#This Row],[Yield]]*Table1[[#This Row],[Mn]]</f>
        <v>20995.15</v>
      </c>
      <c r="AR205" s="2">
        <f>Table1[[#This Row],[Yield]]*Table1[[#This Row],[Cu]]</f>
        <v>1843.95</v>
      </c>
    </row>
    <row r="206" spans="1:44" hidden="1">
      <c r="A206" t="s">
        <v>71</v>
      </c>
      <c r="B206" t="s">
        <v>72</v>
      </c>
      <c r="C206">
        <v>2010</v>
      </c>
      <c r="D206" t="s">
        <v>73</v>
      </c>
      <c r="E206" t="s">
        <v>80</v>
      </c>
      <c r="F206" t="s">
        <v>45</v>
      </c>
      <c r="J206" t="s">
        <v>37</v>
      </c>
      <c r="K206" t="s">
        <v>44</v>
      </c>
      <c r="L206">
        <v>80</v>
      </c>
      <c r="N206" t="s">
        <v>75</v>
      </c>
      <c r="P206">
        <v>0</v>
      </c>
      <c r="Q206">
        <v>103</v>
      </c>
      <c r="R206">
        <v>1030</v>
      </c>
      <c r="T206">
        <v>545</v>
      </c>
      <c r="U206">
        <v>28.824999999999999</v>
      </c>
      <c r="V206">
        <v>17.375</v>
      </c>
      <c r="X206">
        <v>1.2625</v>
      </c>
      <c r="Y206">
        <v>0.33450000000000002</v>
      </c>
      <c r="Z206">
        <v>0.33500000000000002</v>
      </c>
      <c r="AA206">
        <v>905</v>
      </c>
      <c r="AB206">
        <v>2.625</v>
      </c>
      <c r="AC206">
        <v>1.0500000000000001E-2</v>
      </c>
      <c r="AD206">
        <v>0.13075000000000001</v>
      </c>
      <c r="AE206">
        <v>29.8</v>
      </c>
      <c r="AF206">
        <v>4.2249999999999996</v>
      </c>
      <c r="AG206" s="2">
        <f>Table1[[#This Row],[Yield]]*Table1[[#This Row],[Zn]]</f>
        <v>15709.625</v>
      </c>
      <c r="AH206" s="2">
        <f>Table1[[#This Row],[Yield]]*Table1[[#This Row],[Fe]]</f>
        <v>9469.375</v>
      </c>
      <c r="AI206" s="2">
        <f>Table1[[#This Row],[Yield]]*Table1[[#This Row],[Ph]]</f>
        <v>0</v>
      </c>
      <c r="AJ206" s="2">
        <f>Table1[[#This Row],[Yield]]*Table1[[#This Row],[N]]</f>
        <v>688.0625</v>
      </c>
      <c r="AK206" s="2">
        <f>Table1[[#This Row],[Yield]]*Table1[[#This Row],[P]]</f>
        <v>182.30250000000001</v>
      </c>
      <c r="AL206" s="2">
        <f>Table1[[#This Row],[Yield]]*Table1[[#This Row],[K]]</f>
        <v>182.57500000000002</v>
      </c>
      <c r="AM206" s="2">
        <f>Table1[[#This Row],[Yield]]*Table1[[#This Row],[S]]</f>
        <v>493225</v>
      </c>
      <c r="AN206" s="2">
        <f>Table1[[#This Row],[Yield]]*Table1[[#This Row],[B]]</f>
        <v>1430.625</v>
      </c>
      <c r="AO206" s="2">
        <f>Table1[[#This Row],[Yield]]*Table1[[#This Row],[Ca]]</f>
        <v>5.7225000000000001</v>
      </c>
      <c r="AP206" s="2">
        <f>Table1[[#This Row],[Yield]]*Table1[[#This Row],[Mg]]</f>
        <v>71.258750000000006</v>
      </c>
      <c r="AQ206" s="2">
        <f>Table1[[#This Row],[Yield]]*Table1[[#This Row],[Mn]]</f>
        <v>16241</v>
      </c>
      <c r="AR206" s="2">
        <f>Table1[[#This Row],[Yield]]*Table1[[#This Row],[Cu]]</f>
        <v>2302.625</v>
      </c>
    </row>
    <row r="207" spans="1:44" hidden="1">
      <c r="A207" t="s">
        <v>71</v>
      </c>
      <c r="B207" t="s">
        <v>72</v>
      </c>
      <c r="C207">
        <v>2010</v>
      </c>
      <c r="D207" t="s">
        <v>73</v>
      </c>
      <c r="E207" t="s">
        <v>80</v>
      </c>
      <c r="F207" t="s">
        <v>45</v>
      </c>
      <c r="J207" t="s">
        <v>41</v>
      </c>
      <c r="K207" t="s">
        <v>44</v>
      </c>
      <c r="L207">
        <v>80</v>
      </c>
      <c r="N207" t="s">
        <v>75</v>
      </c>
      <c r="P207">
        <v>1</v>
      </c>
      <c r="Q207">
        <v>103</v>
      </c>
      <c r="R207">
        <v>1031</v>
      </c>
      <c r="T207">
        <v>560</v>
      </c>
      <c r="U207">
        <v>28.4</v>
      </c>
      <c r="V207">
        <v>16.125</v>
      </c>
      <c r="X207">
        <v>1.175</v>
      </c>
      <c r="Y207">
        <v>0.32724999999999999</v>
      </c>
      <c r="Z207">
        <v>0.33</v>
      </c>
      <c r="AA207">
        <v>832.5</v>
      </c>
      <c r="AB207">
        <v>2.6</v>
      </c>
      <c r="AD207">
        <v>0.127</v>
      </c>
      <c r="AE207">
        <v>24.975000000000001</v>
      </c>
      <c r="AF207">
        <v>3.05</v>
      </c>
      <c r="AG207" s="2">
        <f>Table1[[#This Row],[Yield]]*Table1[[#This Row],[Zn]]</f>
        <v>15904</v>
      </c>
      <c r="AH207" s="2">
        <f>Table1[[#This Row],[Yield]]*Table1[[#This Row],[Fe]]</f>
        <v>9030</v>
      </c>
      <c r="AI207" s="2">
        <f>Table1[[#This Row],[Yield]]*Table1[[#This Row],[Ph]]</f>
        <v>0</v>
      </c>
      <c r="AJ207" s="2">
        <f>Table1[[#This Row],[Yield]]*Table1[[#This Row],[N]]</f>
        <v>658</v>
      </c>
      <c r="AK207" s="2">
        <f>Table1[[#This Row],[Yield]]*Table1[[#This Row],[P]]</f>
        <v>183.26</v>
      </c>
      <c r="AL207" s="2">
        <f>Table1[[#This Row],[Yield]]*Table1[[#This Row],[K]]</f>
        <v>184.8</v>
      </c>
      <c r="AM207" s="2">
        <f>Table1[[#This Row],[Yield]]*Table1[[#This Row],[S]]</f>
        <v>466200</v>
      </c>
      <c r="AN207" s="2">
        <f>Table1[[#This Row],[Yield]]*Table1[[#This Row],[B]]</f>
        <v>1456</v>
      </c>
      <c r="AO207" s="2">
        <f>Table1[[#This Row],[Yield]]*Table1[[#This Row],[Ca]]</f>
        <v>0</v>
      </c>
      <c r="AP207" s="2">
        <f>Table1[[#This Row],[Yield]]*Table1[[#This Row],[Mg]]</f>
        <v>71.12</v>
      </c>
      <c r="AQ207" s="2">
        <f>Table1[[#This Row],[Yield]]*Table1[[#This Row],[Mn]]</f>
        <v>13986</v>
      </c>
      <c r="AR207" s="2">
        <f>Table1[[#This Row],[Yield]]*Table1[[#This Row],[Cu]]</f>
        <v>1708</v>
      </c>
    </row>
    <row r="208" spans="1:44" hidden="1">
      <c r="A208" t="s">
        <v>71</v>
      </c>
      <c r="B208" t="s">
        <v>72</v>
      </c>
      <c r="C208">
        <v>2010</v>
      </c>
      <c r="D208" t="s">
        <v>73</v>
      </c>
      <c r="E208" t="s">
        <v>81</v>
      </c>
      <c r="F208" t="s">
        <v>45</v>
      </c>
      <c r="J208" t="s">
        <v>37</v>
      </c>
      <c r="K208" t="s">
        <v>44</v>
      </c>
      <c r="L208">
        <v>80</v>
      </c>
      <c r="N208" t="s">
        <v>75</v>
      </c>
      <c r="P208">
        <v>0</v>
      </c>
      <c r="Q208">
        <v>104</v>
      </c>
      <c r="R208">
        <v>1040</v>
      </c>
      <c r="T208">
        <v>577</v>
      </c>
      <c r="U208">
        <v>24.875</v>
      </c>
      <c r="V208">
        <v>10.975</v>
      </c>
      <c r="X208">
        <v>1.1950000000000001</v>
      </c>
      <c r="Y208">
        <v>0.3075</v>
      </c>
      <c r="Z208">
        <v>0.3175</v>
      </c>
      <c r="AA208">
        <v>862.5</v>
      </c>
      <c r="AB208">
        <v>2.1749999999999998</v>
      </c>
      <c r="AD208">
        <v>0.1295</v>
      </c>
      <c r="AE208">
        <v>34.325000000000003</v>
      </c>
      <c r="AF208">
        <v>3</v>
      </c>
      <c r="AG208" s="2">
        <f>Table1[[#This Row],[Yield]]*Table1[[#This Row],[Zn]]</f>
        <v>14352.875</v>
      </c>
      <c r="AH208" s="2">
        <f>Table1[[#This Row],[Yield]]*Table1[[#This Row],[Fe]]</f>
        <v>6332.5749999999998</v>
      </c>
      <c r="AI208" s="2">
        <f>Table1[[#This Row],[Yield]]*Table1[[#This Row],[Ph]]</f>
        <v>0</v>
      </c>
      <c r="AJ208" s="2">
        <f>Table1[[#This Row],[Yield]]*Table1[[#This Row],[N]]</f>
        <v>689.51499999999999</v>
      </c>
      <c r="AK208" s="2">
        <f>Table1[[#This Row],[Yield]]*Table1[[#This Row],[P]]</f>
        <v>177.42750000000001</v>
      </c>
      <c r="AL208" s="2">
        <f>Table1[[#This Row],[Yield]]*Table1[[#This Row],[K]]</f>
        <v>183.19749999999999</v>
      </c>
      <c r="AM208" s="2">
        <f>Table1[[#This Row],[Yield]]*Table1[[#This Row],[S]]</f>
        <v>497662.5</v>
      </c>
      <c r="AN208" s="2">
        <f>Table1[[#This Row],[Yield]]*Table1[[#This Row],[B]]</f>
        <v>1254.9749999999999</v>
      </c>
      <c r="AO208" s="2">
        <f>Table1[[#This Row],[Yield]]*Table1[[#This Row],[Ca]]</f>
        <v>0</v>
      </c>
      <c r="AP208" s="2">
        <f>Table1[[#This Row],[Yield]]*Table1[[#This Row],[Mg]]</f>
        <v>74.721500000000006</v>
      </c>
      <c r="AQ208" s="2">
        <f>Table1[[#This Row],[Yield]]*Table1[[#This Row],[Mn]]</f>
        <v>19805.525000000001</v>
      </c>
      <c r="AR208" s="2">
        <f>Table1[[#This Row],[Yield]]*Table1[[#This Row],[Cu]]</f>
        <v>1731</v>
      </c>
    </row>
    <row r="209" spans="1:44" hidden="1">
      <c r="A209" t="s">
        <v>71</v>
      </c>
      <c r="B209" t="s">
        <v>72</v>
      </c>
      <c r="C209">
        <v>2010</v>
      </c>
      <c r="D209" t="s">
        <v>73</v>
      </c>
      <c r="E209" t="s">
        <v>81</v>
      </c>
      <c r="F209" t="s">
        <v>45</v>
      </c>
      <c r="J209" t="s">
        <v>41</v>
      </c>
      <c r="K209" t="s">
        <v>44</v>
      </c>
      <c r="L209">
        <v>80</v>
      </c>
      <c r="N209" t="s">
        <v>75</v>
      </c>
      <c r="P209">
        <v>1</v>
      </c>
      <c r="Q209">
        <v>104</v>
      </c>
      <c r="R209">
        <v>1041</v>
      </c>
      <c r="T209">
        <v>691</v>
      </c>
      <c r="U209">
        <v>23.625</v>
      </c>
      <c r="V209">
        <v>10.625</v>
      </c>
      <c r="X209">
        <v>1.1225000000000001</v>
      </c>
      <c r="Y209">
        <v>0.30399999999999999</v>
      </c>
      <c r="Z209">
        <v>0.32</v>
      </c>
      <c r="AA209">
        <v>805</v>
      </c>
      <c r="AB209">
        <v>2.2999999999999998</v>
      </c>
      <c r="AD209">
        <v>0.1285</v>
      </c>
      <c r="AE209">
        <v>29.875</v>
      </c>
      <c r="AF209">
        <v>2.7250000000000001</v>
      </c>
      <c r="AG209" s="2">
        <f>Table1[[#This Row],[Yield]]*Table1[[#This Row],[Zn]]</f>
        <v>16324.875</v>
      </c>
      <c r="AH209" s="2">
        <f>Table1[[#This Row],[Yield]]*Table1[[#This Row],[Fe]]</f>
        <v>7341.875</v>
      </c>
      <c r="AI209" s="2">
        <f>Table1[[#This Row],[Yield]]*Table1[[#This Row],[Ph]]</f>
        <v>0</v>
      </c>
      <c r="AJ209" s="2">
        <f>Table1[[#This Row],[Yield]]*Table1[[#This Row],[N]]</f>
        <v>775.64750000000004</v>
      </c>
      <c r="AK209" s="2">
        <f>Table1[[#This Row],[Yield]]*Table1[[#This Row],[P]]</f>
        <v>210.06399999999999</v>
      </c>
      <c r="AL209" s="2">
        <f>Table1[[#This Row],[Yield]]*Table1[[#This Row],[K]]</f>
        <v>221.12</v>
      </c>
      <c r="AM209" s="2">
        <f>Table1[[#This Row],[Yield]]*Table1[[#This Row],[S]]</f>
        <v>556255</v>
      </c>
      <c r="AN209" s="2">
        <f>Table1[[#This Row],[Yield]]*Table1[[#This Row],[B]]</f>
        <v>1589.3</v>
      </c>
      <c r="AO209" s="2">
        <f>Table1[[#This Row],[Yield]]*Table1[[#This Row],[Ca]]</f>
        <v>0</v>
      </c>
      <c r="AP209" s="2">
        <f>Table1[[#This Row],[Yield]]*Table1[[#This Row],[Mg]]</f>
        <v>88.793500000000009</v>
      </c>
      <c r="AQ209" s="2">
        <f>Table1[[#This Row],[Yield]]*Table1[[#This Row],[Mn]]</f>
        <v>20643.625</v>
      </c>
      <c r="AR209" s="2">
        <f>Table1[[#This Row],[Yield]]*Table1[[#This Row],[Cu]]</f>
        <v>1882.9750000000001</v>
      </c>
    </row>
    <row r="210" spans="1:44" hidden="1">
      <c r="A210" t="s">
        <v>71</v>
      </c>
      <c r="B210" t="s">
        <v>82</v>
      </c>
      <c r="C210">
        <v>2007</v>
      </c>
      <c r="D210" t="s">
        <v>73</v>
      </c>
      <c r="E210" t="s">
        <v>83</v>
      </c>
      <c r="F210" t="s">
        <v>45</v>
      </c>
      <c r="J210" t="s">
        <v>37</v>
      </c>
      <c r="K210" t="s">
        <v>44</v>
      </c>
      <c r="L210">
        <v>80</v>
      </c>
      <c r="M210">
        <v>131</v>
      </c>
      <c r="N210" t="s">
        <v>75</v>
      </c>
      <c r="P210">
        <v>0</v>
      </c>
      <c r="Q210">
        <v>105</v>
      </c>
      <c r="R210">
        <v>1050</v>
      </c>
      <c r="T210">
        <v>556</v>
      </c>
      <c r="U210">
        <v>26.9</v>
      </c>
      <c r="V210">
        <v>9.7666666670000009</v>
      </c>
      <c r="X210">
        <v>1.316666667</v>
      </c>
      <c r="Y210">
        <v>0.35566666699999999</v>
      </c>
      <c r="Z210">
        <v>0.263333333</v>
      </c>
      <c r="AA210">
        <v>926.66666669999995</v>
      </c>
      <c r="AB210">
        <v>1.3333333329999999</v>
      </c>
      <c r="AD210">
        <v>0.131333333</v>
      </c>
      <c r="AE210">
        <v>22.033333330000001</v>
      </c>
      <c r="AF210">
        <v>1.6333333329999999</v>
      </c>
      <c r="AG210" s="2">
        <f>Table1[[#This Row],[Yield]]*Table1[[#This Row],[Zn]]</f>
        <v>14956.4</v>
      </c>
      <c r="AH210" s="2">
        <f>Table1[[#This Row],[Yield]]*Table1[[#This Row],[Fe]]</f>
        <v>5430.2666668520005</v>
      </c>
      <c r="AI210" s="2">
        <f>Table1[[#This Row],[Yield]]*Table1[[#This Row],[Ph]]</f>
        <v>0</v>
      </c>
      <c r="AJ210" s="2">
        <f>Table1[[#This Row],[Yield]]*Table1[[#This Row],[N]]</f>
        <v>732.06666685200003</v>
      </c>
      <c r="AK210" s="2">
        <f>Table1[[#This Row],[Yield]]*Table1[[#This Row],[P]]</f>
        <v>197.75066685199999</v>
      </c>
      <c r="AL210" s="2">
        <f>Table1[[#This Row],[Yield]]*Table1[[#This Row],[K]]</f>
        <v>146.41333314799999</v>
      </c>
      <c r="AM210" s="2">
        <f>Table1[[#This Row],[Yield]]*Table1[[#This Row],[S]]</f>
        <v>515226.66668519995</v>
      </c>
      <c r="AN210" s="2">
        <f>Table1[[#This Row],[Yield]]*Table1[[#This Row],[B]]</f>
        <v>741.33333314799995</v>
      </c>
      <c r="AO210" s="2">
        <f>Table1[[#This Row],[Yield]]*Table1[[#This Row],[Ca]]</f>
        <v>0</v>
      </c>
      <c r="AP210" s="2">
        <f>Table1[[#This Row],[Yield]]*Table1[[#This Row],[Mg]]</f>
        <v>73.021333147999997</v>
      </c>
      <c r="AQ210" s="2">
        <f>Table1[[#This Row],[Yield]]*Table1[[#This Row],[Mn]]</f>
        <v>12250.533331480001</v>
      </c>
      <c r="AR210" s="2">
        <f>Table1[[#This Row],[Yield]]*Table1[[#This Row],[Cu]]</f>
        <v>908.13333314800002</v>
      </c>
    </row>
    <row r="211" spans="1:44" hidden="1">
      <c r="A211" t="s">
        <v>71</v>
      </c>
      <c r="B211" t="s">
        <v>82</v>
      </c>
      <c r="C211">
        <v>2007</v>
      </c>
      <c r="D211" t="s">
        <v>73</v>
      </c>
      <c r="E211" t="s">
        <v>83</v>
      </c>
      <c r="F211" t="s">
        <v>45</v>
      </c>
      <c r="J211" t="s">
        <v>41</v>
      </c>
      <c r="K211" t="s">
        <v>44</v>
      </c>
      <c r="L211">
        <v>80</v>
      </c>
      <c r="M211">
        <v>131</v>
      </c>
      <c r="N211" t="s">
        <v>75</v>
      </c>
      <c r="P211">
        <v>1</v>
      </c>
      <c r="Q211">
        <v>105</v>
      </c>
      <c r="R211">
        <v>1051</v>
      </c>
      <c r="T211">
        <v>671</v>
      </c>
      <c r="U211">
        <v>25.1</v>
      </c>
      <c r="V211">
        <v>9.1999999999999993</v>
      </c>
      <c r="X211">
        <v>1.21</v>
      </c>
      <c r="Y211">
        <v>0.35933333299999998</v>
      </c>
      <c r="Z211">
        <v>0.27</v>
      </c>
      <c r="AA211">
        <v>896.66666669999995</v>
      </c>
      <c r="AB211">
        <v>1.3666666670000001</v>
      </c>
      <c r="AC211">
        <v>1.0333333E-2</v>
      </c>
      <c r="AD211">
        <v>0.133333333</v>
      </c>
      <c r="AE211">
        <v>26.2</v>
      </c>
      <c r="AF211">
        <v>1.6333333329999999</v>
      </c>
      <c r="AG211" s="2">
        <f>Table1[[#This Row],[Yield]]*Table1[[#This Row],[Zn]]</f>
        <v>16842.100000000002</v>
      </c>
      <c r="AH211" s="2">
        <f>Table1[[#This Row],[Yield]]*Table1[[#This Row],[Fe]]</f>
        <v>6173.2</v>
      </c>
      <c r="AI211" s="2">
        <f>Table1[[#This Row],[Yield]]*Table1[[#This Row],[Ph]]</f>
        <v>0</v>
      </c>
      <c r="AJ211" s="2">
        <f>Table1[[#This Row],[Yield]]*Table1[[#This Row],[N]]</f>
        <v>811.91</v>
      </c>
      <c r="AK211" s="2">
        <f>Table1[[#This Row],[Yield]]*Table1[[#This Row],[P]]</f>
        <v>241.11266644299999</v>
      </c>
      <c r="AL211" s="2">
        <f>Table1[[#This Row],[Yield]]*Table1[[#This Row],[K]]</f>
        <v>181.17000000000002</v>
      </c>
      <c r="AM211" s="2">
        <f>Table1[[#This Row],[Yield]]*Table1[[#This Row],[S]]</f>
        <v>601663.33335570002</v>
      </c>
      <c r="AN211" s="2">
        <f>Table1[[#This Row],[Yield]]*Table1[[#This Row],[B]]</f>
        <v>917.03333355699999</v>
      </c>
      <c r="AO211" s="2">
        <f>Table1[[#This Row],[Yield]]*Table1[[#This Row],[Ca]]</f>
        <v>6.9336664429999999</v>
      </c>
      <c r="AP211" s="2">
        <f>Table1[[#This Row],[Yield]]*Table1[[#This Row],[Mg]]</f>
        <v>89.466666442999994</v>
      </c>
      <c r="AQ211" s="2">
        <f>Table1[[#This Row],[Yield]]*Table1[[#This Row],[Mn]]</f>
        <v>17580.2</v>
      </c>
      <c r="AR211" s="2">
        <f>Table1[[#This Row],[Yield]]*Table1[[#This Row],[Cu]]</f>
        <v>1095.9666664429999</v>
      </c>
    </row>
    <row r="212" spans="1:44" hidden="1">
      <c r="A212" t="s">
        <v>71</v>
      </c>
      <c r="B212" t="s">
        <v>82</v>
      </c>
      <c r="C212">
        <v>2007</v>
      </c>
      <c r="D212" t="s">
        <v>73</v>
      </c>
      <c r="E212" t="s">
        <v>83</v>
      </c>
      <c r="F212" t="s">
        <v>45</v>
      </c>
      <c r="J212" t="s">
        <v>37</v>
      </c>
      <c r="K212" t="s">
        <v>44</v>
      </c>
      <c r="L212">
        <v>80</v>
      </c>
      <c r="M212">
        <v>131</v>
      </c>
      <c r="N212" t="s">
        <v>76</v>
      </c>
      <c r="P212">
        <v>0</v>
      </c>
      <c r="Q212">
        <v>106</v>
      </c>
      <c r="R212">
        <v>1060</v>
      </c>
      <c r="U212">
        <v>31.2</v>
      </c>
      <c r="V212">
        <v>11.3</v>
      </c>
      <c r="X212">
        <v>1.356666667</v>
      </c>
      <c r="Y212">
        <v>0.37866666700000001</v>
      </c>
      <c r="Z212">
        <v>0.28000000000000003</v>
      </c>
      <c r="AA212">
        <v>1006.666667</v>
      </c>
      <c r="AB212">
        <v>1.6</v>
      </c>
      <c r="AD212">
        <v>0.14199999999999999</v>
      </c>
      <c r="AE212">
        <v>22.133333329999999</v>
      </c>
      <c r="AF212">
        <v>1.5333333330000001</v>
      </c>
      <c r="AG212" s="2">
        <f>Table1[[#This Row],[Yield]]*Table1[[#This Row],[Zn]]</f>
        <v>0</v>
      </c>
      <c r="AH212" s="2">
        <f>Table1[[#This Row],[Yield]]*Table1[[#This Row],[Fe]]</f>
        <v>0</v>
      </c>
      <c r="AI212" s="2">
        <f>Table1[[#This Row],[Yield]]*Table1[[#This Row],[Ph]]</f>
        <v>0</v>
      </c>
      <c r="AJ212" s="2">
        <f>Table1[[#This Row],[Yield]]*Table1[[#This Row],[N]]</f>
        <v>0</v>
      </c>
      <c r="AK212" s="2">
        <f>Table1[[#This Row],[Yield]]*Table1[[#This Row],[P]]</f>
        <v>0</v>
      </c>
      <c r="AL212" s="2">
        <f>Table1[[#This Row],[Yield]]*Table1[[#This Row],[K]]</f>
        <v>0</v>
      </c>
      <c r="AM212" s="2">
        <f>Table1[[#This Row],[Yield]]*Table1[[#This Row],[S]]</f>
        <v>0</v>
      </c>
      <c r="AN212" s="2">
        <f>Table1[[#This Row],[Yield]]*Table1[[#This Row],[B]]</f>
        <v>0</v>
      </c>
      <c r="AO212" s="2">
        <f>Table1[[#This Row],[Yield]]*Table1[[#This Row],[Ca]]</f>
        <v>0</v>
      </c>
      <c r="AP212" s="2">
        <f>Table1[[#This Row],[Yield]]*Table1[[#This Row],[Mg]]</f>
        <v>0</v>
      </c>
      <c r="AQ212" s="2">
        <f>Table1[[#This Row],[Yield]]*Table1[[#This Row],[Mn]]</f>
        <v>0</v>
      </c>
      <c r="AR212" s="2">
        <f>Table1[[#This Row],[Yield]]*Table1[[#This Row],[Cu]]</f>
        <v>0</v>
      </c>
    </row>
    <row r="213" spans="1:44" hidden="1">
      <c r="A213" t="s">
        <v>71</v>
      </c>
      <c r="B213" t="s">
        <v>82</v>
      </c>
      <c r="C213">
        <v>2007</v>
      </c>
      <c r="D213" t="s">
        <v>73</v>
      </c>
      <c r="E213" t="s">
        <v>83</v>
      </c>
      <c r="F213" t="s">
        <v>45</v>
      </c>
      <c r="J213" t="s">
        <v>41</v>
      </c>
      <c r="K213" t="s">
        <v>44</v>
      </c>
      <c r="L213">
        <v>80</v>
      </c>
      <c r="M213">
        <v>131</v>
      </c>
      <c r="N213" t="s">
        <v>76</v>
      </c>
      <c r="P213">
        <v>1</v>
      </c>
      <c r="Q213">
        <v>106</v>
      </c>
      <c r="R213">
        <v>1061</v>
      </c>
      <c r="U213">
        <v>30.033333330000001</v>
      </c>
      <c r="V213">
        <v>10.96666667</v>
      </c>
      <c r="X213">
        <v>1.296666667</v>
      </c>
      <c r="Y213">
        <v>0.38300000000000001</v>
      </c>
      <c r="Z213">
        <v>0.28333333300000002</v>
      </c>
      <c r="AA213">
        <v>980</v>
      </c>
      <c r="AB213">
        <v>1.6666666670000001</v>
      </c>
      <c r="AC213">
        <v>1.0333333E-2</v>
      </c>
      <c r="AD213">
        <v>0.14199999999999999</v>
      </c>
      <c r="AE213">
        <v>26.633333329999999</v>
      </c>
      <c r="AF213">
        <v>1.8</v>
      </c>
      <c r="AG213" s="2">
        <f>Table1[[#This Row],[Yield]]*Table1[[#This Row],[Zn]]</f>
        <v>0</v>
      </c>
      <c r="AH213" s="2">
        <f>Table1[[#This Row],[Yield]]*Table1[[#This Row],[Fe]]</f>
        <v>0</v>
      </c>
      <c r="AI213" s="2">
        <f>Table1[[#This Row],[Yield]]*Table1[[#This Row],[Ph]]</f>
        <v>0</v>
      </c>
      <c r="AJ213" s="2">
        <f>Table1[[#This Row],[Yield]]*Table1[[#This Row],[N]]</f>
        <v>0</v>
      </c>
      <c r="AK213" s="2">
        <f>Table1[[#This Row],[Yield]]*Table1[[#This Row],[P]]</f>
        <v>0</v>
      </c>
      <c r="AL213" s="2">
        <f>Table1[[#This Row],[Yield]]*Table1[[#This Row],[K]]</f>
        <v>0</v>
      </c>
      <c r="AM213" s="2">
        <f>Table1[[#This Row],[Yield]]*Table1[[#This Row],[S]]</f>
        <v>0</v>
      </c>
      <c r="AN213" s="2">
        <f>Table1[[#This Row],[Yield]]*Table1[[#This Row],[B]]</f>
        <v>0</v>
      </c>
      <c r="AO213" s="2">
        <f>Table1[[#This Row],[Yield]]*Table1[[#This Row],[Ca]]</f>
        <v>0</v>
      </c>
      <c r="AP213" s="2">
        <f>Table1[[#This Row],[Yield]]*Table1[[#This Row],[Mg]]</f>
        <v>0</v>
      </c>
      <c r="AQ213" s="2">
        <f>Table1[[#This Row],[Yield]]*Table1[[#This Row],[Mn]]</f>
        <v>0</v>
      </c>
      <c r="AR213" s="2">
        <f>Table1[[#This Row],[Yield]]*Table1[[#This Row],[Cu]]</f>
        <v>0</v>
      </c>
    </row>
    <row r="214" spans="1:44" hidden="1">
      <c r="A214" t="s">
        <v>71</v>
      </c>
      <c r="B214" t="s">
        <v>82</v>
      </c>
      <c r="C214">
        <v>2008</v>
      </c>
      <c r="D214" t="s">
        <v>73</v>
      </c>
      <c r="E214" t="s">
        <v>83</v>
      </c>
      <c r="F214" t="s">
        <v>45</v>
      </c>
      <c r="J214" t="s">
        <v>37</v>
      </c>
      <c r="K214" t="s">
        <v>44</v>
      </c>
      <c r="L214">
        <v>80</v>
      </c>
      <c r="M214">
        <v>131</v>
      </c>
      <c r="N214" t="s">
        <v>75</v>
      </c>
      <c r="P214">
        <v>0</v>
      </c>
      <c r="Q214">
        <v>107</v>
      </c>
      <c r="R214">
        <v>1070</v>
      </c>
      <c r="T214">
        <v>622</v>
      </c>
      <c r="U214">
        <v>24.5</v>
      </c>
      <c r="V214">
        <v>8.9333333330000002</v>
      </c>
      <c r="X214">
        <v>1.246666667</v>
      </c>
      <c r="Y214">
        <v>0.33933333300000001</v>
      </c>
      <c r="Z214">
        <v>0.26</v>
      </c>
      <c r="AA214">
        <v>896.66666669999995</v>
      </c>
      <c r="AB214">
        <v>1.266666667</v>
      </c>
      <c r="AC214">
        <v>1.0666666999999999E-2</v>
      </c>
      <c r="AD214">
        <v>0.126</v>
      </c>
      <c r="AE214">
        <v>24.133333329999999</v>
      </c>
      <c r="AF214">
        <v>1.6666666670000001</v>
      </c>
      <c r="AG214" s="2">
        <f>Table1[[#This Row],[Yield]]*Table1[[#This Row],[Zn]]</f>
        <v>15239</v>
      </c>
      <c r="AH214" s="2">
        <f>Table1[[#This Row],[Yield]]*Table1[[#This Row],[Fe]]</f>
        <v>5556.5333331259999</v>
      </c>
      <c r="AI214" s="2">
        <f>Table1[[#This Row],[Yield]]*Table1[[#This Row],[Ph]]</f>
        <v>0</v>
      </c>
      <c r="AJ214" s="2">
        <f>Table1[[#This Row],[Yield]]*Table1[[#This Row],[N]]</f>
        <v>775.42666687399992</v>
      </c>
      <c r="AK214" s="2">
        <f>Table1[[#This Row],[Yield]]*Table1[[#This Row],[P]]</f>
        <v>211.06533312600001</v>
      </c>
      <c r="AL214" s="2">
        <f>Table1[[#This Row],[Yield]]*Table1[[#This Row],[K]]</f>
        <v>161.72</v>
      </c>
      <c r="AM214" s="2">
        <f>Table1[[#This Row],[Yield]]*Table1[[#This Row],[S]]</f>
        <v>557726.66668739996</v>
      </c>
      <c r="AN214" s="2">
        <f>Table1[[#This Row],[Yield]]*Table1[[#This Row],[B]]</f>
        <v>787.86666687399997</v>
      </c>
      <c r="AO214" s="2">
        <f>Table1[[#This Row],[Yield]]*Table1[[#This Row],[Ca]]</f>
        <v>6.6346668739999997</v>
      </c>
      <c r="AP214" s="2">
        <f>Table1[[#This Row],[Yield]]*Table1[[#This Row],[Mg]]</f>
        <v>78.372</v>
      </c>
      <c r="AQ214" s="2">
        <f>Table1[[#This Row],[Yield]]*Table1[[#This Row],[Mn]]</f>
        <v>15010.933331259999</v>
      </c>
      <c r="AR214" s="2">
        <f>Table1[[#This Row],[Yield]]*Table1[[#This Row],[Cu]]</f>
        <v>1036.6666668740002</v>
      </c>
    </row>
    <row r="215" spans="1:44" hidden="1">
      <c r="A215" t="s">
        <v>71</v>
      </c>
      <c r="B215" t="s">
        <v>82</v>
      </c>
      <c r="C215">
        <v>2008</v>
      </c>
      <c r="D215" t="s">
        <v>73</v>
      </c>
      <c r="E215" t="s">
        <v>83</v>
      </c>
      <c r="F215" t="s">
        <v>45</v>
      </c>
      <c r="J215" t="s">
        <v>41</v>
      </c>
      <c r="K215" t="s">
        <v>44</v>
      </c>
      <c r="L215">
        <v>80</v>
      </c>
      <c r="M215">
        <v>131</v>
      </c>
      <c r="N215" t="s">
        <v>75</v>
      </c>
      <c r="P215">
        <v>1</v>
      </c>
      <c r="Q215">
        <v>107</v>
      </c>
      <c r="R215">
        <v>1071</v>
      </c>
      <c r="T215">
        <v>748</v>
      </c>
      <c r="U215">
        <v>24</v>
      </c>
      <c r="V215">
        <v>8.3000000000000007</v>
      </c>
      <c r="X215">
        <v>1.1499999999999999</v>
      </c>
      <c r="Y215">
        <v>0.34633333300000002</v>
      </c>
      <c r="Z215">
        <v>0.26666666700000002</v>
      </c>
      <c r="AA215">
        <v>843.33333330000005</v>
      </c>
      <c r="AB215">
        <v>1.3333333329999999</v>
      </c>
      <c r="AC215">
        <v>1.1666667E-2</v>
      </c>
      <c r="AD215">
        <v>0.13066666699999999</v>
      </c>
      <c r="AE215">
        <v>29.333333329999999</v>
      </c>
      <c r="AF215">
        <v>1.7</v>
      </c>
      <c r="AG215" s="2">
        <f>Table1[[#This Row],[Yield]]*Table1[[#This Row],[Zn]]</f>
        <v>17952</v>
      </c>
      <c r="AH215" s="2">
        <f>Table1[[#This Row],[Yield]]*Table1[[#This Row],[Fe]]</f>
        <v>6208.4000000000005</v>
      </c>
      <c r="AI215" s="2">
        <f>Table1[[#This Row],[Yield]]*Table1[[#This Row],[Ph]]</f>
        <v>0</v>
      </c>
      <c r="AJ215" s="2">
        <f>Table1[[#This Row],[Yield]]*Table1[[#This Row],[N]]</f>
        <v>860.19999999999993</v>
      </c>
      <c r="AK215" s="2">
        <f>Table1[[#This Row],[Yield]]*Table1[[#This Row],[P]]</f>
        <v>259.05733308399999</v>
      </c>
      <c r="AL215" s="2">
        <f>Table1[[#This Row],[Yield]]*Table1[[#This Row],[K]]</f>
        <v>199.46666691600001</v>
      </c>
      <c r="AM215" s="2">
        <f>Table1[[#This Row],[Yield]]*Table1[[#This Row],[S]]</f>
        <v>630813.3333084</v>
      </c>
      <c r="AN215" s="2">
        <f>Table1[[#This Row],[Yield]]*Table1[[#This Row],[B]]</f>
        <v>997.33333308399995</v>
      </c>
      <c r="AO215" s="2">
        <f>Table1[[#This Row],[Yield]]*Table1[[#This Row],[Ca]]</f>
        <v>8.726666916000001</v>
      </c>
      <c r="AP215" s="2">
        <f>Table1[[#This Row],[Yield]]*Table1[[#This Row],[Mg]]</f>
        <v>97.738666915999985</v>
      </c>
      <c r="AQ215" s="2">
        <f>Table1[[#This Row],[Yield]]*Table1[[#This Row],[Mn]]</f>
        <v>21941.33333084</v>
      </c>
      <c r="AR215" s="2">
        <f>Table1[[#This Row],[Yield]]*Table1[[#This Row],[Cu]]</f>
        <v>1271.5999999999999</v>
      </c>
    </row>
    <row r="216" spans="1:44" hidden="1">
      <c r="A216" t="s">
        <v>71</v>
      </c>
      <c r="B216" t="s">
        <v>82</v>
      </c>
      <c r="C216">
        <v>2008</v>
      </c>
      <c r="D216" t="s">
        <v>73</v>
      </c>
      <c r="E216" t="s">
        <v>83</v>
      </c>
      <c r="F216" t="s">
        <v>45</v>
      </c>
      <c r="J216" t="s">
        <v>37</v>
      </c>
      <c r="K216" t="s">
        <v>44</v>
      </c>
      <c r="L216">
        <v>80</v>
      </c>
      <c r="M216">
        <v>131</v>
      </c>
      <c r="N216" t="s">
        <v>76</v>
      </c>
      <c r="P216">
        <v>0</v>
      </c>
      <c r="Q216">
        <v>108</v>
      </c>
      <c r="R216">
        <v>1080</v>
      </c>
      <c r="U216">
        <v>28.966666669999999</v>
      </c>
      <c r="V216">
        <v>10.866666670000001</v>
      </c>
      <c r="X216">
        <v>1.3233333329999999</v>
      </c>
      <c r="Y216">
        <v>0.34733333300000002</v>
      </c>
      <c r="Z216">
        <v>0.25</v>
      </c>
      <c r="AA216">
        <v>983.33333330000005</v>
      </c>
      <c r="AB216">
        <v>1.5</v>
      </c>
      <c r="AC216">
        <v>1.2E-2</v>
      </c>
      <c r="AD216">
        <v>0.134333333</v>
      </c>
      <c r="AE216">
        <v>23.4</v>
      </c>
      <c r="AF216">
        <v>1.6666666670000001</v>
      </c>
      <c r="AG216" s="2">
        <f>Table1[[#This Row],[Yield]]*Table1[[#This Row],[Zn]]</f>
        <v>0</v>
      </c>
      <c r="AH216" s="2">
        <f>Table1[[#This Row],[Yield]]*Table1[[#This Row],[Fe]]</f>
        <v>0</v>
      </c>
      <c r="AI216" s="2">
        <f>Table1[[#This Row],[Yield]]*Table1[[#This Row],[Ph]]</f>
        <v>0</v>
      </c>
      <c r="AJ216" s="2">
        <f>Table1[[#This Row],[Yield]]*Table1[[#This Row],[N]]</f>
        <v>0</v>
      </c>
      <c r="AK216" s="2">
        <f>Table1[[#This Row],[Yield]]*Table1[[#This Row],[P]]</f>
        <v>0</v>
      </c>
      <c r="AL216" s="2">
        <f>Table1[[#This Row],[Yield]]*Table1[[#This Row],[K]]</f>
        <v>0</v>
      </c>
      <c r="AM216" s="2">
        <f>Table1[[#This Row],[Yield]]*Table1[[#This Row],[S]]</f>
        <v>0</v>
      </c>
      <c r="AN216" s="2">
        <f>Table1[[#This Row],[Yield]]*Table1[[#This Row],[B]]</f>
        <v>0</v>
      </c>
      <c r="AO216" s="2">
        <f>Table1[[#This Row],[Yield]]*Table1[[#This Row],[Ca]]</f>
        <v>0</v>
      </c>
      <c r="AP216" s="2">
        <f>Table1[[#This Row],[Yield]]*Table1[[#This Row],[Mg]]</f>
        <v>0</v>
      </c>
      <c r="AQ216" s="2">
        <f>Table1[[#This Row],[Yield]]*Table1[[#This Row],[Mn]]</f>
        <v>0</v>
      </c>
      <c r="AR216" s="2">
        <f>Table1[[#This Row],[Yield]]*Table1[[#This Row],[Cu]]</f>
        <v>0</v>
      </c>
    </row>
    <row r="217" spans="1:44" hidden="1">
      <c r="A217" t="s">
        <v>71</v>
      </c>
      <c r="B217" t="s">
        <v>82</v>
      </c>
      <c r="C217">
        <v>2008</v>
      </c>
      <c r="D217" t="s">
        <v>73</v>
      </c>
      <c r="E217" t="s">
        <v>83</v>
      </c>
      <c r="F217" t="s">
        <v>45</v>
      </c>
      <c r="J217" t="s">
        <v>41</v>
      </c>
      <c r="K217" t="s">
        <v>44</v>
      </c>
      <c r="L217">
        <v>80</v>
      </c>
      <c r="M217">
        <v>131</v>
      </c>
      <c r="N217" t="s">
        <v>76</v>
      </c>
      <c r="P217">
        <v>1</v>
      </c>
      <c r="Q217">
        <v>108</v>
      </c>
      <c r="R217">
        <v>1081</v>
      </c>
      <c r="U217">
        <v>25.733333330000001</v>
      </c>
      <c r="V217">
        <v>9.1666666669999994</v>
      </c>
      <c r="X217">
        <v>1.193333333</v>
      </c>
      <c r="Y217">
        <v>0.33166666700000003</v>
      </c>
      <c r="Z217">
        <v>0.24666666700000001</v>
      </c>
      <c r="AA217">
        <v>873.33333330000005</v>
      </c>
      <c r="AB217">
        <v>1.3666666670000001</v>
      </c>
      <c r="AC217">
        <v>1.2333333E-2</v>
      </c>
      <c r="AD217">
        <v>0.12666666700000001</v>
      </c>
      <c r="AE217">
        <v>27.633333329999999</v>
      </c>
      <c r="AF217">
        <v>1.6666666670000001</v>
      </c>
      <c r="AG217" s="2">
        <f>Table1[[#This Row],[Yield]]*Table1[[#This Row],[Zn]]</f>
        <v>0</v>
      </c>
      <c r="AH217" s="2">
        <f>Table1[[#This Row],[Yield]]*Table1[[#This Row],[Fe]]</f>
        <v>0</v>
      </c>
      <c r="AI217" s="2">
        <f>Table1[[#This Row],[Yield]]*Table1[[#This Row],[Ph]]</f>
        <v>0</v>
      </c>
      <c r="AJ217" s="2">
        <f>Table1[[#This Row],[Yield]]*Table1[[#This Row],[N]]</f>
        <v>0</v>
      </c>
      <c r="AK217" s="2">
        <f>Table1[[#This Row],[Yield]]*Table1[[#This Row],[P]]</f>
        <v>0</v>
      </c>
      <c r="AL217" s="2">
        <f>Table1[[#This Row],[Yield]]*Table1[[#This Row],[K]]</f>
        <v>0</v>
      </c>
      <c r="AM217" s="2">
        <f>Table1[[#This Row],[Yield]]*Table1[[#This Row],[S]]</f>
        <v>0</v>
      </c>
      <c r="AN217" s="2">
        <f>Table1[[#This Row],[Yield]]*Table1[[#This Row],[B]]</f>
        <v>0</v>
      </c>
      <c r="AO217" s="2">
        <f>Table1[[#This Row],[Yield]]*Table1[[#This Row],[Ca]]</f>
        <v>0</v>
      </c>
      <c r="AP217" s="2">
        <f>Table1[[#This Row],[Yield]]*Table1[[#This Row],[Mg]]</f>
        <v>0</v>
      </c>
      <c r="AQ217" s="2">
        <f>Table1[[#This Row],[Yield]]*Table1[[#This Row],[Mn]]</f>
        <v>0</v>
      </c>
      <c r="AR217" s="2">
        <f>Table1[[#This Row],[Yield]]*Table1[[#This Row],[Cu]]</f>
        <v>0</v>
      </c>
    </row>
    <row r="218" spans="1:44" hidden="1">
      <c r="A218" t="s">
        <v>71</v>
      </c>
      <c r="B218" t="s">
        <v>72</v>
      </c>
      <c r="C218">
        <v>2010</v>
      </c>
      <c r="D218" t="s">
        <v>73</v>
      </c>
      <c r="E218" t="s">
        <v>83</v>
      </c>
      <c r="F218" t="s">
        <v>45</v>
      </c>
      <c r="J218" t="s">
        <v>37</v>
      </c>
      <c r="K218" t="s">
        <v>44</v>
      </c>
      <c r="L218">
        <v>80</v>
      </c>
      <c r="N218" t="s">
        <v>75</v>
      </c>
      <c r="P218">
        <v>0</v>
      </c>
      <c r="Q218">
        <v>109</v>
      </c>
      <c r="R218">
        <v>1090</v>
      </c>
      <c r="T218">
        <v>507</v>
      </c>
      <c r="U218">
        <v>30.8</v>
      </c>
      <c r="V218">
        <v>12.4</v>
      </c>
      <c r="X218">
        <v>1.2124999999999999</v>
      </c>
      <c r="Y218">
        <v>0.33350000000000002</v>
      </c>
      <c r="Z218">
        <v>0.30499999999999999</v>
      </c>
      <c r="AA218">
        <v>882.5</v>
      </c>
      <c r="AB218">
        <v>2.6</v>
      </c>
      <c r="AD218">
        <v>0.13375000000000001</v>
      </c>
      <c r="AE218">
        <v>37.475000000000001</v>
      </c>
      <c r="AF218">
        <v>3.5750000000000002</v>
      </c>
      <c r="AG218" s="2">
        <f>Table1[[#This Row],[Yield]]*Table1[[#This Row],[Zn]]</f>
        <v>15615.6</v>
      </c>
      <c r="AH218" s="2">
        <f>Table1[[#This Row],[Yield]]*Table1[[#This Row],[Fe]]</f>
        <v>6286.8</v>
      </c>
      <c r="AI218" s="2">
        <f>Table1[[#This Row],[Yield]]*Table1[[#This Row],[Ph]]</f>
        <v>0</v>
      </c>
      <c r="AJ218" s="2">
        <f>Table1[[#This Row],[Yield]]*Table1[[#This Row],[N]]</f>
        <v>614.73749999999995</v>
      </c>
      <c r="AK218" s="2">
        <f>Table1[[#This Row],[Yield]]*Table1[[#This Row],[P]]</f>
        <v>169.08450000000002</v>
      </c>
      <c r="AL218" s="2">
        <f>Table1[[#This Row],[Yield]]*Table1[[#This Row],[K]]</f>
        <v>154.63499999999999</v>
      </c>
      <c r="AM218" s="2">
        <f>Table1[[#This Row],[Yield]]*Table1[[#This Row],[S]]</f>
        <v>447427.5</v>
      </c>
      <c r="AN218" s="2">
        <f>Table1[[#This Row],[Yield]]*Table1[[#This Row],[B]]</f>
        <v>1318.2</v>
      </c>
      <c r="AO218" s="2">
        <f>Table1[[#This Row],[Yield]]*Table1[[#This Row],[Ca]]</f>
        <v>0</v>
      </c>
      <c r="AP218" s="2">
        <f>Table1[[#This Row],[Yield]]*Table1[[#This Row],[Mg]]</f>
        <v>67.811250000000001</v>
      </c>
      <c r="AQ218" s="2">
        <f>Table1[[#This Row],[Yield]]*Table1[[#This Row],[Mn]]</f>
        <v>18999.825000000001</v>
      </c>
      <c r="AR218" s="2">
        <f>Table1[[#This Row],[Yield]]*Table1[[#This Row],[Cu]]</f>
        <v>1812.5250000000001</v>
      </c>
    </row>
    <row r="219" spans="1:44" hidden="1">
      <c r="A219" t="s">
        <v>71</v>
      </c>
      <c r="B219" t="s">
        <v>72</v>
      </c>
      <c r="C219">
        <v>2010</v>
      </c>
      <c r="D219" t="s">
        <v>73</v>
      </c>
      <c r="E219" t="s">
        <v>83</v>
      </c>
      <c r="F219" t="s">
        <v>45</v>
      </c>
      <c r="J219" t="s">
        <v>41</v>
      </c>
      <c r="K219" t="s">
        <v>44</v>
      </c>
      <c r="L219">
        <v>80</v>
      </c>
      <c r="N219" t="s">
        <v>75</v>
      </c>
      <c r="P219">
        <v>1</v>
      </c>
      <c r="Q219">
        <v>109</v>
      </c>
      <c r="R219">
        <v>1091</v>
      </c>
      <c r="T219">
        <v>528</v>
      </c>
      <c r="U219">
        <v>31.2</v>
      </c>
      <c r="V219">
        <v>12.425000000000001</v>
      </c>
      <c r="X219">
        <v>1.1675</v>
      </c>
      <c r="Y219">
        <v>0.33374999999999999</v>
      </c>
      <c r="Z219">
        <v>0.3075</v>
      </c>
      <c r="AA219">
        <v>820</v>
      </c>
      <c r="AB219">
        <v>2.875</v>
      </c>
      <c r="AD219">
        <v>0.13100000000000001</v>
      </c>
      <c r="AE219">
        <v>31.05</v>
      </c>
      <c r="AF219">
        <v>3.0249999999999999</v>
      </c>
      <c r="AG219" s="2">
        <f>Table1[[#This Row],[Yield]]*Table1[[#This Row],[Zn]]</f>
        <v>16473.599999999999</v>
      </c>
      <c r="AH219" s="2">
        <f>Table1[[#This Row],[Yield]]*Table1[[#This Row],[Fe]]</f>
        <v>6560.4000000000005</v>
      </c>
      <c r="AI219" s="2">
        <f>Table1[[#This Row],[Yield]]*Table1[[#This Row],[Ph]]</f>
        <v>0</v>
      </c>
      <c r="AJ219" s="2">
        <f>Table1[[#This Row],[Yield]]*Table1[[#This Row],[N]]</f>
        <v>616.43999999999994</v>
      </c>
      <c r="AK219" s="2">
        <f>Table1[[#This Row],[Yield]]*Table1[[#This Row],[P]]</f>
        <v>176.22</v>
      </c>
      <c r="AL219" s="2">
        <f>Table1[[#This Row],[Yield]]*Table1[[#This Row],[K]]</f>
        <v>162.35999999999999</v>
      </c>
      <c r="AM219" s="2">
        <f>Table1[[#This Row],[Yield]]*Table1[[#This Row],[S]]</f>
        <v>432960</v>
      </c>
      <c r="AN219" s="2">
        <f>Table1[[#This Row],[Yield]]*Table1[[#This Row],[B]]</f>
        <v>1518</v>
      </c>
      <c r="AO219" s="2">
        <f>Table1[[#This Row],[Yield]]*Table1[[#This Row],[Ca]]</f>
        <v>0</v>
      </c>
      <c r="AP219" s="2">
        <f>Table1[[#This Row],[Yield]]*Table1[[#This Row],[Mg]]</f>
        <v>69.168000000000006</v>
      </c>
      <c r="AQ219" s="2">
        <f>Table1[[#This Row],[Yield]]*Table1[[#This Row],[Mn]]</f>
        <v>16394.400000000001</v>
      </c>
      <c r="AR219" s="2">
        <f>Table1[[#This Row],[Yield]]*Table1[[#This Row],[Cu]]</f>
        <v>1597.2</v>
      </c>
    </row>
    <row r="220" spans="1:44" hidden="1">
      <c r="A220" t="s">
        <v>71</v>
      </c>
      <c r="B220" t="s">
        <v>72</v>
      </c>
      <c r="C220">
        <v>2010</v>
      </c>
      <c r="D220" t="s">
        <v>73</v>
      </c>
      <c r="E220" t="s">
        <v>84</v>
      </c>
      <c r="F220" t="s">
        <v>45</v>
      </c>
      <c r="J220" t="s">
        <v>37</v>
      </c>
      <c r="K220" t="s">
        <v>77</v>
      </c>
      <c r="L220">
        <v>160</v>
      </c>
      <c r="N220" t="s">
        <v>75</v>
      </c>
      <c r="P220">
        <v>0</v>
      </c>
      <c r="Q220">
        <v>110</v>
      </c>
      <c r="R220">
        <v>1100</v>
      </c>
      <c r="U220">
        <v>25</v>
      </c>
      <c r="V220">
        <v>10.125</v>
      </c>
      <c r="X220">
        <v>1.36</v>
      </c>
      <c r="Y220">
        <v>0.35149999999999998</v>
      </c>
      <c r="Z220">
        <v>0.36</v>
      </c>
      <c r="AA220">
        <v>987.5</v>
      </c>
      <c r="AB220">
        <v>2.0499999999999998</v>
      </c>
      <c r="AD220">
        <v>0.13075000000000001</v>
      </c>
      <c r="AE220">
        <v>29.774999999999999</v>
      </c>
      <c r="AF220">
        <v>3.125</v>
      </c>
      <c r="AG220" s="2">
        <f>Table1[[#This Row],[Yield]]*Table1[[#This Row],[Zn]]</f>
        <v>0</v>
      </c>
      <c r="AH220" s="2">
        <f>Table1[[#This Row],[Yield]]*Table1[[#This Row],[Fe]]</f>
        <v>0</v>
      </c>
      <c r="AI220" s="2">
        <f>Table1[[#This Row],[Yield]]*Table1[[#This Row],[Ph]]</f>
        <v>0</v>
      </c>
      <c r="AJ220" s="2">
        <f>Table1[[#This Row],[Yield]]*Table1[[#This Row],[N]]</f>
        <v>0</v>
      </c>
      <c r="AK220" s="2">
        <f>Table1[[#This Row],[Yield]]*Table1[[#This Row],[P]]</f>
        <v>0</v>
      </c>
      <c r="AL220" s="2">
        <f>Table1[[#This Row],[Yield]]*Table1[[#This Row],[K]]</f>
        <v>0</v>
      </c>
      <c r="AM220" s="2">
        <f>Table1[[#This Row],[Yield]]*Table1[[#This Row],[S]]</f>
        <v>0</v>
      </c>
      <c r="AN220" s="2">
        <f>Table1[[#This Row],[Yield]]*Table1[[#This Row],[B]]</f>
        <v>0</v>
      </c>
      <c r="AO220" s="2">
        <f>Table1[[#This Row],[Yield]]*Table1[[#This Row],[Ca]]</f>
        <v>0</v>
      </c>
      <c r="AP220" s="2">
        <f>Table1[[#This Row],[Yield]]*Table1[[#This Row],[Mg]]</f>
        <v>0</v>
      </c>
      <c r="AQ220" s="2">
        <f>Table1[[#This Row],[Yield]]*Table1[[#This Row],[Mn]]</f>
        <v>0</v>
      </c>
      <c r="AR220" s="2">
        <f>Table1[[#This Row],[Yield]]*Table1[[#This Row],[Cu]]</f>
        <v>0</v>
      </c>
    </row>
    <row r="221" spans="1:44" hidden="1">
      <c r="A221" t="s">
        <v>71</v>
      </c>
      <c r="B221" t="s">
        <v>72</v>
      </c>
      <c r="C221">
        <v>2010</v>
      </c>
      <c r="D221" t="s">
        <v>73</v>
      </c>
      <c r="E221" t="s">
        <v>84</v>
      </c>
      <c r="F221" t="s">
        <v>45</v>
      </c>
      <c r="J221" t="s">
        <v>41</v>
      </c>
      <c r="K221" t="s">
        <v>77</v>
      </c>
      <c r="L221">
        <v>160</v>
      </c>
      <c r="N221" t="s">
        <v>75</v>
      </c>
      <c r="P221">
        <v>1</v>
      </c>
      <c r="Q221">
        <v>110</v>
      </c>
      <c r="R221">
        <v>1101</v>
      </c>
      <c r="U221">
        <v>23.725000000000001</v>
      </c>
      <c r="V221">
        <v>9.7750000000000004</v>
      </c>
      <c r="X221">
        <v>1.2175</v>
      </c>
      <c r="Y221">
        <v>0.35349999999999998</v>
      </c>
      <c r="Z221">
        <v>0.36249999999999999</v>
      </c>
      <c r="AA221">
        <v>872.5</v>
      </c>
      <c r="AB221">
        <v>2.25</v>
      </c>
      <c r="AD221">
        <v>0.1295</v>
      </c>
      <c r="AE221">
        <v>23.85</v>
      </c>
      <c r="AF221">
        <v>2.625</v>
      </c>
      <c r="AG221" s="2">
        <f>Table1[[#This Row],[Yield]]*Table1[[#This Row],[Zn]]</f>
        <v>0</v>
      </c>
      <c r="AH221" s="2">
        <f>Table1[[#This Row],[Yield]]*Table1[[#This Row],[Fe]]</f>
        <v>0</v>
      </c>
      <c r="AI221" s="2">
        <f>Table1[[#This Row],[Yield]]*Table1[[#This Row],[Ph]]</f>
        <v>0</v>
      </c>
      <c r="AJ221" s="2">
        <f>Table1[[#This Row],[Yield]]*Table1[[#This Row],[N]]</f>
        <v>0</v>
      </c>
      <c r="AK221" s="2">
        <f>Table1[[#This Row],[Yield]]*Table1[[#This Row],[P]]</f>
        <v>0</v>
      </c>
      <c r="AL221" s="2">
        <f>Table1[[#This Row],[Yield]]*Table1[[#This Row],[K]]</f>
        <v>0</v>
      </c>
      <c r="AM221" s="2">
        <f>Table1[[#This Row],[Yield]]*Table1[[#This Row],[S]]</f>
        <v>0</v>
      </c>
      <c r="AN221" s="2">
        <f>Table1[[#This Row],[Yield]]*Table1[[#This Row],[B]]</f>
        <v>0</v>
      </c>
      <c r="AO221" s="2">
        <f>Table1[[#This Row],[Yield]]*Table1[[#This Row],[Ca]]</f>
        <v>0</v>
      </c>
      <c r="AP221" s="2">
        <f>Table1[[#This Row],[Yield]]*Table1[[#This Row],[Mg]]</f>
        <v>0</v>
      </c>
      <c r="AQ221" s="2">
        <f>Table1[[#This Row],[Yield]]*Table1[[#This Row],[Mn]]</f>
        <v>0</v>
      </c>
      <c r="AR221" s="2">
        <f>Table1[[#This Row],[Yield]]*Table1[[#This Row],[Cu]]</f>
        <v>0</v>
      </c>
    </row>
    <row r="222" spans="1:44" hidden="1">
      <c r="A222" t="s">
        <v>71</v>
      </c>
      <c r="B222" t="s">
        <v>72</v>
      </c>
      <c r="C222">
        <v>2010</v>
      </c>
      <c r="D222" t="s">
        <v>73</v>
      </c>
      <c r="E222" t="s">
        <v>85</v>
      </c>
      <c r="F222" t="s">
        <v>45</v>
      </c>
      <c r="J222" t="s">
        <v>37</v>
      </c>
      <c r="K222" t="s">
        <v>77</v>
      </c>
      <c r="L222">
        <v>160</v>
      </c>
      <c r="N222" t="s">
        <v>75</v>
      </c>
      <c r="P222">
        <v>0</v>
      </c>
      <c r="Q222">
        <v>111</v>
      </c>
      <c r="R222">
        <v>1110</v>
      </c>
      <c r="U222">
        <v>28.35</v>
      </c>
      <c r="V222">
        <v>11.75</v>
      </c>
      <c r="X222">
        <v>1.4375</v>
      </c>
      <c r="Y222">
        <v>0.35025000000000001</v>
      </c>
      <c r="Z222">
        <v>0.32250000000000001</v>
      </c>
      <c r="AA222">
        <v>1060</v>
      </c>
      <c r="AB222">
        <v>2.1</v>
      </c>
      <c r="AC222">
        <v>1.15E-2</v>
      </c>
      <c r="AD222">
        <v>0.14025000000000001</v>
      </c>
      <c r="AE222">
        <v>44.65</v>
      </c>
      <c r="AF222">
        <v>4</v>
      </c>
      <c r="AG222" s="2">
        <f>Table1[[#This Row],[Yield]]*Table1[[#This Row],[Zn]]</f>
        <v>0</v>
      </c>
      <c r="AH222" s="2">
        <f>Table1[[#This Row],[Yield]]*Table1[[#This Row],[Fe]]</f>
        <v>0</v>
      </c>
      <c r="AI222" s="2">
        <f>Table1[[#This Row],[Yield]]*Table1[[#This Row],[Ph]]</f>
        <v>0</v>
      </c>
      <c r="AJ222" s="2">
        <f>Table1[[#This Row],[Yield]]*Table1[[#This Row],[N]]</f>
        <v>0</v>
      </c>
      <c r="AK222" s="2">
        <f>Table1[[#This Row],[Yield]]*Table1[[#This Row],[P]]</f>
        <v>0</v>
      </c>
      <c r="AL222" s="2">
        <f>Table1[[#This Row],[Yield]]*Table1[[#This Row],[K]]</f>
        <v>0</v>
      </c>
      <c r="AM222" s="2">
        <f>Table1[[#This Row],[Yield]]*Table1[[#This Row],[S]]</f>
        <v>0</v>
      </c>
      <c r="AN222" s="2">
        <f>Table1[[#This Row],[Yield]]*Table1[[#This Row],[B]]</f>
        <v>0</v>
      </c>
      <c r="AO222" s="2">
        <f>Table1[[#This Row],[Yield]]*Table1[[#This Row],[Ca]]</f>
        <v>0</v>
      </c>
      <c r="AP222" s="2">
        <f>Table1[[#This Row],[Yield]]*Table1[[#This Row],[Mg]]</f>
        <v>0</v>
      </c>
      <c r="AQ222" s="2">
        <f>Table1[[#This Row],[Yield]]*Table1[[#This Row],[Mn]]</f>
        <v>0</v>
      </c>
      <c r="AR222" s="2">
        <f>Table1[[#This Row],[Yield]]*Table1[[#This Row],[Cu]]</f>
        <v>0</v>
      </c>
    </row>
    <row r="223" spans="1:44" hidden="1">
      <c r="A223" t="s">
        <v>71</v>
      </c>
      <c r="B223" t="s">
        <v>72</v>
      </c>
      <c r="C223">
        <v>2010</v>
      </c>
      <c r="D223" t="s">
        <v>73</v>
      </c>
      <c r="E223" t="s">
        <v>85</v>
      </c>
      <c r="F223" t="s">
        <v>45</v>
      </c>
      <c r="J223" t="s">
        <v>41</v>
      </c>
      <c r="K223" t="s">
        <v>77</v>
      </c>
      <c r="L223">
        <v>160</v>
      </c>
      <c r="N223" t="s">
        <v>75</v>
      </c>
      <c r="P223">
        <v>1</v>
      </c>
      <c r="Q223">
        <v>111</v>
      </c>
      <c r="R223">
        <v>1111</v>
      </c>
      <c r="U223">
        <v>27.225000000000001</v>
      </c>
      <c r="V223">
        <v>10.85</v>
      </c>
      <c r="X223">
        <v>1.29</v>
      </c>
      <c r="Y223">
        <v>0.36075000000000002</v>
      </c>
      <c r="Z223">
        <v>0.34499999999999997</v>
      </c>
      <c r="AA223">
        <v>952.5</v>
      </c>
      <c r="AB223">
        <v>2.2999999999999998</v>
      </c>
      <c r="AC223">
        <v>1.2999999999999999E-2</v>
      </c>
      <c r="AD223">
        <v>0.14399999999999999</v>
      </c>
      <c r="AE223">
        <v>43.55</v>
      </c>
      <c r="AF223">
        <v>3.125</v>
      </c>
      <c r="AG223" s="2">
        <f>Table1[[#This Row],[Yield]]*Table1[[#This Row],[Zn]]</f>
        <v>0</v>
      </c>
      <c r="AH223" s="2">
        <f>Table1[[#This Row],[Yield]]*Table1[[#This Row],[Fe]]</f>
        <v>0</v>
      </c>
      <c r="AI223" s="2">
        <f>Table1[[#This Row],[Yield]]*Table1[[#This Row],[Ph]]</f>
        <v>0</v>
      </c>
      <c r="AJ223" s="2">
        <f>Table1[[#This Row],[Yield]]*Table1[[#This Row],[N]]</f>
        <v>0</v>
      </c>
      <c r="AK223" s="2">
        <f>Table1[[#This Row],[Yield]]*Table1[[#This Row],[P]]</f>
        <v>0</v>
      </c>
      <c r="AL223" s="2">
        <f>Table1[[#This Row],[Yield]]*Table1[[#This Row],[K]]</f>
        <v>0</v>
      </c>
      <c r="AM223" s="2">
        <f>Table1[[#This Row],[Yield]]*Table1[[#This Row],[S]]</f>
        <v>0</v>
      </c>
      <c r="AN223" s="2">
        <f>Table1[[#This Row],[Yield]]*Table1[[#This Row],[B]]</f>
        <v>0</v>
      </c>
      <c r="AO223" s="2">
        <f>Table1[[#This Row],[Yield]]*Table1[[#This Row],[Ca]]</f>
        <v>0</v>
      </c>
      <c r="AP223" s="2">
        <f>Table1[[#This Row],[Yield]]*Table1[[#This Row],[Mg]]</f>
        <v>0</v>
      </c>
      <c r="AQ223" s="2">
        <f>Table1[[#This Row],[Yield]]*Table1[[#This Row],[Mn]]</f>
        <v>0</v>
      </c>
      <c r="AR223" s="2">
        <f>Table1[[#This Row],[Yield]]*Table1[[#This Row],[Cu]]</f>
        <v>0</v>
      </c>
    </row>
    <row r="224" spans="1:44" hidden="1">
      <c r="A224" t="s">
        <v>71</v>
      </c>
      <c r="B224" t="s">
        <v>72</v>
      </c>
      <c r="C224">
        <v>2010</v>
      </c>
      <c r="D224" t="s">
        <v>73</v>
      </c>
      <c r="E224" t="s">
        <v>86</v>
      </c>
      <c r="F224" t="s">
        <v>45</v>
      </c>
      <c r="J224" t="s">
        <v>37</v>
      </c>
      <c r="K224" t="s">
        <v>77</v>
      </c>
      <c r="L224">
        <v>160</v>
      </c>
      <c r="N224" t="s">
        <v>75</v>
      </c>
      <c r="P224">
        <v>0</v>
      </c>
      <c r="Q224">
        <v>112</v>
      </c>
      <c r="R224">
        <v>1120</v>
      </c>
      <c r="U224">
        <v>22.15</v>
      </c>
      <c r="V224">
        <v>9.5</v>
      </c>
      <c r="X224">
        <v>1.3725000000000001</v>
      </c>
      <c r="Y224">
        <v>0.36</v>
      </c>
      <c r="Z224">
        <v>0.28499999999999998</v>
      </c>
      <c r="AA224">
        <v>1077.5</v>
      </c>
      <c r="AB224">
        <v>1.875</v>
      </c>
      <c r="AC224">
        <v>1.2999999999999999E-2</v>
      </c>
      <c r="AD224">
        <v>0.13925000000000001</v>
      </c>
      <c r="AE224">
        <v>28.475000000000001</v>
      </c>
      <c r="AF224">
        <v>3.4750000000000001</v>
      </c>
      <c r="AG224" s="2">
        <f>Table1[[#This Row],[Yield]]*Table1[[#This Row],[Zn]]</f>
        <v>0</v>
      </c>
      <c r="AH224" s="2">
        <f>Table1[[#This Row],[Yield]]*Table1[[#This Row],[Fe]]</f>
        <v>0</v>
      </c>
      <c r="AI224" s="2">
        <f>Table1[[#This Row],[Yield]]*Table1[[#This Row],[Ph]]</f>
        <v>0</v>
      </c>
      <c r="AJ224" s="2">
        <f>Table1[[#This Row],[Yield]]*Table1[[#This Row],[N]]</f>
        <v>0</v>
      </c>
      <c r="AK224" s="2">
        <f>Table1[[#This Row],[Yield]]*Table1[[#This Row],[P]]</f>
        <v>0</v>
      </c>
      <c r="AL224" s="2">
        <f>Table1[[#This Row],[Yield]]*Table1[[#This Row],[K]]</f>
        <v>0</v>
      </c>
      <c r="AM224" s="2">
        <f>Table1[[#This Row],[Yield]]*Table1[[#This Row],[S]]</f>
        <v>0</v>
      </c>
      <c r="AN224" s="2">
        <f>Table1[[#This Row],[Yield]]*Table1[[#This Row],[B]]</f>
        <v>0</v>
      </c>
      <c r="AO224" s="2">
        <f>Table1[[#This Row],[Yield]]*Table1[[#This Row],[Ca]]</f>
        <v>0</v>
      </c>
      <c r="AP224" s="2">
        <f>Table1[[#This Row],[Yield]]*Table1[[#This Row],[Mg]]</f>
        <v>0</v>
      </c>
      <c r="AQ224" s="2">
        <f>Table1[[#This Row],[Yield]]*Table1[[#This Row],[Mn]]</f>
        <v>0</v>
      </c>
      <c r="AR224" s="2">
        <f>Table1[[#This Row],[Yield]]*Table1[[#This Row],[Cu]]</f>
        <v>0</v>
      </c>
    </row>
    <row r="225" spans="1:44" hidden="1">
      <c r="A225" t="s">
        <v>71</v>
      </c>
      <c r="B225" t="s">
        <v>72</v>
      </c>
      <c r="C225">
        <v>2010</v>
      </c>
      <c r="D225" t="s">
        <v>73</v>
      </c>
      <c r="E225" t="s">
        <v>86</v>
      </c>
      <c r="F225" t="s">
        <v>45</v>
      </c>
      <c r="J225" t="s">
        <v>41</v>
      </c>
      <c r="K225" t="s">
        <v>77</v>
      </c>
      <c r="L225">
        <v>160</v>
      </c>
      <c r="N225" t="s">
        <v>75</v>
      </c>
      <c r="P225">
        <v>1</v>
      </c>
      <c r="Q225">
        <v>112</v>
      </c>
      <c r="R225">
        <v>1121</v>
      </c>
      <c r="U225">
        <v>22.475000000000001</v>
      </c>
      <c r="V225">
        <v>8.9499999999999993</v>
      </c>
      <c r="X225">
        <v>1.2450000000000001</v>
      </c>
      <c r="Y225">
        <v>0.34150000000000003</v>
      </c>
      <c r="Z225">
        <v>0.27250000000000002</v>
      </c>
      <c r="AA225">
        <v>967.5</v>
      </c>
      <c r="AB225">
        <v>2.125</v>
      </c>
      <c r="AC225">
        <v>1.225E-2</v>
      </c>
      <c r="AD225">
        <v>0.13275000000000001</v>
      </c>
      <c r="AE225">
        <v>24.45</v>
      </c>
      <c r="AF225">
        <v>3.5249999999999999</v>
      </c>
      <c r="AG225" s="2">
        <f>Table1[[#This Row],[Yield]]*Table1[[#This Row],[Zn]]</f>
        <v>0</v>
      </c>
      <c r="AH225" s="2">
        <f>Table1[[#This Row],[Yield]]*Table1[[#This Row],[Fe]]</f>
        <v>0</v>
      </c>
      <c r="AI225" s="2">
        <f>Table1[[#This Row],[Yield]]*Table1[[#This Row],[Ph]]</f>
        <v>0</v>
      </c>
      <c r="AJ225" s="2">
        <f>Table1[[#This Row],[Yield]]*Table1[[#This Row],[N]]</f>
        <v>0</v>
      </c>
      <c r="AK225" s="2">
        <f>Table1[[#This Row],[Yield]]*Table1[[#This Row],[P]]</f>
        <v>0</v>
      </c>
      <c r="AL225" s="2">
        <f>Table1[[#This Row],[Yield]]*Table1[[#This Row],[K]]</f>
        <v>0</v>
      </c>
      <c r="AM225" s="2">
        <f>Table1[[#This Row],[Yield]]*Table1[[#This Row],[S]]</f>
        <v>0</v>
      </c>
      <c r="AN225" s="2">
        <f>Table1[[#This Row],[Yield]]*Table1[[#This Row],[B]]</f>
        <v>0</v>
      </c>
      <c r="AO225" s="2">
        <f>Table1[[#This Row],[Yield]]*Table1[[#This Row],[Ca]]</f>
        <v>0</v>
      </c>
      <c r="AP225" s="2">
        <f>Table1[[#This Row],[Yield]]*Table1[[#This Row],[Mg]]</f>
        <v>0</v>
      </c>
      <c r="AQ225" s="2">
        <f>Table1[[#This Row],[Yield]]*Table1[[#This Row],[Mn]]</f>
        <v>0</v>
      </c>
      <c r="AR225" s="2">
        <f>Table1[[#This Row],[Yield]]*Table1[[#This Row],[Cu]]</f>
        <v>0</v>
      </c>
    </row>
    <row r="226" spans="1:44" hidden="1">
      <c r="A226" t="s">
        <v>71</v>
      </c>
      <c r="B226" t="s">
        <v>72</v>
      </c>
      <c r="C226">
        <v>2010</v>
      </c>
      <c r="D226" t="s">
        <v>73</v>
      </c>
      <c r="E226" t="s">
        <v>87</v>
      </c>
      <c r="F226" t="s">
        <v>45</v>
      </c>
      <c r="J226" t="s">
        <v>37</v>
      </c>
      <c r="K226" t="s">
        <v>77</v>
      </c>
      <c r="L226">
        <v>160</v>
      </c>
      <c r="N226" t="s">
        <v>75</v>
      </c>
      <c r="P226">
        <v>0</v>
      </c>
      <c r="Q226">
        <v>113</v>
      </c>
      <c r="R226">
        <v>1130</v>
      </c>
      <c r="U226">
        <v>20.574999999999999</v>
      </c>
      <c r="V226">
        <v>10.75</v>
      </c>
      <c r="X226">
        <v>1.2150000000000001</v>
      </c>
      <c r="Y226">
        <v>0.33950000000000002</v>
      </c>
      <c r="Z226">
        <v>0.31</v>
      </c>
      <c r="AA226">
        <v>1110</v>
      </c>
      <c r="AB226">
        <v>1.825</v>
      </c>
      <c r="AD226">
        <v>0.13200000000000001</v>
      </c>
      <c r="AE226">
        <v>30.7</v>
      </c>
      <c r="AF226">
        <v>3.2749999999999999</v>
      </c>
      <c r="AG226" s="2">
        <f>Table1[[#This Row],[Yield]]*Table1[[#This Row],[Zn]]</f>
        <v>0</v>
      </c>
      <c r="AH226" s="2">
        <f>Table1[[#This Row],[Yield]]*Table1[[#This Row],[Fe]]</f>
        <v>0</v>
      </c>
      <c r="AI226" s="2">
        <f>Table1[[#This Row],[Yield]]*Table1[[#This Row],[Ph]]</f>
        <v>0</v>
      </c>
      <c r="AJ226" s="2">
        <f>Table1[[#This Row],[Yield]]*Table1[[#This Row],[N]]</f>
        <v>0</v>
      </c>
      <c r="AK226" s="2">
        <f>Table1[[#This Row],[Yield]]*Table1[[#This Row],[P]]</f>
        <v>0</v>
      </c>
      <c r="AL226" s="2">
        <f>Table1[[#This Row],[Yield]]*Table1[[#This Row],[K]]</f>
        <v>0</v>
      </c>
      <c r="AM226" s="2">
        <f>Table1[[#This Row],[Yield]]*Table1[[#This Row],[S]]</f>
        <v>0</v>
      </c>
      <c r="AN226" s="2">
        <f>Table1[[#This Row],[Yield]]*Table1[[#This Row],[B]]</f>
        <v>0</v>
      </c>
      <c r="AO226" s="2">
        <f>Table1[[#This Row],[Yield]]*Table1[[#This Row],[Ca]]</f>
        <v>0</v>
      </c>
      <c r="AP226" s="2">
        <f>Table1[[#This Row],[Yield]]*Table1[[#This Row],[Mg]]</f>
        <v>0</v>
      </c>
      <c r="AQ226" s="2">
        <f>Table1[[#This Row],[Yield]]*Table1[[#This Row],[Mn]]</f>
        <v>0</v>
      </c>
      <c r="AR226" s="2">
        <f>Table1[[#This Row],[Yield]]*Table1[[#This Row],[Cu]]</f>
        <v>0</v>
      </c>
    </row>
    <row r="227" spans="1:44" hidden="1">
      <c r="A227" t="s">
        <v>71</v>
      </c>
      <c r="B227" t="s">
        <v>72</v>
      </c>
      <c r="C227">
        <v>2010</v>
      </c>
      <c r="D227" t="s">
        <v>73</v>
      </c>
      <c r="E227" t="s">
        <v>87</v>
      </c>
      <c r="F227" t="s">
        <v>45</v>
      </c>
      <c r="J227" t="s">
        <v>41</v>
      </c>
      <c r="K227" t="s">
        <v>77</v>
      </c>
      <c r="L227">
        <v>160</v>
      </c>
      <c r="N227" t="s">
        <v>75</v>
      </c>
      <c r="P227">
        <v>1</v>
      </c>
      <c r="Q227">
        <v>113</v>
      </c>
      <c r="R227">
        <v>1131</v>
      </c>
      <c r="U227">
        <v>20.925000000000001</v>
      </c>
      <c r="V227">
        <v>11.074999999999999</v>
      </c>
      <c r="X227">
        <v>1.1074999999999999</v>
      </c>
      <c r="Y227">
        <v>0.36099999999999999</v>
      </c>
      <c r="Z227">
        <v>0.33500000000000002</v>
      </c>
      <c r="AA227">
        <v>1005</v>
      </c>
      <c r="AB227">
        <v>2.2250000000000001</v>
      </c>
      <c r="AC227">
        <v>1.2E-2</v>
      </c>
      <c r="AD227">
        <v>0.14449999999999999</v>
      </c>
      <c r="AE227">
        <v>31.95</v>
      </c>
      <c r="AF227">
        <v>2.9249999999999998</v>
      </c>
      <c r="AG227" s="2">
        <f>Table1[[#This Row],[Yield]]*Table1[[#This Row],[Zn]]</f>
        <v>0</v>
      </c>
      <c r="AH227" s="2">
        <f>Table1[[#This Row],[Yield]]*Table1[[#This Row],[Fe]]</f>
        <v>0</v>
      </c>
      <c r="AI227" s="2">
        <f>Table1[[#This Row],[Yield]]*Table1[[#This Row],[Ph]]</f>
        <v>0</v>
      </c>
      <c r="AJ227" s="2">
        <f>Table1[[#This Row],[Yield]]*Table1[[#This Row],[N]]</f>
        <v>0</v>
      </c>
      <c r="AK227" s="2">
        <f>Table1[[#This Row],[Yield]]*Table1[[#This Row],[P]]</f>
        <v>0</v>
      </c>
      <c r="AL227" s="2">
        <f>Table1[[#This Row],[Yield]]*Table1[[#This Row],[K]]</f>
        <v>0</v>
      </c>
      <c r="AM227" s="2">
        <f>Table1[[#This Row],[Yield]]*Table1[[#This Row],[S]]</f>
        <v>0</v>
      </c>
      <c r="AN227" s="2">
        <f>Table1[[#This Row],[Yield]]*Table1[[#This Row],[B]]</f>
        <v>0</v>
      </c>
      <c r="AO227" s="2">
        <f>Table1[[#This Row],[Yield]]*Table1[[#This Row],[Ca]]</f>
        <v>0</v>
      </c>
      <c r="AP227" s="2">
        <f>Table1[[#This Row],[Yield]]*Table1[[#This Row],[Mg]]</f>
        <v>0</v>
      </c>
      <c r="AQ227" s="2">
        <f>Table1[[#This Row],[Yield]]*Table1[[#This Row],[Mn]]</f>
        <v>0</v>
      </c>
      <c r="AR227" s="2">
        <f>Table1[[#This Row],[Yield]]*Table1[[#This Row],[Cu]]</f>
        <v>0</v>
      </c>
    </row>
    <row r="228" spans="1:44">
      <c r="A228" t="s">
        <v>71</v>
      </c>
      <c r="B228" t="s">
        <v>82</v>
      </c>
      <c r="C228">
        <v>2008</v>
      </c>
      <c r="D228" t="s">
        <v>73</v>
      </c>
      <c r="E228" t="s">
        <v>88</v>
      </c>
      <c r="F228" t="s">
        <v>45</v>
      </c>
      <c r="J228" t="s">
        <v>37</v>
      </c>
      <c r="K228" t="s">
        <v>44</v>
      </c>
      <c r="L228">
        <v>80</v>
      </c>
      <c r="M228">
        <v>131</v>
      </c>
      <c r="N228" t="s">
        <v>75</v>
      </c>
      <c r="P228">
        <v>0</v>
      </c>
      <c r="Q228">
        <v>114</v>
      </c>
      <c r="R228">
        <v>1140</v>
      </c>
      <c r="T228">
        <v>612</v>
      </c>
      <c r="U228">
        <v>21.133333329999999</v>
      </c>
      <c r="V228">
        <v>7.766666667</v>
      </c>
      <c r="X228">
        <v>1.0633333330000001</v>
      </c>
      <c r="Y228">
        <v>0.312</v>
      </c>
      <c r="Z228">
        <v>0.24666666700000001</v>
      </c>
      <c r="AA228">
        <v>796.66666669999995</v>
      </c>
      <c r="AB228">
        <v>1.1666666670000001</v>
      </c>
      <c r="AD228">
        <v>0.12</v>
      </c>
      <c r="AE228">
        <v>19.966666669999999</v>
      </c>
      <c r="AF228">
        <v>1.4666666669999999</v>
      </c>
      <c r="AG228" s="2">
        <f>Table1[[#This Row],[Yield]]*Table1[[#This Row],[Zn]]</f>
        <v>12933.59999796</v>
      </c>
      <c r="AH228" s="2">
        <f>Table1[[#This Row],[Yield]]*Table1[[#This Row],[Fe]]</f>
        <v>4753.2000002040004</v>
      </c>
      <c r="AI228" s="2">
        <f>Table1[[#This Row],[Yield]]*Table1[[#This Row],[Ph]]</f>
        <v>0</v>
      </c>
      <c r="AJ228" s="2">
        <f>Table1[[#This Row],[Yield]]*Table1[[#This Row],[N]]</f>
        <v>650.7599997960001</v>
      </c>
      <c r="AK228" s="2">
        <f>Table1[[#This Row],[Yield]]*Table1[[#This Row],[P]]</f>
        <v>190.94399999999999</v>
      </c>
      <c r="AL228" s="2">
        <f>Table1[[#This Row],[Yield]]*Table1[[#This Row],[K]]</f>
        <v>150.96000020400001</v>
      </c>
      <c r="AM228" s="2">
        <f>Table1[[#This Row],[Yield]]*Table1[[#This Row],[S]]</f>
        <v>487560.00002039998</v>
      </c>
      <c r="AN228" s="2">
        <f>Table1[[#This Row],[Yield]]*Table1[[#This Row],[B]]</f>
        <v>714.00000020400012</v>
      </c>
      <c r="AO228" s="2"/>
      <c r="AP228" s="2">
        <f>Table1[[#This Row],[Yield]]*Table1[[#This Row],[Mg]]</f>
        <v>73.44</v>
      </c>
      <c r="AQ228" s="2">
        <f>Table1[[#This Row],[Yield]]*Table1[[#This Row],[Mn]]</f>
        <v>12219.600002039999</v>
      </c>
      <c r="AR228" s="2">
        <f>Table1[[#This Row],[Yield]]*Table1[[#This Row],[Cu]]</f>
        <v>897.60000020399991</v>
      </c>
    </row>
    <row r="229" spans="1:44">
      <c r="A229" t="s">
        <v>71</v>
      </c>
      <c r="B229" t="s">
        <v>82</v>
      </c>
      <c r="C229">
        <v>2008</v>
      </c>
      <c r="D229" t="s">
        <v>73</v>
      </c>
      <c r="E229" t="s">
        <v>88</v>
      </c>
      <c r="F229" t="s">
        <v>45</v>
      </c>
      <c r="J229" t="s">
        <v>41</v>
      </c>
      <c r="K229" t="s">
        <v>44</v>
      </c>
      <c r="L229">
        <v>80</v>
      </c>
      <c r="M229">
        <v>131</v>
      </c>
      <c r="N229" t="s">
        <v>75</v>
      </c>
      <c r="P229">
        <v>1</v>
      </c>
      <c r="Q229">
        <v>114</v>
      </c>
      <c r="R229">
        <v>1141</v>
      </c>
      <c r="T229">
        <v>672</v>
      </c>
      <c r="U229">
        <v>20.7</v>
      </c>
      <c r="V229">
        <v>7.6</v>
      </c>
      <c r="X229">
        <v>1.0133333330000001</v>
      </c>
      <c r="Y229">
        <v>0.32</v>
      </c>
      <c r="Z229">
        <v>0.25666666700000001</v>
      </c>
      <c r="AA229">
        <v>773.33333330000005</v>
      </c>
      <c r="AB229">
        <v>1.233333333</v>
      </c>
      <c r="AC229">
        <v>1.1333332999999999E-2</v>
      </c>
      <c r="AD229">
        <v>0.12533333299999999</v>
      </c>
      <c r="AE229">
        <v>23.366666670000001</v>
      </c>
      <c r="AF229">
        <v>1.566666667</v>
      </c>
      <c r="AG229" s="2">
        <f>Table1[[#This Row],[Yield]]*Table1[[#This Row],[Zn]]</f>
        <v>13910.4</v>
      </c>
      <c r="AH229" s="2">
        <f>Table1[[#This Row],[Yield]]*Table1[[#This Row],[Fe]]</f>
        <v>5107.2</v>
      </c>
      <c r="AI229" s="2">
        <f>Table1[[#This Row],[Yield]]*Table1[[#This Row],[Ph]]</f>
        <v>0</v>
      </c>
      <c r="AJ229" s="2">
        <f>Table1[[#This Row],[Yield]]*Table1[[#This Row],[N]]</f>
        <v>680.95999977600002</v>
      </c>
      <c r="AK229" s="2">
        <f>Table1[[#This Row],[Yield]]*Table1[[#This Row],[P]]</f>
        <v>215.04</v>
      </c>
      <c r="AL229" s="2">
        <f>Table1[[#This Row],[Yield]]*Table1[[#This Row],[K]]</f>
        <v>172.48000022400001</v>
      </c>
      <c r="AM229" s="2">
        <f>Table1[[#This Row],[Yield]]*Table1[[#This Row],[S]]</f>
        <v>519679.99997760006</v>
      </c>
      <c r="AN229" s="2">
        <f>Table1[[#This Row],[Yield]]*Table1[[#This Row],[B]]</f>
        <v>828.79999977600005</v>
      </c>
      <c r="AO229" s="2">
        <f>Table1[[#This Row],[Yield]]*Table1[[#This Row],[Ca]]</f>
        <v>7.6159997759999998</v>
      </c>
      <c r="AP229" s="2">
        <f>Table1[[#This Row],[Yield]]*Table1[[#This Row],[Mg]]</f>
        <v>84.223999775999999</v>
      </c>
      <c r="AQ229" s="2">
        <f>Table1[[#This Row],[Yield]]*Table1[[#This Row],[Mn]]</f>
        <v>15702.40000224</v>
      </c>
      <c r="AR229" s="2">
        <f>Table1[[#This Row],[Yield]]*Table1[[#This Row],[Cu]]</f>
        <v>1052.8000002240001</v>
      </c>
    </row>
    <row r="230" spans="1:44">
      <c r="A230" t="s">
        <v>71</v>
      </c>
      <c r="B230" t="s">
        <v>72</v>
      </c>
      <c r="C230">
        <v>2010</v>
      </c>
      <c r="D230" t="s">
        <v>73</v>
      </c>
      <c r="E230" t="s">
        <v>88</v>
      </c>
      <c r="F230" t="s">
        <v>45</v>
      </c>
      <c r="J230" t="s">
        <v>37</v>
      </c>
      <c r="K230" t="s">
        <v>38</v>
      </c>
      <c r="L230">
        <v>0</v>
      </c>
      <c r="N230" t="s">
        <v>75</v>
      </c>
      <c r="P230">
        <v>0</v>
      </c>
      <c r="Q230">
        <v>115</v>
      </c>
      <c r="R230">
        <v>1150</v>
      </c>
      <c r="T230">
        <v>400</v>
      </c>
      <c r="U230">
        <v>29.875</v>
      </c>
      <c r="V230">
        <v>11.125</v>
      </c>
      <c r="X230">
        <v>1.06</v>
      </c>
      <c r="Y230">
        <v>0.32400000000000001</v>
      </c>
      <c r="Z230">
        <v>0.29749999999999999</v>
      </c>
      <c r="AA230">
        <v>815</v>
      </c>
      <c r="AB230">
        <v>2.85</v>
      </c>
      <c r="AC230">
        <v>1.0500000000000001E-2</v>
      </c>
      <c r="AD230">
        <v>0.13625000000000001</v>
      </c>
      <c r="AE230">
        <v>29.75</v>
      </c>
      <c r="AF230">
        <v>3.3250000000000002</v>
      </c>
      <c r="AG230" s="2">
        <f>Table1[[#This Row],[Yield]]*Table1[[#This Row],[Zn]]</f>
        <v>11950</v>
      </c>
      <c r="AH230" s="2">
        <f>Table1[[#This Row],[Yield]]*Table1[[#This Row],[Fe]]</f>
        <v>4450</v>
      </c>
      <c r="AI230" s="2">
        <f>Table1[[#This Row],[Yield]]*Table1[[#This Row],[Ph]]</f>
        <v>0</v>
      </c>
      <c r="AJ230" s="2">
        <f>Table1[[#This Row],[Yield]]*Table1[[#This Row],[N]]</f>
        <v>424</v>
      </c>
      <c r="AK230" s="2">
        <f>Table1[[#This Row],[Yield]]*Table1[[#This Row],[P]]</f>
        <v>129.6</v>
      </c>
      <c r="AL230" s="2">
        <f>Table1[[#This Row],[Yield]]*Table1[[#This Row],[K]]</f>
        <v>119</v>
      </c>
      <c r="AM230" s="2">
        <f>Table1[[#This Row],[Yield]]*Table1[[#This Row],[S]]</f>
        <v>326000</v>
      </c>
      <c r="AN230" s="2">
        <f>Table1[[#This Row],[Yield]]*Table1[[#This Row],[B]]</f>
        <v>1140</v>
      </c>
      <c r="AO230" s="2">
        <f>Table1[[#This Row],[Yield]]*Table1[[#This Row],[Ca]]</f>
        <v>4.2</v>
      </c>
      <c r="AP230" s="2">
        <f>Table1[[#This Row],[Yield]]*Table1[[#This Row],[Mg]]</f>
        <v>54.500000000000007</v>
      </c>
      <c r="AQ230" s="2">
        <f>Table1[[#This Row],[Yield]]*Table1[[#This Row],[Mn]]</f>
        <v>11900</v>
      </c>
      <c r="AR230" s="2">
        <f>Table1[[#This Row],[Yield]]*Table1[[#This Row],[Cu]]</f>
        <v>1330</v>
      </c>
    </row>
    <row r="231" spans="1:44">
      <c r="A231" t="s">
        <v>71</v>
      </c>
      <c r="B231" t="s">
        <v>72</v>
      </c>
      <c r="C231">
        <v>2010</v>
      </c>
      <c r="D231" t="s">
        <v>73</v>
      </c>
      <c r="E231" t="s">
        <v>88</v>
      </c>
      <c r="F231" t="s">
        <v>45</v>
      </c>
      <c r="J231" t="s">
        <v>41</v>
      </c>
      <c r="K231" t="s">
        <v>38</v>
      </c>
      <c r="L231">
        <v>0</v>
      </c>
      <c r="N231" t="s">
        <v>75</v>
      </c>
      <c r="P231">
        <v>1</v>
      </c>
      <c r="Q231">
        <v>115</v>
      </c>
      <c r="R231">
        <v>1151</v>
      </c>
      <c r="T231">
        <v>455</v>
      </c>
      <c r="U231">
        <v>30.65</v>
      </c>
      <c r="V231">
        <v>11.25</v>
      </c>
      <c r="X231">
        <v>1.0075000000000001</v>
      </c>
      <c r="Y231">
        <v>0.32524999999999998</v>
      </c>
      <c r="Z231">
        <v>0.3</v>
      </c>
      <c r="AA231">
        <v>752.5</v>
      </c>
      <c r="AB231">
        <v>3.25</v>
      </c>
      <c r="AC231">
        <v>1.15E-2</v>
      </c>
      <c r="AD231">
        <v>0.13425000000000001</v>
      </c>
      <c r="AE231">
        <v>27.925000000000001</v>
      </c>
      <c r="AF231">
        <v>2.6749999999999998</v>
      </c>
      <c r="AG231" s="2">
        <f>Table1[[#This Row],[Yield]]*Table1[[#This Row],[Zn]]</f>
        <v>13945.75</v>
      </c>
      <c r="AH231" s="2">
        <f>Table1[[#This Row],[Yield]]*Table1[[#This Row],[Fe]]</f>
        <v>5118.75</v>
      </c>
      <c r="AI231" s="2">
        <f>Table1[[#This Row],[Yield]]*Table1[[#This Row],[Ph]]</f>
        <v>0</v>
      </c>
      <c r="AJ231" s="2">
        <f>Table1[[#This Row],[Yield]]*Table1[[#This Row],[N]]</f>
        <v>458.41250000000002</v>
      </c>
      <c r="AK231" s="2">
        <f>Table1[[#This Row],[Yield]]*Table1[[#This Row],[P]]</f>
        <v>147.98874999999998</v>
      </c>
      <c r="AL231" s="2">
        <f>Table1[[#This Row],[Yield]]*Table1[[#This Row],[K]]</f>
        <v>136.5</v>
      </c>
      <c r="AM231" s="2">
        <f>Table1[[#This Row],[Yield]]*Table1[[#This Row],[S]]</f>
        <v>342387.5</v>
      </c>
      <c r="AN231" s="2">
        <f>Table1[[#This Row],[Yield]]*Table1[[#This Row],[B]]</f>
        <v>1478.75</v>
      </c>
      <c r="AO231" s="2">
        <f>Table1[[#This Row],[Yield]]*Table1[[#This Row],[Ca]]</f>
        <v>5.2324999999999999</v>
      </c>
      <c r="AP231" s="2">
        <f>Table1[[#This Row],[Yield]]*Table1[[#This Row],[Mg]]</f>
        <v>61.083750000000002</v>
      </c>
      <c r="AQ231" s="2">
        <f>Table1[[#This Row],[Yield]]*Table1[[#This Row],[Mn]]</f>
        <v>12705.875</v>
      </c>
      <c r="AR231" s="2">
        <f>Table1[[#This Row],[Yield]]*Table1[[#This Row],[Cu]]</f>
        <v>1217.125</v>
      </c>
    </row>
    <row r="232" spans="1:44">
      <c r="A232" t="s">
        <v>71</v>
      </c>
      <c r="B232" t="s">
        <v>72</v>
      </c>
      <c r="C232">
        <v>2010</v>
      </c>
      <c r="D232" t="s">
        <v>73</v>
      </c>
      <c r="E232" t="s">
        <v>88</v>
      </c>
      <c r="F232" t="s">
        <v>45</v>
      </c>
      <c r="J232" t="s">
        <v>37</v>
      </c>
      <c r="K232" t="s">
        <v>44</v>
      </c>
      <c r="L232">
        <v>80</v>
      </c>
      <c r="N232" t="s">
        <v>75</v>
      </c>
      <c r="P232">
        <v>0</v>
      </c>
      <c r="Q232">
        <v>116</v>
      </c>
      <c r="R232">
        <v>1160</v>
      </c>
      <c r="T232">
        <v>552</v>
      </c>
      <c r="U232">
        <v>28.9</v>
      </c>
      <c r="V232">
        <v>11.375</v>
      </c>
      <c r="X232">
        <v>1.1850000000000001</v>
      </c>
      <c r="Y232">
        <v>0.32824999999999999</v>
      </c>
      <c r="Z232">
        <v>0.29249999999999998</v>
      </c>
      <c r="AA232">
        <v>857.5</v>
      </c>
      <c r="AB232">
        <v>2.4</v>
      </c>
      <c r="AD232">
        <v>0.13800000000000001</v>
      </c>
      <c r="AE232">
        <v>30.475000000000001</v>
      </c>
      <c r="AF232">
        <v>3</v>
      </c>
      <c r="AG232" s="2">
        <f>Table1[[#This Row],[Yield]]*Table1[[#This Row],[Zn]]</f>
        <v>15952.8</v>
      </c>
      <c r="AH232" s="2">
        <f>Table1[[#This Row],[Yield]]*Table1[[#This Row],[Fe]]</f>
        <v>6279</v>
      </c>
      <c r="AI232" s="2">
        <f>Table1[[#This Row],[Yield]]*Table1[[#This Row],[Ph]]</f>
        <v>0</v>
      </c>
      <c r="AJ232" s="2">
        <f>Table1[[#This Row],[Yield]]*Table1[[#This Row],[N]]</f>
        <v>654.12</v>
      </c>
      <c r="AK232" s="2">
        <f>Table1[[#This Row],[Yield]]*Table1[[#This Row],[P]]</f>
        <v>181.19399999999999</v>
      </c>
      <c r="AL232" s="2">
        <f>Table1[[#This Row],[Yield]]*Table1[[#This Row],[K]]</f>
        <v>161.45999999999998</v>
      </c>
      <c r="AM232" s="2">
        <f>Table1[[#This Row],[Yield]]*Table1[[#This Row],[S]]</f>
        <v>473340</v>
      </c>
      <c r="AN232" s="2">
        <f>Table1[[#This Row],[Yield]]*Table1[[#This Row],[B]]</f>
        <v>1324.8</v>
      </c>
      <c r="AO232" s="2"/>
      <c r="AP232" s="2">
        <f>Table1[[#This Row],[Yield]]*Table1[[#This Row],[Mg]]</f>
        <v>76.176000000000002</v>
      </c>
      <c r="AQ232" s="2">
        <f>Table1[[#This Row],[Yield]]*Table1[[#This Row],[Mn]]</f>
        <v>16822.2</v>
      </c>
      <c r="AR232" s="2">
        <f>Table1[[#This Row],[Yield]]*Table1[[#This Row],[Cu]]</f>
        <v>1656</v>
      </c>
    </row>
    <row r="233" spans="1:44">
      <c r="A233" t="s">
        <v>71</v>
      </c>
      <c r="B233" t="s">
        <v>72</v>
      </c>
      <c r="C233">
        <v>2010</v>
      </c>
      <c r="D233" t="s">
        <v>73</v>
      </c>
      <c r="E233" t="s">
        <v>88</v>
      </c>
      <c r="F233" t="s">
        <v>45</v>
      </c>
      <c r="J233" t="s">
        <v>41</v>
      </c>
      <c r="K233" t="s">
        <v>44</v>
      </c>
      <c r="L233">
        <v>80</v>
      </c>
      <c r="N233" t="s">
        <v>75</v>
      </c>
      <c r="P233">
        <v>1</v>
      </c>
      <c r="Q233">
        <v>116</v>
      </c>
      <c r="R233">
        <v>1161</v>
      </c>
      <c r="T233">
        <v>642</v>
      </c>
      <c r="U233">
        <v>27.35</v>
      </c>
      <c r="V233">
        <v>10.775</v>
      </c>
      <c r="X233">
        <v>1.085</v>
      </c>
      <c r="Y233">
        <v>0.30875000000000002</v>
      </c>
      <c r="Z233">
        <v>0.28249999999999997</v>
      </c>
      <c r="AA233">
        <v>775</v>
      </c>
      <c r="AB233">
        <v>2.5</v>
      </c>
      <c r="AC233">
        <v>1.0500000000000001E-2</v>
      </c>
      <c r="AD233">
        <v>0.13075000000000001</v>
      </c>
      <c r="AE233">
        <v>25.1</v>
      </c>
      <c r="AF233">
        <v>2.5499999999999998</v>
      </c>
      <c r="AG233" s="2">
        <f>Table1[[#This Row],[Yield]]*Table1[[#This Row],[Zn]]</f>
        <v>17558.7</v>
      </c>
      <c r="AH233" s="2">
        <f>Table1[[#This Row],[Yield]]*Table1[[#This Row],[Fe]]</f>
        <v>6917.55</v>
      </c>
      <c r="AI233" s="2">
        <f>Table1[[#This Row],[Yield]]*Table1[[#This Row],[Ph]]</f>
        <v>0</v>
      </c>
      <c r="AJ233" s="2">
        <f>Table1[[#This Row],[Yield]]*Table1[[#This Row],[N]]</f>
        <v>696.56999999999994</v>
      </c>
      <c r="AK233" s="2">
        <f>Table1[[#This Row],[Yield]]*Table1[[#This Row],[P]]</f>
        <v>198.21750000000003</v>
      </c>
      <c r="AL233" s="2">
        <f>Table1[[#This Row],[Yield]]*Table1[[#This Row],[K]]</f>
        <v>181.36499999999998</v>
      </c>
      <c r="AM233" s="2">
        <f>Table1[[#This Row],[Yield]]*Table1[[#This Row],[S]]</f>
        <v>497550</v>
      </c>
      <c r="AN233" s="2">
        <f>Table1[[#This Row],[Yield]]*Table1[[#This Row],[B]]</f>
        <v>1605</v>
      </c>
      <c r="AO233" s="2">
        <f>Table1[[#This Row],[Yield]]*Table1[[#This Row],[Ca]]</f>
        <v>6.7410000000000005</v>
      </c>
      <c r="AP233" s="2">
        <f>Table1[[#This Row],[Yield]]*Table1[[#This Row],[Mg]]</f>
        <v>83.941500000000005</v>
      </c>
      <c r="AQ233" s="2">
        <f>Table1[[#This Row],[Yield]]*Table1[[#This Row],[Mn]]</f>
        <v>16114.2</v>
      </c>
      <c r="AR233" s="2">
        <f>Table1[[#This Row],[Yield]]*Table1[[#This Row],[Cu]]</f>
        <v>1637.1</v>
      </c>
    </row>
    <row r="234" spans="1:44" hidden="1">
      <c r="A234" t="s">
        <v>71</v>
      </c>
      <c r="B234" t="s">
        <v>72</v>
      </c>
      <c r="C234">
        <v>2010</v>
      </c>
      <c r="D234" t="s">
        <v>73</v>
      </c>
      <c r="E234" t="s">
        <v>88</v>
      </c>
      <c r="F234" t="s">
        <v>45</v>
      </c>
      <c r="J234" t="s">
        <v>37</v>
      </c>
      <c r="K234" t="s">
        <v>44</v>
      </c>
      <c r="L234">
        <v>80</v>
      </c>
      <c r="N234" t="s">
        <v>76</v>
      </c>
      <c r="P234">
        <v>0</v>
      </c>
      <c r="Q234">
        <v>117</v>
      </c>
      <c r="R234">
        <v>1170</v>
      </c>
      <c r="U234">
        <v>31.074999999999999</v>
      </c>
      <c r="V234">
        <v>12.75</v>
      </c>
      <c r="X234">
        <v>1.2275</v>
      </c>
      <c r="Y234">
        <v>0.32974999999999999</v>
      </c>
      <c r="Z234">
        <v>0.29249999999999998</v>
      </c>
      <c r="AA234">
        <v>915</v>
      </c>
      <c r="AB234">
        <v>2.5</v>
      </c>
      <c r="AC234">
        <v>1.125E-2</v>
      </c>
      <c r="AD234">
        <v>0.13950000000000001</v>
      </c>
      <c r="AE234">
        <v>30.375</v>
      </c>
      <c r="AF234">
        <v>3.05</v>
      </c>
      <c r="AG234" s="2">
        <f>Table1[[#This Row],[Yield]]*Table1[[#This Row],[Zn]]</f>
        <v>0</v>
      </c>
      <c r="AH234" s="2">
        <f>Table1[[#This Row],[Yield]]*Table1[[#This Row],[Fe]]</f>
        <v>0</v>
      </c>
      <c r="AI234" s="2">
        <f>Table1[[#This Row],[Yield]]*Table1[[#This Row],[Ph]]</f>
        <v>0</v>
      </c>
      <c r="AJ234" s="2">
        <f>Table1[[#This Row],[Yield]]*Table1[[#This Row],[N]]</f>
        <v>0</v>
      </c>
      <c r="AK234" s="2">
        <f>Table1[[#This Row],[Yield]]*Table1[[#This Row],[P]]</f>
        <v>0</v>
      </c>
      <c r="AL234" s="2">
        <f>Table1[[#This Row],[Yield]]*Table1[[#This Row],[K]]</f>
        <v>0</v>
      </c>
      <c r="AM234" s="2">
        <f>Table1[[#This Row],[Yield]]*Table1[[#This Row],[S]]</f>
        <v>0</v>
      </c>
      <c r="AN234" s="2">
        <f>Table1[[#This Row],[Yield]]*Table1[[#This Row],[B]]</f>
        <v>0</v>
      </c>
      <c r="AO234" s="2">
        <f>Table1[[#This Row],[Yield]]*Table1[[#This Row],[Ca]]</f>
        <v>0</v>
      </c>
      <c r="AP234" s="2">
        <f>Table1[[#This Row],[Yield]]*Table1[[#This Row],[Mg]]</f>
        <v>0</v>
      </c>
      <c r="AQ234" s="2">
        <f>Table1[[#This Row],[Yield]]*Table1[[#This Row],[Mn]]</f>
        <v>0</v>
      </c>
      <c r="AR234" s="2">
        <f>Table1[[#This Row],[Yield]]*Table1[[#This Row],[Cu]]</f>
        <v>0</v>
      </c>
    </row>
    <row r="235" spans="1:44" hidden="1">
      <c r="A235" t="s">
        <v>71</v>
      </c>
      <c r="B235" t="s">
        <v>72</v>
      </c>
      <c r="C235">
        <v>2010</v>
      </c>
      <c r="D235" t="s">
        <v>73</v>
      </c>
      <c r="E235" t="s">
        <v>88</v>
      </c>
      <c r="F235" t="s">
        <v>45</v>
      </c>
      <c r="J235" t="s">
        <v>41</v>
      </c>
      <c r="K235" t="s">
        <v>44</v>
      </c>
      <c r="L235">
        <v>80</v>
      </c>
      <c r="N235" t="s">
        <v>76</v>
      </c>
      <c r="P235">
        <v>1</v>
      </c>
      <c r="Q235">
        <v>117</v>
      </c>
      <c r="R235">
        <v>1171</v>
      </c>
      <c r="U235">
        <v>30.274999999999999</v>
      </c>
      <c r="V235">
        <v>11.675000000000001</v>
      </c>
      <c r="X235">
        <v>1.1125</v>
      </c>
      <c r="Y235">
        <v>0.30575000000000002</v>
      </c>
      <c r="Z235">
        <v>0.28000000000000003</v>
      </c>
      <c r="AA235">
        <v>830</v>
      </c>
      <c r="AB235">
        <v>2.625</v>
      </c>
      <c r="AC235">
        <v>1.0749999999999999E-2</v>
      </c>
      <c r="AD235">
        <v>0.129</v>
      </c>
      <c r="AE235">
        <v>24.024999999999999</v>
      </c>
      <c r="AF235">
        <v>2.6</v>
      </c>
      <c r="AG235" s="2">
        <f>Table1[[#This Row],[Yield]]*Table1[[#This Row],[Zn]]</f>
        <v>0</v>
      </c>
      <c r="AH235" s="2">
        <f>Table1[[#This Row],[Yield]]*Table1[[#This Row],[Fe]]</f>
        <v>0</v>
      </c>
      <c r="AI235" s="2">
        <f>Table1[[#This Row],[Yield]]*Table1[[#This Row],[Ph]]</f>
        <v>0</v>
      </c>
      <c r="AJ235" s="2">
        <f>Table1[[#This Row],[Yield]]*Table1[[#This Row],[N]]</f>
        <v>0</v>
      </c>
      <c r="AK235" s="2">
        <f>Table1[[#This Row],[Yield]]*Table1[[#This Row],[P]]</f>
        <v>0</v>
      </c>
      <c r="AL235" s="2">
        <f>Table1[[#This Row],[Yield]]*Table1[[#This Row],[K]]</f>
        <v>0</v>
      </c>
      <c r="AM235" s="2">
        <f>Table1[[#This Row],[Yield]]*Table1[[#This Row],[S]]</f>
        <v>0</v>
      </c>
      <c r="AN235" s="2">
        <f>Table1[[#This Row],[Yield]]*Table1[[#This Row],[B]]</f>
        <v>0</v>
      </c>
      <c r="AO235" s="2">
        <f>Table1[[#This Row],[Yield]]*Table1[[#This Row],[Ca]]</f>
        <v>0</v>
      </c>
      <c r="AP235" s="2">
        <f>Table1[[#This Row],[Yield]]*Table1[[#This Row],[Mg]]</f>
        <v>0</v>
      </c>
      <c r="AQ235" s="2">
        <f>Table1[[#This Row],[Yield]]*Table1[[#This Row],[Mn]]</f>
        <v>0</v>
      </c>
      <c r="AR235" s="2">
        <f>Table1[[#This Row],[Yield]]*Table1[[#This Row],[Cu]]</f>
        <v>0</v>
      </c>
    </row>
    <row r="236" spans="1:44" hidden="1">
      <c r="A236" t="s">
        <v>71</v>
      </c>
      <c r="B236" t="s">
        <v>72</v>
      </c>
      <c r="C236">
        <v>2010</v>
      </c>
      <c r="D236" t="s">
        <v>73</v>
      </c>
      <c r="E236" t="s">
        <v>88</v>
      </c>
      <c r="F236" t="s">
        <v>45</v>
      </c>
      <c r="J236" t="s">
        <v>37</v>
      </c>
      <c r="K236" t="s">
        <v>77</v>
      </c>
      <c r="L236">
        <v>120</v>
      </c>
      <c r="N236" t="s">
        <v>75</v>
      </c>
      <c r="P236">
        <v>0</v>
      </c>
      <c r="Q236">
        <v>118</v>
      </c>
      <c r="R236">
        <v>1180</v>
      </c>
      <c r="U236">
        <v>27.875</v>
      </c>
      <c r="V236">
        <v>11.25</v>
      </c>
      <c r="X236">
        <v>1.27</v>
      </c>
      <c r="Y236">
        <v>0.33</v>
      </c>
      <c r="Z236">
        <v>0.28249999999999997</v>
      </c>
      <c r="AA236">
        <v>910</v>
      </c>
      <c r="AB236">
        <v>2.2749999999999999</v>
      </c>
      <c r="AC236">
        <v>1.0500000000000001E-2</v>
      </c>
      <c r="AD236">
        <v>0.13900000000000001</v>
      </c>
      <c r="AE236">
        <v>30.85</v>
      </c>
      <c r="AF236">
        <v>3.3250000000000002</v>
      </c>
      <c r="AG236" s="2">
        <f>Table1[[#This Row],[Yield]]*Table1[[#This Row],[Zn]]</f>
        <v>0</v>
      </c>
      <c r="AH236" s="2">
        <f>Table1[[#This Row],[Yield]]*Table1[[#This Row],[Fe]]</f>
        <v>0</v>
      </c>
      <c r="AI236" s="2">
        <f>Table1[[#This Row],[Yield]]*Table1[[#This Row],[Ph]]</f>
        <v>0</v>
      </c>
      <c r="AJ236" s="2">
        <f>Table1[[#This Row],[Yield]]*Table1[[#This Row],[N]]</f>
        <v>0</v>
      </c>
      <c r="AK236" s="2">
        <f>Table1[[#This Row],[Yield]]*Table1[[#This Row],[P]]</f>
        <v>0</v>
      </c>
      <c r="AL236" s="2">
        <f>Table1[[#This Row],[Yield]]*Table1[[#This Row],[K]]</f>
        <v>0</v>
      </c>
      <c r="AM236" s="2">
        <f>Table1[[#This Row],[Yield]]*Table1[[#This Row],[S]]</f>
        <v>0</v>
      </c>
      <c r="AN236" s="2">
        <f>Table1[[#This Row],[Yield]]*Table1[[#This Row],[B]]</f>
        <v>0</v>
      </c>
      <c r="AO236" s="2">
        <f>Table1[[#This Row],[Yield]]*Table1[[#This Row],[Ca]]</f>
        <v>0</v>
      </c>
      <c r="AP236" s="2">
        <f>Table1[[#This Row],[Yield]]*Table1[[#This Row],[Mg]]</f>
        <v>0</v>
      </c>
      <c r="AQ236" s="2">
        <f>Table1[[#This Row],[Yield]]*Table1[[#This Row],[Mn]]</f>
        <v>0</v>
      </c>
      <c r="AR236" s="2">
        <f>Table1[[#This Row],[Yield]]*Table1[[#This Row],[Cu]]</f>
        <v>0</v>
      </c>
    </row>
    <row r="237" spans="1:44" hidden="1">
      <c r="A237" t="s">
        <v>71</v>
      </c>
      <c r="B237" t="s">
        <v>72</v>
      </c>
      <c r="C237">
        <v>2010</v>
      </c>
      <c r="D237" t="s">
        <v>73</v>
      </c>
      <c r="E237" t="s">
        <v>88</v>
      </c>
      <c r="F237" t="s">
        <v>45</v>
      </c>
      <c r="J237" t="s">
        <v>41</v>
      </c>
      <c r="K237" t="s">
        <v>77</v>
      </c>
      <c r="L237">
        <v>120</v>
      </c>
      <c r="N237" t="s">
        <v>75</v>
      </c>
      <c r="P237">
        <v>1</v>
      </c>
      <c r="Q237">
        <v>118</v>
      </c>
      <c r="R237">
        <v>1181</v>
      </c>
      <c r="U237">
        <v>27.6</v>
      </c>
      <c r="V237">
        <v>10.775</v>
      </c>
      <c r="X237">
        <v>1.135</v>
      </c>
      <c r="Y237">
        <v>0.32574999999999998</v>
      </c>
      <c r="Z237">
        <v>0.28000000000000003</v>
      </c>
      <c r="AA237">
        <v>815</v>
      </c>
      <c r="AB237">
        <v>2.625</v>
      </c>
      <c r="AC237">
        <v>1.125E-2</v>
      </c>
      <c r="AD237">
        <v>0.13600000000000001</v>
      </c>
      <c r="AE237">
        <v>26.574999999999999</v>
      </c>
      <c r="AF237">
        <v>3.125</v>
      </c>
      <c r="AG237" s="2">
        <f>Table1[[#This Row],[Yield]]*Table1[[#This Row],[Zn]]</f>
        <v>0</v>
      </c>
      <c r="AH237" s="2">
        <f>Table1[[#This Row],[Yield]]*Table1[[#This Row],[Fe]]</f>
        <v>0</v>
      </c>
      <c r="AI237" s="2">
        <f>Table1[[#This Row],[Yield]]*Table1[[#This Row],[Ph]]</f>
        <v>0</v>
      </c>
      <c r="AJ237" s="2">
        <f>Table1[[#This Row],[Yield]]*Table1[[#This Row],[N]]</f>
        <v>0</v>
      </c>
      <c r="AK237" s="2">
        <f>Table1[[#This Row],[Yield]]*Table1[[#This Row],[P]]</f>
        <v>0</v>
      </c>
      <c r="AL237" s="2">
        <f>Table1[[#This Row],[Yield]]*Table1[[#This Row],[K]]</f>
        <v>0</v>
      </c>
      <c r="AM237" s="2">
        <f>Table1[[#This Row],[Yield]]*Table1[[#This Row],[S]]</f>
        <v>0</v>
      </c>
      <c r="AN237" s="2">
        <f>Table1[[#This Row],[Yield]]*Table1[[#This Row],[B]]</f>
        <v>0</v>
      </c>
      <c r="AO237" s="2">
        <f>Table1[[#This Row],[Yield]]*Table1[[#This Row],[Ca]]</f>
        <v>0</v>
      </c>
      <c r="AP237" s="2">
        <f>Table1[[#This Row],[Yield]]*Table1[[#This Row],[Mg]]</f>
        <v>0</v>
      </c>
      <c r="AQ237" s="2">
        <f>Table1[[#This Row],[Yield]]*Table1[[#This Row],[Mn]]</f>
        <v>0</v>
      </c>
      <c r="AR237" s="2">
        <f>Table1[[#This Row],[Yield]]*Table1[[#This Row],[Cu]]</f>
        <v>0</v>
      </c>
    </row>
    <row r="238" spans="1:44" hidden="1">
      <c r="A238" t="s">
        <v>71</v>
      </c>
      <c r="B238" t="s">
        <v>72</v>
      </c>
      <c r="C238">
        <v>2010</v>
      </c>
      <c r="D238" t="s">
        <v>73</v>
      </c>
      <c r="E238" t="s">
        <v>89</v>
      </c>
      <c r="F238" t="s">
        <v>45</v>
      </c>
      <c r="J238" t="s">
        <v>37</v>
      </c>
      <c r="K238" t="s">
        <v>77</v>
      </c>
      <c r="L238">
        <v>160</v>
      </c>
      <c r="N238" t="s">
        <v>75</v>
      </c>
      <c r="P238">
        <v>0</v>
      </c>
      <c r="Q238">
        <v>119</v>
      </c>
      <c r="R238">
        <v>1190</v>
      </c>
      <c r="U238">
        <v>27.8</v>
      </c>
      <c r="V238">
        <v>11.375</v>
      </c>
      <c r="X238">
        <v>1.48</v>
      </c>
      <c r="Y238">
        <v>0.38524999999999998</v>
      </c>
      <c r="Z238">
        <v>0.315</v>
      </c>
      <c r="AA238">
        <v>1120</v>
      </c>
      <c r="AB238">
        <v>1.925</v>
      </c>
      <c r="AD238">
        <v>0.13500000000000001</v>
      </c>
      <c r="AE238">
        <v>44.774999999999999</v>
      </c>
      <c r="AF238">
        <v>3.7250000000000001</v>
      </c>
      <c r="AG238" s="2">
        <f>Table1[[#This Row],[Yield]]*Table1[[#This Row],[Zn]]</f>
        <v>0</v>
      </c>
      <c r="AH238" s="2">
        <f>Table1[[#This Row],[Yield]]*Table1[[#This Row],[Fe]]</f>
        <v>0</v>
      </c>
      <c r="AI238" s="2">
        <f>Table1[[#This Row],[Yield]]*Table1[[#This Row],[Ph]]</f>
        <v>0</v>
      </c>
      <c r="AJ238" s="2">
        <f>Table1[[#This Row],[Yield]]*Table1[[#This Row],[N]]</f>
        <v>0</v>
      </c>
      <c r="AK238" s="2">
        <f>Table1[[#This Row],[Yield]]*Table1[[#This Row],[P]]</f>
        <v>0</v>
      </c>
      <c r="AL238" s="2">
        <f>Table1[[#This Row],[Yield]]*Table1[[#This Row],[K]]</f>
        <v>0</v>
      </c>
      <c r="AM238" s="2">
        <f>Table1[[#This Row],[Yield]]*Table1[[#This Row],[S]]</f>
        <v>0</v>
      </c>
      <c r="AN238" s="2">
        <f>Table1[[#This Row],[Yield]]*Table1[[#This Row],[B]]</f>
        <v>0</v>
      </c>
      <c r="AO238" s="2">
        <f>Table1[[#This Row],[Yield]]*Table1[[#This Row],[Ca]]</f>
        <v>0</v>
      </c>
      <c r="AP238" s="2">
        <f>Table1[[#This Row],[Yield]]*Table1[[#This Row],[Mg]]</f>
        <v>0</v>
      </c>
      <c r="AQ238" s="2">
        <f>Table1[[#This Row],[Yield]]*Table1[[#This Row],[Mn]]</f>
        <v>0</v>
      </c>
      <c r="AR238" s="2">
        <f>Table1[[#This Row],[Yield]]*Table1[[#This Row],[Cu]]</f>
        <v>0</v>
      </c>
    </row>
    <row r="239" spans="1:44" hidden="1">
      <c r="A239" t="s">
        <v>71</v>
      </c>
      <c r="B239" t="s">
        <v>72</v>
      </c>
      <c r="C239">
        <v>2010</v>
      </c>
      <c r="D239" t="s">
        <v>73</v>
      </c>
      <c r="E239" t="s">
        <v>89</v>
      </c>
      <c r="F239" t="s">
        <v>45</v>
      </c>
      <c r="J239" t="s">
        <v>41</v>
      </c>
      <c r="K239" t="s">
        <v>77</v>
      </c>
      <c r="L239">
        <v>160</v>
      </c>
      <c r="N239" t="s">
        <v>75</v>
      </c>
      <c r="P239">
        <v>1</v>
      </c>
      <c r="Q239">
        <v>119</v>
      </c>
      <c r="R239">
        <v>1191</v>
      </c>
      <c r="U239">
        <v>27.024999999999999</v>
      </c>
      <c r="V239">
        <v>10.975</v>
      </c>
      <c r="X239">
        <v>1.3674999999999999</v>
      </c>
      <c r="Y239">
        <v>0.37325000000000003</v>
      </c>
      <c r="Z239">
        <v>0.31</v>
      </c>
      <c r="AA239">
        <v>1032.5</v>
      </c>
      <c r="AB239">
        <v>1.85</v>
      </c>
      <c r="AD239">
        <v>0.13125000000000001</v>
      </c>
      <c r="AE239">
        <v>39.9</v>
      </c>
      <c r="AF239">
        <v>3.125</v>
      </c>
      <c r="AG239" s="2">
        <f>Table1[[#This Row],[Yield]]*Table1[[#This Row],[Zn]]</f>
        <v>0</v>
      </c>
      <c r="AH239" s="2">
        <f>Table1[[#This Row],[Yield]]*Table1[[#This Row],[Fe]]</f>
        <v>0</v>
      </c>
      <c r="AI239" s="2">
        <f>Table1[[#This Row],[Yield]]*Table1[[#This Row],[Ph]]</f>
        <v>0</v>
      </c>
      <c r="AJ239" s="2">
        <f>Table1[[#This Row],[Yield]]*Table1[[#This Row],[N]]</f>
        <v>0</v>
      </c>
      <c r="AK239" s="2">
        <f>Table1[[#This Row],[Yield]]*Table1[[#This Row],[P]]</f>
        <v>0</v>
      </c>
      <c r="AL239" s="2">
        <f>Table1[[#This Row],[Yield]]*Table1[[#This Row],[K]]</f>
        <v>0</v>
      </c>
      <c r="AM239" s="2">
        <f>Table1[[#This Row],[Yield]]*Table1[[#This Row],[S]]</f>
        <v>0</v>
      </c>
      <c r="AN239" s="2">
        <f>Table1[[#This Row],[Yield]]*Table1[[#This Row],[B]]</f>
        <v>0</v>
      </c>
      <c r="AO239" s="2">
        <f>Table1[[#This Row],[Yield]]*Table1[[#This Row],[Ca]]</f>
        <v>0</v>
      </c>
      <c r="AP239" s="2">
        <f>Table1[[#This Row],[Yield]]*Table1[[#This Row],[Mg]]</f>
        <v>0</v>
      </c>
      <c r="AQ239" s="2">
        <f>Table1[[#This Row],[Yield]]*Table1[[#This Row],[Mn]]</f>
        <v>0</v>
      </c>
      <c r="AR239" s="2">
        <f>Table1[[#This Row],[Yield]]*Table1[[#This Row],[Cu]]</f>
        <v>0</v>
      </c>
    </row>
    <row r="240" spans="1:44" hidden="1">
      <c r="A240" t="s">
        <v>71</v>
      </c>
      <c r="B240" t="s">
        <v>72</v>
      </c>
      <c r="C240">
        <v>2010</v>
      </c>
      <c r="D240" t="s">
        <v>73</v>
      </c>
      <c r="E240" t="s">
        <v>90</v>
      </c>
      <c r="F240" t="s">
        <v>45</v>
      </c>
      <c r="J240" t="s">
        <v>37</v>
      </c>
      <c r="K240" t="s">
        <v>77</v>
      </c>
      <c r="L240">
        <v>160</v>
      </c>
      <c r="N240" t="s">
        <v>75</v>
      </c>
      <c r="P240">
        <v>0</v>
      </c>
      <c r="Q240">
        <v>120</v>
      </c>
      <c r="R240">
        <v>1200</v>
      </c>
      <c r="U240">
        <v>25.274999999999999</v>
      </c>
      <c r="V240">
        <v>12.324999999999999</v>
      </c>
      <c r="X240">
        <v>1.5425</v>
      </c>
      <c r="Y240">
        <v>0.39250000000000002</v>
      </c>
      <c r="Z240">
        <v>0.3175</v>
      </c>
      <c r="AA240">
        <v>1185</v>
      </c>
      <c r="AB240">
        <v>2.0249999999999999</v>
      </c>
      <c r="AD240">
        <v>0.14674999999999999</v>
      </c>
      <c r="AE240">
        <v>26.274999999999999</v>
      </c>
      <c r="AF240">
        <v>3.5</v>
      </c>
      <c r="AG240" s="2">
        <f>Table1[[#This Row],[Yield]]*Table1[[#This Row],[Zn]]</f>
        <v>0</v>
      </c>
      <c r="AH240" s="2">
        <f>Table1[[#This Row],[Yield]]*Table1[[#This Row],[Fe]]</f>
        <v>0</v>
      </c>
      <c r="AI240" s="2">
        <f>Table1[[#This Row],[Yield]]*Table1[[#This Row],[Ph]]</f>
        <v>0</v>
      </c>
      <c r="AJ240" s="2">
        <f>Table1[[#This Row],[Yield]]*Table1[[#This Row],[N]]</f>
        <v>0</v>
      </c>
      <c r="AK240" s="2">
        <f>Table1[[#This Row],[Yield]]*Table1[[#This Row],[P]]</f>
        <v>0</v>
      </c>
      <c r="AL240" s="2">
        <f>Table1[[#This Row],[Yield]]*Table1[[#This Row],[K]]</f>
        <v>0</v>
      </c>
      <c r="AM240" s="2">
        <f>Table1[[#This Row],[Yield]]*Table1[[#This Row],[S]]</f>
        <v>0</v>
      </c>
      <c r="AN240" s="2">
        <f>Table1[[#This Row],[Yield]]*Table1[[#This Row],[B]]</f>
        <v>0</v>
      </c>
      <c r="AO240" s="2">
        <f>Table1[[#This Row],[Yield]]*Table1[[#This Row],[Ca]]</f>
        <v>0</v>
      </c>
      <c r="AP240" s="2">
        <f>Table1[[#This Row],[Yield]]*Table1[[#This Row],[Mg]]</f>
        <v>0</v>
      </c>
      <c r="AQ240" s="2">
        <f>Table1[[#This Row],[Yield]]*Table1[[#This Row],[Mn]]</f>
        <v>0</v>
      </c>
      <c r="AR240" s="2">
        <f>Table1[[#This Row],[Yield]]*Table1[[#This Row],[Cu]]</f>
        <v>0</v>
      </c>
    </row>
    <row r="241" spans="1:44" hidden="1">
      <c r="A241" t="s">
        <v>71</v>
      </c>
      <c r="B241" t="s">
        <v>72</v>
      </c>
      <c r="C241">
        <v>2010</v>
      </c>
      <c r="D241" t="s">
        <v>73</v>
      </c>
      <c r="E241" t="s">
        <v>90</v>
      </c>
      <c r="F241" t="s">
        <v>45</v>
      </c>
      <c r="J241" t="s">
        <v>41</v>
      </c>
      <c r="K241" t="s">
        <v>77</v>
      </c>
      <c r="L241">
        <v>160</v>
      </c>
      <c r="N241" t="s">
        <v>75</v>
      </c>
      <c r="P241">
        <v>1</v>
      </c>
      <c r="Q241">
        <v>120</v>
      </c>
      <c r="R241">
        <v>1201</v>
      </c>
      <c r="U241">
        <v>26.475000000000001</v>
      </c>
      <c r="V241">
        <v>10.75</v>
      </c>
      <c r="X241">
        <v>1.3875</v>
      </c>
      <c r="Y241">
        <v>0.40100000000000002</v>
      </c>
      <c r="Z241">
        <v>0.33250000000000002</v>
      </c>
      <c r="AA241">
        <v>1092.5</v>
      </c>
      <c r="AB241">
        <v>2.1</v>
      </c>
      <c r="AC241">
        <v>1.0749999999999999E-2</v>
      </c>
      <c r="AD241">
        <v>0.14924999999999999</v>
      </c>
      <c r="AE241">
        <v>26.55</v>
      </c>
      <c r="AF241">
        <v>2.85</v>
      </c>
      <c r="AG241" s="2">
        <f>Table1[[#This Row],[Yield]]*Table1[[#This Row],[Zn]]</f>
        <v>0</v>
      </c>
      <c r="AH241" s="2">
        <f>Table1[[#This Row],[Yield]]*Table1[[#This Row],[Fe]]</f>
        <v>0</v>
      </c>
      <c r="AI241" s="2">
        <f>Table1[[#This Row],[Yield]]*Table1[[#This Row],[Ph]]</f>
        <v>0</v>
      </c>
      <c r="AJ241" s="2">
        <f>Table1[[#This Row],[Yield]]*Table1[[#This Row],[N]]</f>
        <v>0</v>
      </c>
      <c r="AK241" s="2">
        <f>Table1[[#This Row],[Yield]]*Table1[[#This Row],[P]]</f>
        <v>0</v>
      </c>
      <c r="AL241" s="2">
        <f>Table1[[#This Row],[Yield]]*Table1[[#This Row],[K]]</f>
        <v>0</v>
      </c>
      <c r="AM241" s="2">
        <f>Table1[[#This Row],[Yield]]*Table1[[#This Row],[S]]</f>
        <v>0</v>
      </c>
      <c r="AN241" s="2">
        <f>Table1[[#This Row],[Yield]]*Table1[[#This Row],[B]]</f>
        <v>0</v>
      </c>
      <c r="AO241" s="2">
        <f>Table1[[#This Row],[Yield]]*Table1[[#This Row],[Ca]]</f>
        <v>0</v>
      </c>
      <c r="AP241" s="2">
        <f>Table1[[#This Row],[Yield]]*Table1[[#This Row],[Mg]]</f>
        <v>0</v>
      </c>
      <c r="AQ241" s="2">
        <f>Table1[[#This Row],[Yield]]*Table1[[#This Row],[Mn]]</f>
        <v>0</v>
      </c>
      <c r="AR241" s="2">
        <f>Table1[[#This Row],[Yield]]*Table1[[#This Row],[Cu]]</f>
        <v>0</v>
      </c>
    </row>
    <row r="242" spans="1:44" hidden="1">
      <c r="A242" t="s">
        <v>71</v>
      </c>
      <c r="B242" t="s">
        <v>72</v>
      </c>
      <c r="C242">
        <v>2010</v>
      </c>
      <c r="D242" t="s">
        <v>73</v>
      </c>
      <c r="E242" t="s">
        <v>91</v>
      </c>
      <c r="F242" t="s">
        <v>45</v>
      </c>
      <c r="J242" t="s">
        <v>37</v>
      </c>
      <c r="K242" t="s">
        <v>77</v>
      </c>
      <c r="L242">
        <v>160</v>
      </c>
      <c r="N242" t="s">
        <v>75</v>
      </c>
      <c r="P242">
        <v>0</v>
      </c>
      <c r="Q242">
        <v>121</v>
      </c>
      <c r="R242">
        <v>1210</v>
      </c>
      <c r="U242">
        <v>26.25</v>
      </c>
      <c r="V242">
        <v>13.675000000000001</v>
      </c>
      <c r="X242">
        <v>1.2275</v>
      </c>
      <c r="Y242">
        <v>0.28725000000000001</v>
      </c>
      <c r="Z242">
        <v>0.29749999999999999</v>
      </c>
      <c r="AA242">
        <v>870</v>
      </c>
      <c r="AB242">
        <v>2.35</v>
      </c>
      <c r="AC242">
        <v>1.4250000000000001E-2</v>
      </c>
      <c r="AD242">
        <v>0.11749999999999999</v>
      </c>
      <c r="AE242">
        <v>34.549999999999997</v>
      </c>
      <c r="AF242">
        <v>2.65</v>
      </c>
      <c r="AG242" s="2">
        <f>Table1[[#This Row],[Yield]]*Table1[[#This Row],[Zn]]</f>
        <v>0</v>
      </c>
      <c r="AH242" s="2">
        <f>Table1[[#This Row],[Yield]]*Table1[[#This Row],[Fe]]</f>
        <v>0</v>
      </c>
      <c r="AI242" s="2">
        <f>Table1[[#This Row],[Yield]]*Table1[[#This Row],[Ph]]</f>
        <v>0</v>
      </c>
      <c r="AJ242" s="2">
        <f>Table1[[#This Row],[Yield]]*Table1[[#This Row],[N]]</f>
        <v>0</v>
      </c>
      <c r="AK242" s="2">
        <f>Table1[[#This Row],[Yield]]*Table1[[#This Row],[P]]</f>
        <v>0</v>
      </c>
      <c r="AL242" s="2">
        <f>Table1[[#This Row],[Yield]]*Table1[[#This Row],[K]]</f>
        <v>0</v>
      </c>
      <c r="AM242" s="2">
        <f>Table1[[#This Row],[Yield]]*Table1[[#This Row],[S]]</f>
        <v>0</v>
      </c>
      <c r="AN242" s="2">
        <f>Table1[[#This Row],[Yield]]*Table1[[#This Row],[B]]</f>
        <v>0</v>
      </c>
      <c r="AO242" s="2">
        <f>Table1[[#This Row],[Yield]]*Table1[[#This Row],[Ca]]</f>
        <v>0</v>
      </c>
      <c r="AP242" s="2">
        <f>Table1[[#This Row],[Yield]]*Table1[[#This Row],[Mg]]</f>
        <v>0</v>
      </c>
      <c r="AQ242" s="2">
        <f>Table1[[#This Row],[Yield]]*Table1[[#This Row],[Mn]]</f>
        <v>0</v>
      </c>
      <c r="AR242" s="2">
        <f>Table1[[#This Row],[Yield]]*Table1[[#This Row],[Cu]]</f>
        <v>0</v>
      </c>
    </row>
    <row r="243" spans="1:44" hidden="1">
      <c r="A243" t="s">
        <v>71</v>
      </c>
      <c r="B243" t="s">
        <v>72</v>
      </c>
      <c r="C243">
        <v>2010</v>
      </c>
      <c r="D243" t="s">
        <v>73</v>
      </c>
      <c r="E243" t="s">
        <v>91</v>
      </c>
      <c r="F243" t="s">
        <v>45</v>
      </c>
      <c r="J243" t="s">
        <v>41</v>
      </c>
      <c r="K243" t="s">
        <v>77</v>
      </c>
      <c r="L243">
        <v>160</v>
      </c>
      <c r="N243" t="s">
        <v>75</v>
      </c>
      <c r="P243">
        <v>1</v>
      </c>
      <c r="Q243">
        <v>121</v>
      </c>
      <c r="R243">
        <v>1211</v>
      </c>
      <c r="U243">
        <v>23.574999999999999</v>
      </c>
      <c r="V243">
        <v>9.9499999999999993</v>
      </c>
      <c r="X243">
        <v>1.08</v>
      </c>
      <c r="Y243">
        <v>0.27850000000000003</v>
      </c>
      <c r="Z243">
        <v>0.30499999999999999</v>
      </c>
      <c r="AA243">
        <v>770</v>
      </c>
      <c r="AB243">
        <v>2.4</v>
      </c>
      <c r="AC243">
        <v>1.4749999999999999E-2</v>
      </c>
      <c r="AD243">
        <v>0.11575000000000001</v>
      </c>
      <c r="AE243">
        <v>29.524999999999999</v>
      </c>
      <c r="AF243">
        <v>2.0249999999999999</v>
      </c>
      <c r="AG243" s="2">
        <f>Table1[[#This Row],[Yield]]*Table1[[#This Row],[Zn]]</f>
        <v>0</v>
      </c>
      <c r="AH243" s="2">
        <f>Table1[[#This Row],[Yield]]*Table1[[#This Row],[Fe]]</f>
        <v>0</v>
      </c>
      <c r="AI243" s="2">
        <f>Table1[[#This Row],[Yield]]*Table1[[#This Row],[Ph]]</f>
        <v>0</v>
      </c>
      <c r="AJ243" s="2">
        <f>Table1[[#This Row],[Yield]]*Table1[[#This Row],[N]]</f>
        <v>0</v>
      </c>
      <c r="AK243" s="2">
        <f>Table1[[#This Row],[Yield]]*Table1[[#This Row],[P]]</f>
        <v>0</v>
      </c>
      <c r="AL243" s="2">
        <f>Table1[[#This Row],[Yield]]*Table1[[#This Row],[K]]</f>
        <v>0</v>
      </c>
      <c r="AM243" s="2">
        <f>Table1[[#This Row],[Yield]]*Table1[[#This Row],[S]]</f>
        <v>0</v>
      </c>
      <c r="AN243" s="2">
        <f>Table1[[#This Row],[Yield]]*Table1[[#This Row],[B]]</f>
        <v>0</v>
      </c>
      <c r="AO243" s="2">
        <f>Table1[[#This Row],[Yield]]*Table1[[#This Row],[Ca]]</f>
        <v>0</v>
      </c>
      <c r="AP243" s="2">
        <f>Table1[[#This Row],[Yield]]*Table1[[#This Row],[Mg]]</f>
        <v>0</v>
      </c>
      <c r="AQ243" s="2">
        <f>Table1[[#This Row],[Yield]]*Table1[[#This Row],[Mn]]</f>
        <v>0</v>
      </c>
      <c r="AR243" s="2">
        <f>Table1[[#This Row],[Yield]]*Table1[[#This Row],[Cu]]</f>
        <v>0</v>
      </c>
    </row>
    <row r="244" spans="1:44" hidden="1">
      <c r="A244" t="s">
        <v>71</v>
      </c>
      <c r="B244" t="s">
        <v>72</v>
      </c>
      <c r="C244">
        <v>2010</v>
      </c>
      <c r="D244" t="s">
        <v>73</v>
      </c>
      <c r="E244" t="s">
        <v>92</v>
      </c>
      <c r="F244" t="s">
        <v>45</v>
      </c>
      <c r="J244" t="s">
        <v>37</v>
      </c>
      <c r="K244" t="s">
        <v>77</v>
      </c>
      <c r="L244">
        <v>160</v>
      </c>
      <c r="N244" t="s">
        <v>75</v>
      </c>
      <c r="P244">
        <v>0</v>
      </c>
      <c r="Q244">
        <v>122</v>
      </c>
      <c r="R244">
        <v>1220</v>
      </c>
      <c r="U244">
        <v>25.225000000000001</v>
      </c>
      <c r="V244">
        <v>11.525</v>
      </c>
      <c r="X244">
        <v>1.3274999999999999</v>
      </c>
      <c r="Y244">
        <v>0.29175000000000001</v>
      </c>
      <c r="Z244">
        <v>0.26</v>
      </c>
      <c r="AA244">
        <v>982.5</v>
      </c>
      <c r="AB244">
        <v>2.125</v>
      </c>
      <c r="AC244">
        <v>1.0999999999999999E-2</v>
      </c>
      <c r="AD244">
        <v>0.11749999999999999</v>
      </c>
      <c r="AE244">
        <v>29.95</v>
      </c>
      <c r="AF244">
        <v>3.375</v>
      </c>
      <c r="AG244" s="2">
        <f>Table1[[#This Row],[Yield]]*Table1[[#This Row],[Zn]]</f>
        <v>0</v>
      </c>
      <c r="AH244" s="2">
        <f>Table1[[#This Row],[Yield]]*Table1[[#This Row],[Fe]]</f>
        <v>0</v>
      </c>
      <c r="AI244" s="2">
        <f>Table1[[#This Row],[Yield]]*Table1[[#This Row],[Ph]]</f>
        <v>0</v>
      </c>
      <c r="AJ244" s="2">
        <f>Table1[[#This Row],[Yield]]*Table1[[#This Row],[N]]</f>
        <v>0</v>
      </c>
      <c r="AK244" s="2">
        <f>Table1[[#This Row],[Yield]]*Table1[[#This Row],[P]]</f>
        <v>0</v>
      </c>
      <c r="AL244" s="2">
        <f>Table1[[#This Row],[Yield]]*Table1[[#This Row],[K]]</f>
        <v>0</v>
      </c>
      <c r="AM244" s="2">
        <f>Table1[[#This Row],[Yield]]*Table1[[#This Row],[S]]</f>
        <v>0</v>
      </c>
      <c r="AN244" s="2">
        <f>Table1[[#This Row],[Yield]]*Table1[[#This Row],[B]]</f>
        <v>0</v>
      </c>
      <c r="AO244" s="2">
        <f>Table1[[#This Row],[Yield]]*Table1[[#This Row],[Ca]]</f>
        <v>0</v>
      </c>
      <c r="AP244" s="2">
        <f>Table1[[#This Row],[Yield]]*Table1[[#This Row],[Mg]]</f>
        <v>0</v>
      </c>
      <c r="AQ244" s="2">
        <f>Table1[[#This Row],[Yield]]*Table1[[#This Row],[Mn]]</f>
        <v>0</v>
      </c>
      <c r="AR244" s="2">
        <f>Table1[[#This Row],[Yield]]*Table1[[#This Row],[Cu]]</f>
        <v>0</v>
      </c>
    </row>
    <row r="245" spans="1:44" hidden="1">
      <c r="A245" t="s">
        <v>71</v>
      </c>
      <c r="B245" t="s">
        <v>72</v>
      </c>
      <c r="C245">
        <v>2010</v>
      </c>
      <c r="D245" t="s">
        <v>73</v>
      </c>
      <c r="E245" t="s">
        <v>92</v>
      </c>
      <c r="F245" t="s">
        <v>45</v>
      </c>
      <c r="J245" t="s">
        <v>41</v>
      </c>
      <c r="K245" t="s">
        <v>77</v>
      </c>
      <c r="L245">
        <v>160</v>
      </c>
      <c r="N245" t="s">
        <v>75</v>
      </c>
      <c r="P245">
        <v>1</v>
      </c>
      <c r="Q245">
        <v>122</v>
      </c>
      <c r="R245">
        <v>1221</v>
      </c>
      <c r="U245">
        <v>26.375</v>
      </c>
      <c r="V245">
        <v>11.65</v>
      </c>
      <c r="X245">
        <v>1.2250000000000001</v>
      </c>
      <c r="Y245">
        <v>0.30425000000000002</v>
      </c>
      <c r="Z245">
        <v>0.28000000000000003</v>
      </c>
      <c r="AA245">
        <v>910</v>
      </c>
      <c r="AB245">
        <v>2.15</v>
      </c>
      <c r="AC245">
        <v>1.225E-2</v>
      </c>
      <c r="AD245">
        <v>0.11824999999999999</v>
      </c>
      <c r="AE245">
        <v>27.2</v>
      </c>
      <c r="AF245">
        <v>2.75</v>
      </c>
      <c r="AG245" s="2">
        <f>Table1[[#This Row],[Yield]]*Table1[[#This Row],[Zn]]</f>
        <v>0</v>
      </c>
      <c r="AH245" s="2">
        <f>Table1[[#This Row],[Yield]]*Table1[[#This Row],[Fe]]</f>
        <v>0</v>
      </c>
      <c r="AI245" s="2">
        <f>Table1[[#This Row],[Yield]]*Table1[[#This Row],[Ph]]</f>
        <v>0</v>
      </c>
      <c r="AJ245" s="2">
        <f>Table1[[#This Row],[Yield]]*Table1[[#This Row],[N]]</f>
        <v>0</v>
      </c>
      <c r="AK245" s="2">
        <f>Table1[[#This Row],[Yield]]*Table1[[#This Row],[P]]</f>
        <v>0</v>
      </c>
      <c r="AL245" s="2">
        <f>Table1[[#This Row],[Yield]]*Table1[[#This Row],[K]]</f>
        <v>0</v>
      </c>
      <c r="AM245" s="2">
        <f>Table1[[#This Row],[Yield]]*Table1[[#This Row],[S]]</f>
        <v>0</v>
      </c>
      <c r="AN245" s="2">
        <f>Table1[[#This Row],[Yield]]*Table1[[#This Row],[B]]</f>
        <v>0</v>
      </c>
      <c r="AO245" s="2">
        <f>Table1[[#This Row],[Yield]]*Table1[[#This Row],[Ca]]</f>
        <v>0</v>
      </c>
      <c r="AP245" s="2">
        <f>Table1[[#This Row],[Yield]]*Table1[[#This Row],[Mg]]</f>
        <v>0</v>
      </c>
      <c r="AQ245" s="2">
        <f>Table1[[#This Row],[Yield]]*Table1[[#This Row],[Mn]]</f>
        <v>0</v>
      </c>
      <c r="AR245" s="2">
        <f>Table1[[#This Row],[Yield]]*Table1[[#This Row],[Cu]]</f>
        <v>0</v>
      </c>
    </row>
    <row r="246" spans="1:44" hidden="1">
      <c r="A246" t="s">
        <v>71</v>
      </c>
      <c r="B246" t="s">
        <v>72</v>
      </c>
      <c r="C246">
        <v>2010</v>
      </c>
      <c r="D246" t="s">
        <v>73</v>
      </c>
      <c r="E246" t="s">
        <v>93</v>
      </c>
      <c r="F246" t="s">
        <v>45</v>
      </c>
      <c r="J246" t="s">
        <v>37</v>
      </c>
      <c r="K246" t="s">
        <v>44</v>
      </c>
      <c r="L246">
        <v>80</v>
      </c>
      <c r="N246" t="s">
        <v>75</v>
      </c>
      <c r="P246">
        <v>0</v>
      </c>
      <c r="Q246">
        <v>123</v>
      </c>
      <c r="R246">
        <v>1230</v>
      </c>
      <c r="T246">
        <v>431</v>
      </c>
      <c r="U246">
        <v>32.375</v>
      </c>
      <c r="V246">
        <v>11.425000000000001</v>
      </c>
      <c r="X246">
        <v>1.2375</v>
      </c>
      <c r="Y246">
        <v>0.31874999999999998</v>
      </c>
      <c r="Z246">
        <v>0.29249999999999998</v>
      </c>
      <c r="AA246">
        <v>950</v>
      </c>
      <c r="AB246">
        <v>2.65</v>
      </c>
      <c r="AC246">
        <v>1.375E-2</v>
      </c>
      <c r="AD246">
        <v>0.12525</v>
      </c>
      <c r="AE246">
        <v>40.15</v>
      </c>
      <c r="AF246">
        <v>3.45</v>
      </c>
      <c r="AG246" s="2">
        <f>Table1[[#This Row],[Yield]]*Table1[[#This Row],[Zn]]</f>
        <v>13953.625</v>
      </c>
      <c r="AH246" s="2">
        <f>Table1[[#This Row],[Yield]]*Table1[[#This Row],[Fe]]</f>
        <v>4924.1750000000002</v>
      </c>
      <c r="AI246" s="2">
        <f>Table1[[#This Row],[Yield]]*Table1[[#This Row],[Ph]]</f>
        <v>0</v>
      </c>
      <c r="AJ246" s="2">
        <f>Table1[[#This Row],[Yield]]*Table1[[#This Row],[N]]</f>
        <v>533.36250000000007</v>
      </c>
      <c r="AK246" s="2">
        <f>Table1[[#This Row],[Yield]]*Table1[[#This Row],[P]]</f>
        <v>137.38124999999999</v>
      </c>
      <c r="AL246" s="2">
        <f>Table1[[#This Row],[Yield]]*Table1[[#This Row],[K]]</f>
        <v>126.0675</v>
      </c>
      <c r="AM246" s="2">
        <f>Table1[[#This Row],[Yield]]*Table1[[#This Row],[S]]</f>
        <v>409450</v>
      </c>
      <c r="AN246" s="2">
        <f>Table1[[#This Row],[Yield]]*Table1[[#This Row],[B]]</f>
        <v>1142.1499999999999</v>
      </c>
      <c r="AO246" s="2">
        <f>Table1[[#This Row],[Yield]]*Table1[[#This Row],[Ca]]</f>
        <v>5.9262500000000005</v>
      </c>
      <c r="AP246" s="2">
        <f>Table1[[#This Row],[Yield]]*Table1[[#This Row],[Mg]]</f>
        <v>53.982750000000003</v>
      </c>
      <c r="AQ246" s="2">
        <f>Table1[[#This Row],[Yield]]*Table1[[#This Row],[Mn]]</f>
        <v>17304.649999999998</v>
      </c>
      <c r="AR246" s="2">
        <f>Table1[[#This Row],[Yield]]*Table1[[#This Row],[Cu]]</f>
        <v>1486.95</v>
      </c>
    </row>
    <row r="247" spans="1:44" hidden="1">
      <c r="A247" t="s">
        <v>71</v>
      </c>
      <c r="B247" t="s">
        <v>72</v>
      </c>
      <c r="C247">
        <v>2010</v>
      </c>
      <c r="D247" t="s">
        <v>73</v>
      </c>
      <c r="E247" t="s">
        <v>93</v>
      </c>
      <c r="F247" t="s">
        <v>45</v>
      </c>
      <c r="J247" t="s">
        <v>41</v>
      </c>
      <c r="K247" t="s">
        <v>44</v>
      </c>
      <c r="L247">
        <v>80</v>
      </c>
      <c r="N247" t="s">
        <v>75</v>
      </c>
      <c r="P247">
        <v>1</v>
      </c>
      <c r="Q247">
        <v>123</v>
      </c>
      <c r="R247">
        <v>1231</v>
      </c>
      <c r="T247">
        <v>586</v>
      </c>
      <c r="U247">
        <v>29.074999999999999</v>
      </c>
      <c r="V247">
        <v>10.475</v>
      </c>
      <c r="X247">
        <v>1.0925</v>
      </c>
      <c r="Y247">
        <v>0.30549999999999999</v>
      </c>
      <c r="Z247">
        <v>0.29499999999999998</v>
      </c>
      <c r="AA247">
        <v>855</v>
      </c>
      <c r="AB247">
        <v>2.7250000000000001</v>
      </c>
      <c r="AC247">
        <v>1.35E-2</v>
      </c>
      <c r="AD247">
        <v>0.12225</v>
      </c>
      <c r="AE247">
        <v>32.125</v>
      </c>
      <c r="AF247">
        <v>3.4750000000000001</v>
      </c>
      <c r="AG247" s="2">
        <f>Table1[[#This Row],[Yield]]*Table1[[#This Row],[Zn]]</f>
        <v>17037.95</v>
      </c>
      <c r="AH247" s="2">
        <f>Table1[[#This Row],[Yield]]*Table1[[#This Row],[Fe]]</f>
        <v>6138.3499999999995</v>
      </c>
      <c r="AI247" s="2">
        <f>Table1[[#This Row],[Yield]]*Table1[[#This Row],[Ph]]</f>
        <v>0</v>
      </c>
      <c r="AJ247" s="2">
        <f>Table1[[#This Row],[Yield]]*Table1[[#This Row],[N]]</f>
        <v>640.20500000000004</v>
      </c>
      <c r="AK247" s="2">
        <f>Table1[[#This Row],[Yield]]*Table1[[#This Row],[P]]</f>
        <v>179.023</v>
      </c>
      <c r="AL247" s="2">
        <f>Table1[[#This Row],[Yield]]*Table1[[#This Row],[K]]</f>
        <v>172.87</v>
      </c>
      <c r="AM247" s="2">
        <f>Table1[[#This Row],[Yield]]*Table1[[#This Row],[S]]</f>
        <v>501030</v>
      </c>
      <c r="AN247" s="2">
        <f>Table1[[#This Row],[Yield]]*Table1[[#This Row],[B]]</f>
        <v>1596.8500000000001</v>
      </c>
      <c r="AO247" s="2">
        <f>Table1[[#This Row],[Yield]]*Table1[[#This Row],[Ca]]</f>
        <v>7.9109999999999996</v>
      </c>
      <c r="AP247" s="2">
        <f>Table1[[#This Row],[Yield]]*Table1[[#This Row],[Mg]]</f>
        <v>71.638499999999993</v>
      </c>
      <c r="AQ247" s="2">
        <f>Table1[[#This Row],[Yield]]*Table1[[#This Row],[Mn]]</f>
        <v>18825.25</v>
      </c>
      <c r="AR247" s="2">
        <f>Table1[[#This Row],[Yield]]*Table1[[#This Row],[Cu]]</f>
        <v>2036.3500000000001</v>
      </c>
    </row>
    <row r="248" spans="1:44" hidden="1">
      <c r="A248" t="s">
        <v>71</v>
      </c>
      <c r="B248" t="s">
        <v>72</v>
      </c>
      <c r="C248">
        <v>2010</v>
      </c>
      <c r="D248" t="s">
        <v>73</v>
      </c>
      <c r="E248" t="s">
        <v>94</v>
      </c>
      <c r="F248" t="s">
        <v>45</v>
      </c>
      <c r="J248" t="s">
        <v>37</v>
      </c>
      <c r="K248" t="s">
        <v>44</v>
      </c>
      <c r="L248">
        <v>80</v>
      </c>
      <c r="N248" t="s">
        <v>75</v>
      </c>
      <c r="P248">
        <v>0</v>
      </c>
      <c r="Q248">
        <v>124</v>
      </c>
      <c r="R248">
        <v>1240</v>
      </c>
      <c r="U248">
        <v>28.15</v>
      </c>
      <c r="V248">
        <v>10.9</v>
      </c>
      <c r="X248">
        <v>1.3875</v>
      </c>
      <c r="Y248">
        <v>0.36725000000000002</v>
      </c>
      <c r="Z248">
        <v>0.32250000000000001</v>
      </c>
      <c r="AA248">
        <v>1100</v>
      </c>
      <c r="AB248">
        <v>2.625</v>
      </c>
      <c r="AC248">
        <v>1.35E-2</v>
      </c>
      <c r="AD248">
        <v>0.14399999999999999</v>
      </c>
      <c r="AE248">
        <v>46.6</v>
      </c>
      <c r="AF248">
        <v>2.85</v>
      </c>
      <c r="AG248" s="2">
        <f>Table1[[#This Row],[Yield]]*Table1[[#This Row],[Zn]]</f>
        <v>0</v>
      </c>
      <c r="AH248" s="2">
        <f>Table1[[#This Row],[Yield]]*Table1[[#This Row],[Fe]]</f>
        <v>0</v>
      </c>
      <c r="AI248" s="2">
        <f>Table1[[#This Row],[Yield]]*Table1[[#This Row],[Ph]]</f>
        <v>0</v>
      </c>
      <c r="AJ248" s="2">
        <f>Table1[[#This Row],[Yield]]*Table1[[#This Row],[N]]</f>
        <v>0</v>
      </c>
      <c r="AK248" s="2">
        <f>Table1[[#This Row],[Yield]]*Table1[[#This Row],[P]]</f>
        <v>0</v>
      </c>
      <c r="AL248" s="2">
        <f>Table1[[#This Row],[Yield]]*Table1[[#This Row],[K]]</f>
        <v>0</v>
      </c>
      <c r="AM248" s="2">
        <f>Table1[[#This Row],[Yield]]*Table1[[#This Row],[S]]</f>
        <v>0</v>
      </c>
      <c r="AN248" s="2">
        <f>Table1[[#This Row],[Yield]]*Table1[[#This Row],[B]]</f>
        <v>0</v>
      </c>
      <c r="AO248" s="2">
        <f>Table1[[#This Row],[Yield]]*Table1[[#This Row],[Ca]]</f>
        <v>0</v>
      </c>
      <c r="AP248" s="2">
        <f>Table1[[#This Row],[Yield]]*Table1[[#This Row],[Mg]]</f>
        <v>0</v>
      </c>
      <c r="AQ248" s="2">
        <f>Table1[[#This Row],[Yield]]*Table1[[#This Row],[Mn]]</f>
        <v>0</v>
      </c>
      <c r="AR248" s="2">
        <f>Table1[[#This Row],[Yield]]*Table1[[#This Row],[Cu]]</f>
        <v>0</v>
      </c>
    </row>
    <row r="249" spans="1:44" hidden="1">
      <c r="A249" t="s">
        <v>71</v>
      </c>
      <c r="B249" t="s">
        <v>72</v>
      </c>
      <c r="C249">
        <v>2010</v>
      </c>
      <c r="D249" t="s">
        <v>73</v>
      </c>
      <c r="E249" t="s">
        <v>94</v>
      </c>
      <c r="F249" t="s">
        <v>45</v>
      </c>
      <c r="J249" t="s">
        <v>41</v>
      </c>
      <c r="K249" t="s">
        <v>44</v>
      </c>
      <c r="L249">
        <v>80</v>
      </c>
      <c r="N249" t="s">
        <v>75</v>
      </c>
      <c r="P249">
        <v>1</v>
      </c>
      <c r="Q249">
        <v>124</v>
      </c>
      <c r="R249">
        <v>1241</v>
      </c>
      <c r="U249">
        <v>27.4</v>
      </c>
      <c r="V249">
        <v>10.225</v>
      </c>
      <c r="X249">
        <v>1.23</v>
      </c>
      <c r="Y249">
        <v>0.35449999999999998</v>
      </c>
      <c r="Z249">
        <v>0.32500000000000001</v>
      </c>
      <c r="AA249">
        <v>1010</v>
      </c>
      <c r="AB249">
        <v>2.35</v>
      </c>
      <c r="AC249">
        <v>1.2500000000000001E-2</v>
      </c>
      <c r="AD249">
        <v>0.13950000000000001</v>
      </c>
      <c r="AE249">
        <v>40.5</v>
      </c>
      <c r="AF249">
        <v>2.5499999999999998</v>
      </c>
      <c r="AG249" s="2">
        <f>Table1[[#This Row],[Yield]]*Table1[[#This Row],[Zn]]</f>
        <v>0</v>
      </c>
      <c r="AH249" s="2">
        <f>Table1[[#This Row],[Yield]]*Table1[[#This Row],[Fe]]</f>
        <v>0</v>
      </c>
      <c r="AI249" s="2">
        <f>Table1[[#This Row],[Yield]]*Table1[[#This Row],[Ph]]</f>
        <v>0</v>
      </c>
      <c r="AJ249" s="2">
        <f>Table1[[#This Row],[Yield]]*Table1[[#This Row],[N]]</f>
        <v>0</v>
      </c>
      <c r="AK249" s="2">
        <f>Table1[[#This Row],[Yield]]*Table1[[#This Row],[P]]</f>
        <v>0</v>
      </c>
      <c r="AL249" s="2">
        <f>Table1[[#This Row],[Yield]]*Table1[[#This Row],[K]]</f>
        <v>0</v>
      </c>
      <c r="AM249" s="2">
        <f>Table1[[#This Row],[Yield]]*Table1[[#This Row],[S]]</f>
        <v>0</v>
      </c>
      <c r="AN249" s="2">
        <f>Table1[[#This Row],[Yield]]*Table1[[#This Row],[B]]</f>
        <v>0</v>
      </c>
      <c r="AO249" s="2">
        <f>Table1[[#This Row],[Yield]]*Table1[[#This Row],[Ca]]</f>
        <v>0</v>
      </c>
      <c r="AP249" s="2">
        <f>Table1[[#This Row],[Yield]]*Table1[[#This Row],[Mg]]</f>
        <v>0</v>
      </c>
      <c r="AQ249" s="2">
        <f>Table1[[#This Row],[Yield]]*Table1[[#This Row],[Mn]]</f>
        <v>0</v>
      </c>
      <c r="AR249" s="2">
        <f>Table1[[#This Row],[Yield]]*Table1[[#This Row],[Cu]]</f>
        <v>0</v>
      </c>
    </row>
    <row r="250" spans="1:44" hidden="1">
      <c r="A250" t="s">
        <v>71</v>
      </c>
      <c r="B250" t="s">
        <v>72</v>
      </c>
      <c r="C250">
        <v>2010</v>
      </c>
      <c r="D250" t="s">
        <v>73</v>
      </c>
      <c r="E250" t="s">
        <v>94</v>
      </c>
      <c r="F250" t="s">
        <v>45</v>
      </c>
      <c r="J250" t="s">
        <v>37</v>
      </c>
      <c r="K250" t="s">
        <v>44</v>
      </c>
      <c r="L250">
        <v>80</v>
      </c>
      <c r="N250" t="s">
        <v>76</v>
      </c>
      <c r="P250">
        <v>0</v>
      </c>
      <c r="Q250">
        <v>125</v>
      </c>
      <c r="R250">
        <v>1250</v>
      </c>
      <c r="U250">
        <v>28.4</v>
      </c>
      <c r="V250">
        <v>10.6</v>
      </c>
      <c r="X250">
        <v>1.38</v>
      </c>
      <c r="Y250">
        <v>0.36549999999999999</v>
      </c>
      <c r="Z250">
        <v>0.32500000000000001</v>
      </c>
      <c r="AA250">
        <v>1110</v>
      </c>
      <c r="AB250">
        <v>2.75</v>
      </c>
      <c r="AC250">
        <v>1.375E-2</v>
      </c>
      <c r="AD250">
        <v>0.14374999999999999</v>
      </c>
      <c r="AE250">
        <v>43.975000000000001</v>
      </c>
      <c r="AF250">
        <v>2.85</v>
      </c>
      <c r="AG250" s="2">
        <f>Table1[[#This Row],[Yield]]*Table1[[#This Row],[Zn]]</f>
        <v>0</v>
      </c>
      <c r="AH250" s="2">
        <f>Table1[[#This Row],[Yield]]*Table1[[#This Row],[Fe]]</f>
        <v>0</v>
      </c>
      <c r="AI250" s="2">
        <f>Table1[[#This Row],[Yield]]*Table1[[#This Row],[Ph]]</f>
        <v>0</v>
      </c>
      <c r="AJ250" s="2">
        <f>Table1[[#This Row],[Yield]]*Table1[[#This Row],[N]]</f>
        <v>0</v>
      </c>
      <c r="AK250" s="2">
        <f>Table1[[#This Row],[Yield]]*Table1[[#This Row],[P]]</f>
        <v>0</v>
      </c>
      <c r="AL250" s="2">
        <f>Table1[[#This Row],[Yield]]*Table1[[#This Row],[K]]</f>
        <v>0</v>
      </c>
      <c r="AM250" s="2">
        <f>Table1[[#This Row],[Yield]]*Table1[[#This Row],[S]]</f>
        <v>0</v>
      </c>
      <c r="AN250" s="2">
        <f>Table1[[#This Row],[Yield]]*Table1[[#This Row],[B]]</f>
        <v>0</v>
      </c>
      <c r="AO250" s="2">
        <f>Table1[[#This Row],[Yield]]*Table1[[#This Row],[Ca]]</f>
        <v>0</v>
      </c>
      <c r="AP250" s="2">
        <f>Table1[[#This Row],[Yield]]*Table1[[#This Row],[Mg]]</f>
        <v>0</v>
      </c>
      <c r="AQ250" s="2">
        <f>Table1[[#This Row],[Yield]]*Table1[[#This Row],[Mn]]</f>
        <v>0</v>
      </c>
      <c r="AR250" s="2">
        <f>Table1[[#This Row],[Yield]]*Table1[[#This Row],[Cu]]</f>
        <v>0</v>
      </c>
    </row>
    <row r="251" spans="1:44" hidden="1">
      <c r="A251" t="s">
        <v>71</v>
      </c>
      <c r="B251" t="s">
        <v>72</v>
      </c>
      <c r="C251">
        <v>2010</v>
      </c>
      <c r="D251" t="s">
        <v>73</v>
      </c>
      <c r="E251" t="s">
        <v>94</v>
      </c>
      <c r="F251" t="s">
        <v>45</v>
      </c>
      <c r="J251" t="s">
        <v>41</v>
      </c>
      <c r="K251" t="s">
        <v>44</v>
      </c>
      <c r="L251">
        <v>80</v>
      </c>
      <c r="N251" t="s">
        <v>76</v>
      </c>
      <c r="P251">
        <v>1</v>
      </c>
      <c r="Q251">
        <v>125</v>
      </c>
      <c r="R251">
        <v>1251</v>
      </c>
      <c r="U251">
        <v>27.25</v>
      </c>
      <c r="V251">
        <v>10.95</v>
      </c>
      <c r="X251">
        <v>1.28</v>
      </c>
      <c r="Y251">
        <v>0.36</v>
      </c>
      <c r="Z251">
        <v>0.32</v>
      </c>
      <c r="AA251">
        <v>1030</v>
      </c>
      <c r="AB251">
        <v>2.85</v>
      </c>
      <c r="AC251">
        <v>1.2749999999999999E-2</v>
      </c>
      <c r="AD251">
        <v>0.14299999999999999</v>
      </c>
      <c r="AE251">
        <v>38.575000000000003</v>
      </c>
      <c r="AF251">
        <v>2.6</v>
      </c>
      <c r="AG251" s="2">
        <f>Table1[[#This Row],[Yield]]*Table1[[#This Row],[Zn]]</f>
        <v>0</v>
      </c>
      <c r="AH251" s="2">
        <f>Table1[[#This Row],[Yield]]*Table1[[#This Row],[Fe]]</f>
        <v>0</v>
      </c>
      <c r="AI251" s="2">
        <f>Table1[[#This Row],[Yield]]*Table1[[#This Row],[Ph]]</f>
        <v>0</v>
      </c>
      <c r="AJ251" s="2">
        <f>Table1[[#This Row],[Yield]]*Table1[[#This Row],[N]]</f>
        <v>0</v>
      </c>
      <c r="AK251" s="2">
        <f>Table1[[#This Row],[Yield]]*Table1[[#This Row],[P]]</f>
        <v>0</v>
      </c>
      <c r="AL251" s="2">
        <f>Table1[[#This Row],[Yield]]*Table1[[#This Row],[K]]</f>
        <v>0</v>
      </c>
      <c r="AM251" s="2">
        <f>Table1[[#This Row],[Yield]]*Table1[[#This Row],[S]]</f>
        <v>0</v>
      </c>
      <c r="AN251" s="2">
        <f>Table1[[#This Row],[Yield]]*Table1[[#This Row],[B]]</f>
        <v>0</v>
      </c>
      <c r="AO251" s="2">
        <f>Table1[[#This Row],[Yield]]*Table1[[#This Row],[Ca]]</f>
        <v>0</v>
      </c>
      <c r="AP251" s="2">
        <f>Table1[[#This Row],[Yield]]*Table1[[#This Row],[Mg]]</f>
        <v>0</v>
      </c>
      <c r="AQ251" s="2">
        <f>Table1[[#This Row],[Yield]]*Table1[[#This Row],[Mn]]</f>
        <v>0</v>
      </c>
      <c r="AR251" s="2">
        <f>Table1[[#This Row],[Yield]]*Table1[[#This Row],[Cu]]</f>
        <v>0</v>
      </c>
    </row>
    <row r="252" spans="1:44" hidden="1">
      <c r="A252" t="s">
        <v>71</v>
      </c>
      <c r="B252" t="s">
        <v>82</v>
      </c>
      <c r="C252">
        <v>2008</v>
      </c>
      <c r="D252" t="s">
        <v>73</v>
      </c>
      <c r="E252" t="s">
        <v>95</v>
      </c>
      <c r="F252" t="s">
        <v>45</v>
      </c>
      <c r="J252" t="s">
        <v>37</v>
      </c>
      <c r="K252" t="s">
        <v>44</v>
      </c>
      <c r="L252">
        <v>80</v>
      </c>
      <c r="M252">
        <v>131</v>
      </c>
      <c r="N252" t="s">
        <v>75</v>
      </c>
      <c r="P252">
        <v>0</v>
      </c>
      <c r="Q252">
        <v>126</v>
      </c>
      <c r="R252">
        <v>1260</v>
      </c>
      <c r="T252">
        <v>492</v>
      </c>
      <c r="U252">
        <v>23.633333329999999</v>
      </c>
      <c r="V252">
        <v>7.8666666669999996</v>
      </c>
      <c r="X252">
        <v>1.29</v>
      </c>
      <c r="Y252">
        <v>0.371</v>
      </c>
      <c r="Z252">
        <v>0.3</v>
      </c>
      <c r="AA252">
        <v>1096.666667</v>
      </c>
      <c r="AB252">
        <v>1.233333333</v>
      </c>
      <c r="AC252">
        <v>1.2666667E-2</v>
      </c>
      <c r="AD252">
        <v>0.131333333</v>
      </c>
      <c r="AE252">
        <v>23.633333329999999</v>
      </c>
      <c r="AF252">
        <v>1.733333333</v>
      </c>
      <c r="AG252" s="2">
        <f>Table1[[#This Row],[Yield]]*Table1[[#This Row],[Zn]]</f>
        <v>11627.59999836</v>
      </c>
      <c r="AH252" s="2">
        <f>Table1[[#This Row],[Yield]]*Table1[[#This Row],[Fe]]</f>
        <v>3870.4000001639997</v>
      </c>
      <c r="AI252" s="2">
        <f>Table1[[#This Row],[Yield]]*Table1[[#This Row],[Ph]]</f>
        <v>0</v>
      </c>
      <c r="AJ252" s="2">
        <f>Table1[[#This Row],[Yield]]*Table1[[#This Row],[N]]</f>
        <v>634.68000000000006</v>
      </c>
      <c r="AK252" s="2">
        <f>Table1[[#This Row],[Yield]]*Table1[[#This Row],[P]]</f>
        <v>182.53200000000001</v>
      </c>
      <c r="AL252" s="2">
        <f>Table1[[#This Row],[Yield]]*Table1[[#This Row],[K]]</f>
        <v>147.6</v>
      </c>
      <c r="AM252" s="2">
        <f>Table1[[#This Row],[Yield]]*Table1[[#This Row],[S]]</f>
        <v>539560.00016399997</v>
      </c>
      <c r="AN252" s="2">
        <f>Table1[[#This Row],[Yield]]*Table1[[#This Row],[B]]</f>
        <v>606.79999983599998</v>
      </c>
      <c r="AO252" s="2">
        <f>Table1[[#This Row],[Yield]]*Table1[[#This Row],[Ca]]</f>
        <v>6.2320001639999996</v>
      </c>
      <c r="AP252" s="2">
        <f>Table1[[#This Row],[Yield]]*Table1[[#This Row],[Mg]]</f>
        <v>64.615999836</v>
      </c>
      <c r="AQ252" s="2">
        <f>Table1[[#This Row],[Yield]]*Table1[[#This Row],[Mn]]</f>
        <v>11627.59999836</v>
      </c>
      <c r="AR252" s="2">
        <f>Table1[[#This Row],[Yield]]*Table1[[#This Row],[Cu]]</f>
        <v>852.79999983599998</v>
      </c>
    </row>
    <row r="253" spans="1:44" hidden="1">
      <c r="A253" t="s">
        <v>71</v>
      </c>
      <c r="B253" t="s">
        <v>82</v>
      </c>
      <c r="C253">
        <v>2008</v>
      </c>
      <c r="D253" t="s">
        <v>73</v>
      </c>
      <c r="E253" t="s">
        <v>95</v>
      </c>
      <c r="F253" t="s">
        <v>45</v>
      </c>
      <c r="J253" t="s">
        <v>41</v>
      </c>
      <c r="K253" t="s">
        <v>44</v>
      </c>
      <c r="L253">
        <v>80</v>
      </c>
      <c r="M253">
        <v>131</v>
      </c>
      <c r="N253" t="s">
        <v>75</v>
      </c>
      <c r="P253">
        <v>1</v>
      </c>
      <c r="Q253">
        <v>126</v>
      </c>
      <c r="R253">
        <v>1261</v>
      </c>
      <c r="T253">
        <v>571</v>
      </c>
      <c r="U253">
        <v>22.06666667</v>
      </c>
      <c r="V253">
        <v>7.5</v>
      </c>
      <c r="X253">
        <v>1.2266666669999999</v>
      </c>
      <c r="Y253">
        <v>0.35799999999999998</v>
      </c>
      <c r="Z253">
        <v>0.29333333299999997</v>
      </c>
      <c r="AA253">
        <v>1043.333333</v>
      </c>
      <c r="AC253">
        <v>1.2666667E-2</v>
      </c>
      <c r="AD253">
        <v>0.12966666700000001</v>
      </c>
      <c r="AE253">
        <v>25.266666669999999</v>
      </c>
      <c r="AF253">
        <v>1.6666666670000001</v>
      </c>
      <c r="AG253" s="2">
        <f>Table1[[#This Row],[Yield]]*Table1[[#This Row],[Zn]]</f>
        <v>12600.06666857</v>
      </c>
      <c r="AH253" s="2">
        <f>Table1[[#This Row],[Yield]]*Table1[[#This Row],[Fe]]</f>
        <v>4282.5</v>
      </c>
      <c r="AI253" s="2">
        <f>Table1[[#This Row],[Yield]]*Table1[[#This Row],[Ph]]</f>
        <v>0</v>
      </c>
      <c r="AJ253" s="2">
        <f>Table1[[#This Row],[Yield]]*Table1[[#This Row],[N]]</f>
        <v>700.42666685699999</v>
      </c>
      <c r="AK253" s="2">
        <f>Table1[[#This Row],[Yield]]*Table1[[#This Row],[P]]</f>
        <v>204.41799999999998</v>
      </c>
      <c r="AL253" s="2">
        <f>Table1[[#This Row],[Yield]]*Table1[[#This Row],[K]]</f>
        <v>167.49333314299997</v>
      </c>
      <c r="AM253" s="2">
        <f>Table1[[#This Row],[Yield]]*Table1[[#This Row],[S]]</f>
        <v>595743.33314300003</v>
      </c>
      <c r="AN253" s="2">
        <f>Table1[[#This Row],[Yield]]*Table1[[#This Row],[B]]</f>
        <v>0</v>
      </c>
      <c r="AO253" s="2">
        <f>Table1[[#This Row],[Yield]]*Table1[[#This Row],[Ca]]</f>
        <v>7.2326668569999999</v>
      </c>
      <c r="AP253" s="2">
        <f>Table1[[#This Row],[Yield]]*Table1[[#This Row],[Mg]]</f>
        <v>74.039666857000014</v>
      </c>
      <c r="AQ253" s="2">
        <f>Table1[[#This Row],[Yield]]*Table1[[#This Row],[Mn]]</f>
        <v>14427.266668569999</v>
      </c>
      <c r="AR253" s="2">
        <f>Table1[[#This Row],[Yield]]*Table1[[#This Row],[Cu]]</f>
        <v>951.66666685700011</v>
      </c>
    </row>
    <row r="254" spans="1:44" hidden="1">
      <c r="A254" t="s">
        <v>71</v>
      </c>
      <c r="B254" t="s">
        <v>72</v>
      </c>
      <c r="C254">
        <v>2010</v>
      </c>
      <c r="D254" t="s">
        <v>73</v>
      </c>
      <c r="E254" t="s">
        <v>95</v>
      </c>
      <c r="F254" t="s">
        <v>45</v>
      </c>
      <c r="J254" t="s">
        <v>37</v>
      </c>
      <c r="K254" t="s">
        <v>44</v>
      </c>
      <c r="L254">
        <v>80</v>
      </c>
      <c r="N254" t="s">
        <v>75</v>
      </c>
      <c r="P254">
        <v>0</v>
      </c>
      <c r="Q254">
        <v>127</v>
      </c>
      <c r="R254">
        <v>1270</v>
      </c>
      <c r="T254">
        <v>697</v>
      </c>
      <c r="U254">
        <v>22.574999999999999</v>
      </c>
      <c r="V254">
        <v>9.9499999999999993</v>
      </c>
      <c r="X254">
        <v>1.2675000000000001</v>
      </c>
      <c r="Y254">
        <v>0.372</v>
      </c>
      <c r="Z254">
        <v>0.32250000000000001</v>
      </c>
      <c r="AA254">
        <v>1075</v>
      </c>
      <c r="AB254">
        <v>2.35</v>
      </c>
      <c r="AC254">
        <v>1.2500000000000001E-2</v>
      </c>
      <c r="AD254">
        <v>0.13775000000000001</v>
      </c>
      <c r="AE254">
        <v>35.125</v>
      </c>
      <c r="AF254">
        <v>2.4750000000000001</v>
      </c>
      <c r="AG254" s="2">
        <f>Table1[[#This Row],[Yield]]*Table1[[#This Row],[Zn]]</f>
        <v>15734.775</v>
      </c>
      <c r="AH254" s="2">
        <f>Table1[[#This Row],[Yield]]*Table1[[#This Row],[Fe]]</f>
        <v>6935.15</v>
      </c>
      <c r="AI254" s="2">
        <f>Table1[[#This Row],[Yield]]*Table1[[#This Row],[Ph]]</f>
        <v>0</v>
      </c>
      <c r="AJ254" s="2">
        <f>Table1[[#This Row],[Yield]]*Table1[[#This Row],[N]]</f>
        <v>883.4475000000001</v>
      </c>
      <c r="AK254" s="2">
        <f>Table1[[#This Row],[Yield]]*Table1[[#This Row],[P]]</f>
        <v>259.28399999999999</v>
      </c>
      <c r="AL254" s="2">
        <f>Table1[[#This Row],[Yield]]*Table1[[#This Row],[K]]</f>
        <v>224.7825</v>
      </c>
      <c r="AM254" s="2">
        <f>Table1[[#This Row],[Yield]]*Table1[[#This Row],[S]]</f>
        <v>749275</v>
      </c>
      <c r="AN254" s="2">
        <f>Table1[[#This Row],[Yield]]*Table1[[#This Row],[B]]</f>
        <v>1637.95</v>
      </c>
      <c r="AO254" s="2">
        <f>Table1[[#This Row],[Yield]]*Table1[[#This Row],[Ca]]</f>
        <v>8.7125000000000004</v>
      </c>
      <c r="AP254" s="2">
        <f>Table1[[#This Row],[Yield]]*Table1[[#This Row],[Mg]]</f>
        <v>96.011750000000006</v>
      </c>
      <c r="AQ254" s="2">
        <f>Table1[[#This Row],[Yield]]*Table1[[#This Row],[Mn]]</f>
        <v>24482.125</v>
      </c>
      <c r="AR254" s="2">
        <f>Table1[[#This Row],[Yield]]*Table1[[#This Row],[Cu]]</f>
        <v>1725.075</v>
      </c>
    </row>
    <row r="255" spans="1:44" hidden="1">
      <c r="A255" t="s">
        <v>71</v>
      </c>
      <c r="B255" t="s">
        <v>72</v>
      </c>
      <c r="C255">
        <v>2010</v>
      </c>
      <c r="D255" t="s">
        <v>73</v>
      </c>
      <c r="E255" t="s">
        <v>95</v>
      </c>
      <c r="F255" t="s">
        <v>45</v>
      </c>
      <c r="J255" t="s">
        <v>41</v>
      </c>
      <c r="K255" t="s">
        <v>44</v>
      </c>
      <c r="L255">
        <v>80</v>
      </c>
      <c r="N255" t="s">
        <v>75</v>
      </c>
      <c r="P255">
        <v>1</v>
      </c>
      <c r="Q255">
        <v>127</v>
      </c>
      <c r="R255">
        <v>1271</v>
      </c>
      <c r="T255">
        <v>845</v>
      </c>
      <c r="U255">
        <v>20.524999999999999</v>
      </c>
      <c r="V255">
        <v>9.8249999999999993</v>
      </c>
      <c r="X255">
        <v>1.2124999999999999</v>
      </c>
      <c r="Y255">
        <v>0.35949999999999999</v>
      </c>
      <c r="Z255">
        <v>0.315</v>
      </c>
      <c r="AA255">
        <v>987.5</v>
      </c>
      <c r="AB255">
        <v>2.2999999999999998</v>
      </c>
      <c r="AC255">
        <v>1.2500000000000001E-2</v>
      </c>
      <c r="AD255">
        <v>0.13300000000000001</v>
      </c>
      <c r="AE255">
        <v>29.55</v>
      </c>
      <c r="AF255">
        <v>2.1749999999999998</v>
      </c>
      <c r="AG255" s="2">
        <f>Table1[[#This Row],[Yield]]*Table1[[#This Row],[Zn]]</f>
        <v>17343.625</v>
      </c>
      <c r="AH255" s="2">
        <f>Table1[[#This Row],[Yield]]*Table1[[#This Row],[Fe]]</f>
        <v>8302.125</v>
      </c>
      <c r="AI255" s="2">
        <f>Table1[[#This Row],[Yield]]*Table1[[#This Row],[Ph]]</f>
        <v>0</v>
      </c>
      <c r="AJ255" s="2">
        <f>Table1[[#This Row],[Yield]]*Table1[[#This Row],[N]]</f>
        <v>1024.5625</v>
      </c>
      <c r="AK255" s="2">
        <f>Table1[[#This Row],[Yield]]*Table1[[#This Row],[P]]</f>
        <v>303.77749999999997</v>
      </c>
      <c r="AL255" s="2">
        <f>Table1[[#This Row],[Yield]]*Table1[[#This Row],[K]]</f>
        <v>266.17500000000001</v>
      </c>
      <c r="AM255" s="2">
        <f>Table1[[#This Row],[Yield]]*Table1[[#This Row],[S]]</f>
        <v>834437.5</v>
      </c>
      <c r="AN255" s="2">
        <f>Table1[[#This Row],[Yield]]*Table1[[#This Row],[B]]</f>
        <v>1943.4999999999998</v>
      </c>
      <c r="AO255" s="2">
        <f>Table1[[#This Row],[Yield]]*Table1[[#This Row],[Ca]]</f>
        <v>10.5625</v>
      </c>
      <c r="AP255" s="2">
        <f>Table1[[#This Row],[Yield]]*Table1[[#This Row],[Mg]]</f>
        <v>112.38500000000001</v>
      </c>
      <c r="AQ255" s="2">
        <f>Table1[[#This Row],[Yield]]*Table1[[#This Row],[Mn]]</f>
        <v>24969.75</v>
      </c>
      <c r="AR255" s="2">
        <f>Table1[[#This Row],[Yield]]*Table1[[#This Row],[Cu]]</f>
        <v>1837.8749999999998</v>
      </c>
    </row>
    <row r="256" spans="1:44" hidden="1">
      <c r="A256" t="s">
        <v>71</v>
      </c>
      <c r="B256" t="s">
        <v>72</v>
      </c>
      <c r="C256">
        <v>2010</v>
      </c>
      <c r="D256" t="s">
        <v>73</v>
      </c>
      <c r="E256" t="s">
        <v>95</v>
      </c>
      <c r="F256" t="s">
        <v>45</v>
      </c>
      <c r="J256" t="s">
        <v>37</v>
      </c>
      <c r="K256" t="s">
        <v>77</v>
      </c>
      <c r="L256">
        <v>160</v>
      </c>
      <c r="N256" t="s">
        <v>75</v>
      </c>
      <c r="P256">
        <v>0</v>
      </c>
      <c r="Q256">
        <v>128</v>
      </c>
      <c r="R256">
        <v>1280</v>
      </c>
      <c r="U256">
        <v>19.8</v>
      </c>
      <c r="V256">
        <v>10.175000000000001</v>
      </c>
      <c r="X256">
        <v>1.3925000000000001</v>
      </c>
      <c r="Y256">
        <v>0.34675</v>
      </c>
      <c r="Z256">
        <v>0.29749999999999999</v>
      </c>
      <c r="AA256">
        <v>1137.5</v>
      </c>
      <c r="AB256">
        <v>1.7749999999999999</v>
      </c>
      <c r="AC256">
        <v>1.2E-2</v>
      </c>
      <c r="AD256">
        <v>0.1275</v>
      </c>
      <c r="AE256">
        <v>30.225000000000001</v>
      </c>
      <c r="AF256">
        <v>2.7</v>
      </c>
      <c r="AG256" s="2">
        <f>Table1[[#This Row],[Yield]]*Table1[[#This Row],[Zn]]</f>
        <v>0</v>
      </c>
      <c r="AH256" s="2">
        <f>Table1[[#This Row],[Yield]]*Table1[[#This Row],[Fe]]</f>
        <v>0</v>
      </c>
      <c r="AI256" s="2">
        <f>Table1[[#This Row],[Yield]]*Table1[[#This Row],[Ph]]</f>
        <v>0</v>
      </c>
      <c r="AJ256" s="2">
        <f>Table1[[#This Row],[Yield]]*Table1[[#This Row],[N]]</f>
        <v>0</v>
      </c>
      <c r="AK256" s="2">
        <f>Table1[[#This Row],[Yield]]*Table1[[#This Row],[P]]</f>
        <v>0</v>
      </c>
      <c r="AL256" s="2">
        <f>Table1[[#This Row],[Yield]]*Table1[[#This Row],[K]]</f>
        <v>0</v>
      </c>
      <c r="AM256" s="2">
        <f>Table1[[#This Row],[Yield]]*Table1[[#This Row],[S]]</f>
        <v>0</v>
      </c>
      <c r="AN256" s="2">
        <f>Table1[[#This Row],[Yield]]*Table1[[#This Row],[B]]</f>
        <v>0</v>
      </c>
      <c r="AO256" s="2">
        <f>Table1[[#This Row],[Yield]]*Table1[[#This Row],[Ca]]</f>
        <v>0</v>
      </c>
      <c r="AP256" s="2">
        <f>Table1[[#This Row],[Yield]]*Table1[[#This Row],[Mg]]</f>
        <v>0</v>
      </c>
      <c r="AQ256" s="2">
        <f>Table1[[#This Row],[Yield]]*Table1[[#This Row],[Mn]]</f>
        <v>0</v>
      </c>
      <c r="AR256" s="2">
        <f>Table1[[#This Row],[Yield]]*Table1[[#This Row],[Cu]]</f>
        <v>0</v>
      </c>
    </row>
    <row r="257" spans="1:44" hidden="1">
      <c r="A257" t="s">
        <v>71</v>
      </c>
      <c r="B257" t="s">
        <v>72</v>
      </c>
      <c r="C257">
        <v>2010</v>
      </c>
      <c r="D257" t="s">
        <v>73</v>
      </c>
      <c r="E257" t="s">
        <v>95</v>
      </c>
      <c r="F257" t="s">
        <v>45</v>
      </c>
      <c r="J257" t="s">
        <v>41</v>
      </c>
      <c r="K257" t="s">
        <v>77</v>
      </c>
      <c r="L257">
        <v>160</v>
      </c>
      <c r="N257" t="s">
        <v>75</v>
      </c>
      <c r="P257">
        <v>1</v>
      </c>
      <c r="Q257">
        <v>128</v>
      </c>
      <c r="R257">
        <v>1281</v>
      </c>
      <c r="U257">
        <v>19.149999999999999</v>
      </c>
      <c r="V257">
        <v>10.199999999999999</v>
      </c>
      <c r="X257">
        <v>1.2675000000000001</v>
      </c>
      <c r="Y257">
        <v>0.36649999999999999</v>
      </c>
      <c r="Z257">
        <v>0.32</v>
      </c>
      <c r="AA257">
        <v>1025</v>
      </c>
      <c r="AB257">
        <v>1.9750000000000001</v>
      </c>
      <c r="AC257">
        <v>1.225E-2</v>
      </c>
      <c r="AD257">
        <v>0.13625000000000001</v>
      </c>
      <c r="AE257">
        <v>28.2</v>
      </c>
      <c r="AF257">
        <v>2.4</v>
      </c>
      <c r="AG257" s="2">
        <f>Table1[[#This Row],[Yield]]*Table1[[#This Row],[Zn]]</f>
        <v>0</v>
      </c>
      <c r="AH257" s="2">
        <f>Table1[[#This Row],[Yield]]*Table1[[#This Row],[Fe]]</f>
        <v>0</v>
      </c>
      <c r="AI257" s="2">
        <f>Table1[[#This Row],[Yield]]*Table1[[#This Row],[Ph]]</f>
        <v>0</v>
      </c>
      <c r="AJ257" s="2">
        <f>Table1[[#This Row],[Yield]]*Table1[[#This Row],[N]]</f>
        <v>0</v>
      </c>
      <c r="AK257" s="2">
        <f>Table1[[#This Row],[Yield]]*Table1[[#This Row],[P]]</f>
        <v>0</v>
      </c>
      <c r="AL257" s="2">
        <f>Table1[[#This Row],[Yield]]*Table1[[#This Row],[K]]</f>
        <v>0</v>
      </c>
      <c r="AM257" s="2">
        <f>Table1[[#This Row],[Yield]]*Table1[[#This Row],[S]]</f>
        <v>0</v>
      </c>
      <c r="AN257" s="2">
        <f>Table1[[#This Row],[Yield]]*Table1[[#This Row],[B]]</f>
        <v>0</v>
      </c>
      <c r="AO257" s="2">
        <f>Table1[[#This Row],[Yield]]*Table1[[#This Row],[Ca]]</f>
        <v>0</v>
      </c>
      <c r="AP257" s="2">
        <f>Table1[[#This Row],[Yield]]*Table1[[#This Row],[Mg]]</f>
        <v>0</v>
      </c>
      <c r="AQ257" s="2">
        <f>Table1[[#This Row],[Yield]]*Table1[[#This Row],[Mn]]</f>
        <v>0</v>
      </c>
      <c r="AR257" s="2">
        <f>Table1[[#This Row],[Yield]]*Table1[[#This Row],[Cu]]</f>
        <v>0</v>
      </c>
    </row>
    <row r="258" spans="1:44" hidden="1">
      <c r="A258" t="s">
        <v>96</v>
      </c>
      <c r="B258" t="s">
        <v>33</v>
      </c>
      <c r="C258">
        <v>2010</v>
      </c>
      <c r="D258" t="s">
        <v>97</v>
      </c>
      <c r="E258" t="s">
        <v>98</v>
      </c>
      <c r="F258" t="s">
        <v>36</v>
      </c>
      <c r="G258">
        <v>265</v>
      </c>
      <c r="H258">
        <v>0</v>
      </c>
      <c r="I258">
        <v>265</v>
      </c>
      <c r="J258" t="s">
        <v>37</v>
      </c>
      <c r="K258" t="s">
        <v>38</v>
      </c>
      <c r="L258">
        <v>0</v>
      </c>
      <c r="O258" s="1">
        <v>38862</v>
      </c>
      <c r="P258">
        <v>0</v>
      </c>
      <c r="Q258">
        <v>148</v>
      </c>
      <c r="R258">
        <v>1480</v>
      </c>
      <c r="S258" t="s">
        <v>40</v>
      </c>
      <c r="U258">
        <v>23.875</v>
      </c>
      <c r="V258">
        <v>39.625</v>
      </c>
      <c r="X258">
        <v>3.3574999999999999</v>
      </c>
      <c r="Y258">
        <v>0.30149999999999999</v>
      </c>
      <c r="Z258">
        <v>0.93</v>
      </c>
      <c r="AA258">
        <v>1700</v>
      </c>
      <c r="AB258">
        <v>7.15</v>
      </c>
      <c r="AC258">
        <v>6.6750000000000004E-2</v>
      </c>
      <c r="AD258">
        <v>0.11425</v>
      </c>
      <c r="AE258">
        <v>8.875</v>
      </c>
      <c r="AF258">
        <v>5.6</v>
      </c>
      <c r="AG258" s="2">
        <f>Table1[[#This Row],[Yield]]*Table1[[#This Row],[Zn]]</f>
        <v>0</v>
      </c>
      <c r="AH258" s="2">
        <f>Table1[[#This Row],[Yield]]*Table1[[#This Row],[Fe]]</f>
        <v>0</v>
      </c>
      <c r="AI258" s="2">
        <f>Table1[[#This Row],[Yield]]*Table1[[#This Row],[Ph]]</f>
        <v>0</v>
      </c>
      <c r="AJ258" s="2">
        <f>Table1[[#This Row],[Yield]]*Table1[[#This Row],[N]]</f>
        <v>0</v>
      </c>
      <c r="AK258" s="2">
        <f>Table1[[#This Row],[Yield]]*Table1[[#This Row],[P]]</f>
        <v>0</v>
      </c>
      <c r="AL258" s="2">
        <f>Table1[[#This Row],[Yield]]*Table1[[#This Row],[K]]</f>
        <v>0</v>
      </c>
      <c r="AM258" s="2">
        <f>Table1[[#This Row],[Yield]]*Table1[[#This Row],[S]]</f>
        <v>0</v>
      </c>
      <c r="AN258" s="2">
        <f>Table1[[#This Row],[Yield]]*Table1[[#This Row],[B]]</f>
        <v>0</v>
      </c>
      <c r="AO258" s="2">
        <f>Table1[[#This Row],[Yield]]*Table1[[#This Row],[Ca]]</f>
        <v>0</v>
      </c>
      <c r="AP258" s="2">
        <f>Table1[[#This Row],[Yield]]*Table1[[#This Row],[Mg]]</f>
        <v>0</v>
      </c>
      <c r="AQ258" s="2">
        <f>Table1[[#This Row],[Yield]]*Table1[[#This Row],[Mn]]</f>
        <v>0</v>
      </c>
      <c r="AR258" s="2">
        <f>Table1[[#This Row],[Yield]]*Table1[[#This Row],[Cu]]</f>
        <v>0</v>
      </c>
    </row>
    <row r="259" spans="1:44" hidden="1">
      <c r="A259" t="s">
        <v>96</v>
      </c>
      <c r="B259" t="s">
        <v>33</v>
      </c>
      <c r="C259">
        <v>2010</v>
      </c>
      <c r="D259" t="s">
        <v>97</v>
      </c>
      <c r="E259" t="s">
        <v>98</v>
      </c>
      <c r="F259" t="s">
        <v>36</v>
      </c>
      <c r="G259">
        <v>265</v>
      </c>
      <c r="H259">
        <v>0</v>
      </c>
      <c r="I259">
        <v>265</v>
      </c>
      <c r="J259" t="s">
        <v>41</v>
      </c>
      <c r="K259" t="s">
        <v>38</v>
      </c>
      <c r="L259">
        <v>0</v>
      </c>
      <c r="O259" s="1">
        <v>38862</v>
      </c>
      <c r="P259">
        <v>1</v>
      </c>
      <c r="Q259">
        <v>148</v>
      </c>
      <c r="R259">
        <v>1481</v>
      </c>
      <c r="S259" t="s">
        <v>40</v>
      </c>
      <c r="U259">
        <v>21.925000000000001</v>
      </c>
      <c r="V259">
        <v>38.975000000000001</v>
      </c>
      <c r="X259">
        <v>3.3224999999999998</v>
      </c>
      <c r="Y259">
        <v>0.29749999999999999</v>
      </c>
      <c r="Z259">
        <v>0.96</v>
      </c>
      <c r="AA259">
        <v>1650</v>
      </c>
      <c r="AB259">
        <v>7.05</v>
      </c>
      <c r="AC259">
        <v>7.4249999999999997E-2</v>
      </c>
      <c r="AD259">
        <v>0.11475</v>
      </c>
      <c r="AE259">
        <v>8.375</v>
      </c>
      <c r="AF259">
        <v>5.35</v>
      </c>
      <c r="AG259" s="2">
        <f>Table1[[#This Row],[Yield]]*Table1[[#This Row],[Zn]]</f>
        <v>0</v>
      </c>
      <c r="AH259" s="2">
        <f>Table1[[#This Row],[Yield]]*Table1[[#This Row],[Fe]]</f>
        <v>0</v>
      </c>
      <c r="AI259" s="2">
        <f>Table1[[#This Row],[Yield]]*Table1[[#This Row],[Ph]]</f>
        <v>0</v>
      </c>
      <c r="AJ259" s="2">
        <f>Table1[[#This Row],[Yield]]*Table1[[#This Row],[N]]</f>
        <v>0</v>
      </c>
      <c r="AK259" s="2">
        <f>Table1[[#This Row],[Yield]]*Table1[[#This Row],[P]]</f>
        <v>0</v>
      </c>
      <c r="AL259" s="2">
        <f>Table1[[#This Row],[Yield]]*Table1[[#This Row],[K]]</f>
        <v>0</v>
      </c>
      <c r="AM259" s="2">
        <f>Table1[[#This Row],[Yield]]*Table1[[#This Row],[S]]</f>
        <v>0</v>
      </c>
      <c r="AN259" s="2">
        <f>Table1[[#This Row],[Yield]]*Table1[[#This Row],[B]]</f>
        <v>0</v>
      </c>
      <c r="AO259" s="2">
        <f>Table1[[#This Row],[Yield]]*Table1[[#This Row],[Ca]]</f>
        <v>0</v>
      </c>
      <c r="AP259" s="2">
        <f>Table1[[#This Row],[Yield]]*Table1[[#This Row],[Mg]]</f>
        <v>0</v>
      </c>
      <c r="AQ259" s="2">
        <f>Table1[[#This Row],[Yield]]*Table1[[#This Row],[Mn]]</f>
        <v>0</v>
      </c>
      <c r="AR259" s="2">
        <f>Table1[[#This Row],[Yield]]*Table1[[#This Row],[Cu]]</f>
        <v>0</v>
      </c>
    </row>
    <row r="260" spans="1:44" hidden="1">
      <c r="A260" t="s">
        <v>96</v>
      </c>
      <c r="B260" t="s">
        <v>33</v>
      </c>
      <c r="C260">
        <v>2010</v>
      </c>
      <c r="D260" t="s">
        <v>97</v>
      </c>
      <c r="E260" t="s">
        <v>98</v>
      </c>
      <c r="F260" t="s">
        <v>45</v>
      </c>
      <c r="G260">
        <v>265</v>
      </c>
      <c r="H260">
        <v>80</v>
      </c>
      <c r="I260">
        <v>345</v>
      </c>
      <c r="J260" t="s">
        <v>37</v>
      </c>
      <c r="K260" t="s">
        <v>38</v>
      </c>
      <c r="L260">
        <v>0</v>
      </c>
      <c r="O260" s="1">
        <v>38862</v>
      </c>
      <c r="P260">
        <v>0</v>
      </c>
      <c r="Q260">
        <v>149</v>
      </c>
      <c r="R260">
        <v>1490</v>
      </c>
      <c r="S260" t="s">
        <v>40</v>
      </c>
      <c r="U260">
        <v>24</v>
      </c>
      <c r="V260">
        <v>39.975000000000001</v>
      </c>
      <c r="X260">
        <v>3.4075000000000002</v>
      </c>
      <c r="Y260">
        <v>0.32150000000000001</v>
      </c>
      <c r="Z260">
        <v>0.94499999999999995</v>
      </c>
      <c r="AA260">
        <v>1647.5</v>
      </c>
      <c r="AB260">
        <v>7.0250000000000004</v>
      </c>
      <c r="AC260">
        <v>6.4750000000000002E-2</v>
      </c>
      <c r="AD260">
        <v>0.11475</v>
      </c>
      <c r="AE260">
        <v>9.1750000000000007</v>
      </c>
      <c r="AF260">
        <v>5.7</v>
      </c>
      <c r="AG260" s="2">
        <f>Table1[[#This Row],[Yield]]*Table1[[#This Row],[Zn]]</f>
        <v>0</v>
      </c>
      <c r="AH260" s="2">
        <f>Table1[[#This Row],[Yield]]*Table1[[#This Row],[Fe]]</f>
        <v>0</v>
      </c>
      <c r="AI260" s="2">
        <f>Table1[[#This Row],[Yield]]*Table1[[#This Row],[Ph]]</f>
        <v>0</v>
      </c>
      <c r="AJ260" s="2">
        <f>Table1[[#This Row],[Yield]]*Table1[[#This Row],[N]]</f>
        <v>0</v>
      </c>
      <c r="AK260" s="2">
        <f>Table1[[#This Row],[Yield]]*Table1[[#This Row],[P]]</f>
        <v>0</v>
      </c>
      <c r="AL260" s="2">
        <f>Table1[[#This Row],[Yield]]*Table1[[#This Row],[K]]</f>
        <v>0</v>
      </c>
      <c r="AM260" s="2">
        <f>Table1[[#This Row],[Yield]]*Table1[[#This Row],[S]]</f>
        <v>0</v>
      </c>
      <c r="AN260" s="2">
        <f>Table1[[#This Row],[Yield]]*Table1[[#This Row],[B]]</f>
        <v>0</v>
      </c>
      <c r="AO260" s="2">
        <f>Table1[[#This Row],[Yield]]*Table1[[#This Row],[Ca]]</f>
        <v>0</v>
      </c>
      <c r="AP260" s="2">
        <f>Table1[[#This Row],[Yield]]*Table1[[#This Row],[Mg]]</f>
        <v>0</v>
      </c>
      <c r="AQ260" s="2">
        <f>Table1[[#This Row],[Yield]]*Table1[[#This Row],[Mn]]</f>
        <v>0</v>
      </c>
      <c r="AR260" s="2">
        <f>Table1[[#This Row],[Yield]]*Table1[[#This Row],[Cu]]</f>
        <v>0</v>
      </c>
    </row>
    <row r="261" spans="1:44" hidden="1">
      <c r="A261" t="s">
        <v>96</v>
      </c>
      <c r="B261" t="s">
        <v>33</v>
      </c>
      <c r="C261">
        <v>2010</v>
      </c>
      <c r="D261" t="s">
        <v>97</v>
      </c>
      <c r="E261" t="s">
        <v>98</v>
      </c>
      <c r="F261" t="s">
        <v>45</v>
      </c>
      <c r="G261">
        <v>265</v>
      </c>
      <c r="H261">
        <v>80</v>
      </c>
      <c r="I261">
        <v>345</v>
      </c>
      <c r="J261" t="s">
        <v>41</v>
      </c>
      <c r="K261" t="s">
        <v>38</v>
      </c>
      <c r="L261">
        <v>0</v>
      </c>
      <c r="O261" s="1">
        <v>38862</v>
      </c>
      <c r="P261">
        <v>1</v>
      </c>
      <c r="Q261">
        <v>149</v>
      </c>
      <c r="R261">
        <v>1491</v>
      </c>
      <c r="S261" t="s">
        <v>40</v>
      </c>
      <c r="U261">
        <v>21.8</v>
      </c>
      <c r="V261">
        <v>38.725000000000001</v>
      </c>
      <c r="X261">
        <v>3.2324999999999999</v>
      </c>
      <c r="Y261">
        <v>0.31125000000000003</v>
      </c>
      <c r="Z261">
        <v>1.0024999999999999</v>
      </c>
      <c r="AA261">
        <v>1655</v>
      </c>
      <c r="AB261">
        <v>7</v>
      </c>
      <c r="AC261">
        <v>6.5750000000000003E-2</v>
      </c>
      <c r="AD261">
        <v>0.11125</v>
      </c>
      <c r="AE261">
        <v>8.9</v>
      </c>
      <c r="AF261">
        <v>5.5250000000000004</v>
      </c>
      <c r="AG261" s="2">
        <f>Table1[[#This Row],[Yield]]*Table1[[#This Row],[Zn]]</f>
        <v>0</v>
      </c>
      <c r="AH261" s="2">
        <f>Table1[[#This Row],[Yield]]*Table1[[#This Row],[Fe]]</f>
        <v>0</v>
      </c>
      <c r="AI261" s="2">
        <f>Table1[[#This Row],[Yield]]*Table1[[#This Row],[Ph]]</f>
        <v>0</v>
      </c>
      <c r="AJ261" s="2">
        <f>Table1[[#This Row],[Yield]]*Table1[[#This Row],[N]]</f>
        <v>0</v>
      </c>
      <c r="AK261" s="2">
        <f>Table1[[#This Row],[Yield]]*Table1[[#This Row],[P]]</f>
        <v>0</v>
      </c>
      <c r="AL261" s="2">
        <f>Table1[[#This Row],[Yield]]*Table1[[#This Row],[K]]</f>
        <v>0</v>
      </c>
      <c r="AM261" s="2">
        <f>Table1[[#This Row],[Yield]]*Table1[[#This Row],[S]]</f>
        <v>0</v>
      </c>
      <c r="AN261" s="2">
        <f>Table1[[#This Row],[Yield]]*Table1[[#This Row],[B]]</f>
        <v>0</v>
      </c>
      <c r="AO261" s="2">
        <f>Table1[[#This Row],[Yield]]*Table1[[#This Row],[Ca]]</f>
        <v>0</v>
      </c>
      <c r="AP261" s="2">
        <f>Table1[[#This Row],[Yield]]*Table1[[#This Row],[Mg]]</f>
        <v>0</v>
      </c>
      <c r="AQ261" s="2">
        <f>Table1[[#This Row],[Yield]]*Table1[[#This Row],[Mn]]</f>
        <v>0</v>
      </c>
      <c r="AR261" s="2">
        <f>Table1[[#This Row],[Yield]]*Table1[[#This Row],[Cu]]</f>
        <v>0</v>
      </c>
    </row>
    <row r="262" spans="1:44" hidden="1">
      <c r="A262" t="s">
        <v>96</v>
      </c>
      <c r="B262" t="s">
        <v>33</v>
      </c>
      <c r="C262">
        <v>2010</v>
      </c>
      <c r="D262" t="s">
        <v>97</v>
      </c>
      <c r="E262" t="s">
        <v>99</v>
      </c>
      <c r="F262" t="s">
        <v>36</v>
      </c>
      <c r="G262">
        <v>265</v>
      </c>
      <c r="H262">
        <v>0</v>
      </c>
      <c r="I262">
        <v>265</v>
      </c>
      <c r="J262" t="s">
        <v>37</v>
      </c>
      <c r="K262" t="s">
        <v>38</v>
      </c>
      <c r="L262">
        <v>0</v>
      </c>
      <c r="O262" s="1">
        <v>38862</v>
      </c>
      <c r="P262">
        <v>0</v>
      </c>
      <c r="Q262">
        <v>150</v>
      </c>
      <c r="R262">
        <v>1500</v>
      </c>
      <c r="S262" t="s">
        <v>40</v>
      </c>
      <c r="T262">
        <v>478.46696300000002</v>
      </c>
      <c r="U262">
        <v>26.4</v>
      </c>
      <c r="V262">
        <v>47.65</v>
      </c>
      <c r="X262">
        <v>3.2925</v>
      </c>
      <c r="Y262">
        <v>0.33250000000000002</v>
      </c>
      <c r="Z262">
        <v>0.97</v>
      </c>
      <c r="AA262">
        <v>1845</v>
      </c>
      <c r="AB262">
        <v>7.25</v>
      </c>
      <c r="AC262">
        <v>7.4749999999999997E-2</v>
      </c>
      <c r="AD262">
        <v>0.109</v>
      </c>
      <c r="AE262">
        <v>8.4499999999999993</v>
      </c>
      <c r="AF262">
        <v>6.125</v>
      </c>
      <c r="AG262" s="2">
        <f>Table1[[#This Row],[Yield]]*Table1[[#This Row],[Zn]]</f>
        <v>12631.5278232</v>
      </c>
      <c r="AH262" s="2">
        <f>Table1[[#This Row],[Yield]]*Table1[[#This Row],[Fe]]</f>
        <v>22798.950786950001</v>
      </c>
      <c r="AI262" s="2">
        <f>Table1[[#This Row],[Yield]]*Table1[[#This Row],[Ph]]</f>
        <v>0</v>
      </c>
      <c r="AJ262" s="2">
        <f>Table1[[#This Row],[Yield]]*Table1[[#This Row],[N]]</f>
        <v>1575.3524756775</v>
      </c>
      <c r="AK262" s="2">
        <f>Table1[[#This Row],[Yield]]*Table1[[#This Row],[P]]</f>
        <v>159.0902651975</v>
      </c>
      <c r="AL262" s="2">
        <f>Table1[[#This Row],[Yield]]*Table1[[#This Row],[K]]</f>
        <v>464.11295411000003</v>
      </c>
      <c r="AM262" s="2">
        <f>Table1[[#This Row],[Yield]]*Table1[[#This Row],[S]]</f>
        <v>882771.54673499998</v>
      </c>
      <c r="AN262" s="2">
        <f>Table1[[#This Row],[Yield]]*Table1[[#This Row],[B]]</f>
        <v>3468.8854817500001</v>
      </c>
      <c r="AO262" s="2">
        <f>Table1[[#This Row],[Yield]]*Table1[[#This Row],[Ca]]</f>
        <v>35.765405484250003</v>
      </c>
      <c r="AP262" s="2">
        <f>Table1[[#This Row],[Yield]]*Table1[[#This Row],[Mg]]</f>
        <v>52.152898966999999</v>
      </c>
      <c r="AQ262" s="2">
        <f>Table1[[#This Row],[Yield]]*Table1[[#This Row],[Mn]]</f>
        <v>4043.0458373500001</v>
      </c>
      <c r="AR262" s="2">
        <f>Table1[[#This Row],[Yield]]*Table1[[#This Row],[Cu]]</f>
        <v>2930.6101483750003</v>
      </c>
    </row>
    <row r="263" spans="1:44" hidden="1">
      <c r="A263" t="s">
        <v>96</v>
      </c>
      <c r="B263" t="s">
        <v>33</v>
      </c>
      <c r="C263">
        <v>2010</v>
      </c>
      <c r="D263" t="s">
        <v>97</v>
      </c>
      <c r="E263" t="s">
        <v>99</v>
      </c>
      <c r="F263" t="s">
        <v>36</v>
      </c>
      <c r="G263">
        <v>265</v>
      </c>
      <c r="H263">
        <v>0</v>
      </c>
      <c r="I263">
        <v>265</v>
      </c>
      <c r="J263" t="s">
        <v>41</v>
      </c>
      <c r="K263" t="s">
        <v>38</v>
      </c>
      <c r="L263">
        <v>0</v>
      </c>
      <c r="O263" s="1">
        <v>38862</v>
      </c>
      <c r="P263">
        <v>1</v>
      </c>
      <c r="Q263">
        <v>150</v>
      </c>
      <c r="R263">
        <v>1501</v>
      </c>
      <c r="S263" t="s">
        <v>40</v>
      </c>
      <c r="T263">
        <v>709.81140740000001</v>
      </c>
      <c r="U263">
        <v>24.975000000000001</v>
      </c>
      <c r="V263">
        <v>42.35</v>
      </c>
      <c r="X263">
        <v>3.3075000000000001</v>
      </c>
      <c r="Y263">
        <v>0.31724999999999998</v>
      </c>
      <c r="Z263">
        <v>0.99</v>
      </c>
      <c r="AA263">
        <v>1787.5</v>
      </c>
      <c r="AB263">
        <v>7.7</v>
      </c>
      <c r="AC263">
        <v>7.5999999999999998E-2</v>
      </c>
      <c r="AD263">
        <v>0.111</v>
      </c>
      <c r="AE263">
        <v>8.2249999999999996</v>
      </c>
      <c r="AF263">
        <v>6.2750000000000004</v>
      </c>
      <c r="AG263" s="2">
        <f>Table1[[#This Row],[Yield]]*Table1[[#This Row],[Zn]]</f>
        <v>17727.539899815001</v>
      </c>
      <c r="AH263" s="2">
        <f>Table1[[#This Row],[Yield]]*Table1[[#This Row],[Fe]]</f>
        <v>30060.51310339</v>
      </c>
      <c r="AI263" s="2">
        <f>Table1[[#This Row],[Yield]]*Table1[[#This Row],[Ph]]</f>
        <v>0</v>
      </c>
      <c r="AJ263" s="2">
        <f>Table1[[#This Row],[Yield]]*Table1[[#This Row],[N]]</f>
        <v>2347.7012299755002</v>
      </c>
      <c r="AK263" s="2">
        <f>Table1[[#This Row],[Yield]]*Table1[[#This Row],[P]]</f>
        <v>225.18766899764998</v>
      </c>
      <c r="AL263" s="2">
        <f>Table1[[#This Row],[Yield]]*Table1[[#This Row],[K]]</f>
        <v>702.71329332599998</v>
      </c>
      <c r="AM263" s="2">
        <f>Table1[[#This Row],[Yield]]*Table1[[#This Row],[S]]</f>
        <v>1268787.8907275</v>
      </c>
      <c r="AN263" s="2">
        <f>Table1[[#This Row],[Yield]]*Table1[[#This Row],[B]]</f>
        <v>5465.5478369800003</v>
      </c>
      <c r="AO263" s="2">
        <f>Table1[[#This Row],[Yield]]*Table1[[#This Row],[Ca]]</f>
        <v>53.945666962399997</v>
      </c>
      <c r="AP263" s="2">
        <f>Table1[[#This Row],[Yield]]*Table1[[#This Row],[Mg]]</f>
        <v>78.789066221400006</v>
      </c>
      <c r="AQ263" s="2">
        <f>Table1[[#This Row],[Yield]]*Table1[[#This Row],[Mn]]</f>
        <v>5838.1988258649999</v>
      </c>
      <c r="AR263" s="2">
        <f>Table1[[#This Row],[Yield]]*Table1[[#This Row],[Cu]]</f>
        <v>4454.0665814350004</v>
      </c>
    </row>
    <row r="264" spans="1:44" hidden="1">
      <c r="A264" t="s">
        <v>96</v>
      </c>
      <c r="B264" t="s">
        <v>33</v>
      </c>
      <c r="C264">
        <v>2010</v>
      </c>
      <c r="D264" t="s">
        <v>97</v>
      </c>
      <c r="E264" t="s">
        <v>99</v>
      </c>
      <c r="F264" t="s">
        <v>45</v>
      </c>
      <c r="G264">
        <v>265</v>
      </c>
      <c r="H264">
        <v>80</v>
      </c>
      <c r="I264">
        <v>345</v>
      </c>
      <c r="J264" t="s">
        <v>37</v>
      </c>
      <c r="K264" t="s">
        <v>38</v>
      </c>
      <c r="L264">
        <v>0</v>
      </c>
      <c r="O264" s="1">
        <v>38862</v>
      </c>
      <c r="P264">
        <v>0</v>
      </c>
      <c r="Q264">
        <v>151</v>
      </c>
      <c r="R264">
        <v>1510</v>
      </c>
      <c r="S264" t="s">
        <v>40</v>
      </c>
      <c r="T264">
        <v>609.8337037</v>
      </c>
      <c r="U264">
        <v>27.05</v>
      </c>
      <c r="V264">
        <v>41.95</v>
      </c>
      <c r="X264">
        <v>3.34</v>
      </c>
      <c r="Y264">
        <v>0.33150000000000002</v>
      </c>
      <c r="Z264">
        <v>0.97750000000000004</v>
      </c>
      <c r="AA264">
        <v>1832.5</v>
      </c>
      <c r="AB264">
        <v>7.2750000000000004</v>
      </c>
      <c r="AC264">
        <v>7.85E-2</v>
      </c>
      <c r="AD264">
        <v>0.1125</v>
      </c>
      <c r="AE264">
        <v>9.0250000000000004</v>
      </c>
      <c r="AF264">
        <v>6.3</v>
      </c>
      <c r="AG264" s="2">
        <f>Table1[[#This Row],[Yield]]*Table1[[#This Row],[Zn]]</f>
        <v>16496.001685085001</v>
      </c>
      <c r="AH264" s="2">
        <f>Table1[[#This Row],[Yield]]*Table1[[#This Row],[Fe]]</f>
        <v>25582.523870215002</v>
      </c>
      <c r="AI264" s="2">
        <f>Table1[[#This Row],[Yield]]*Table1[[#This Row],[Ph]]</f>
        <v>0</v>
      </c>
      <c r="AJ264" s="2">
        <f>Table1[[#This Row],[Yield]]*Table1[[#This Row],[N]]</f>
        <v>2036.8445703579998</v>
      </c>
      <c r="AK264" s="2">
        <f>Table1[[#This Row],[Yield]]*Table1[[#This Row],[P]]</f>
        <v>202.15987277655</v>
      </c>
      <c r="AL264" s="2">
        <f>Table1[[#This Row],[Yield]]*Table1[[#This Row],[K]]</f>
        <v>596.11244536674997</v>
      </c>
      <c r="AM264" s="2">
        <f>Table1[[#This Row],[Yield]]*Table1[[#This Row],[S]]</f>
        <v>1117520.2620302499</v>
      </c>
      <c r="AN264" s="2">
        <f>Table1[[#This Row],[Yield]]*Table1[[#This Row],[B]]</f>
        <v>4436.5401944175001</v>
      </c>
      <c r="AO264" s="2">
        <f>Table1[[#This Row],[Yield]]*Table1[[#This Row],[Ca]]</f>
        <v>47.871945740450002</v>
      </c>
      <c r="AP264" s="2">
        <f>Table1[[#This Row],[Yield]]*Table1[[#This Row],[Mg]]</f>
        <v>68.606291666250002</v>
      </c>
      <c r="AQ264" s="2">
        <f>Table1[[#This Row],[Yield]]*Table1[[#This Row],[Mn]]</f>
        <v>5503.7491758924998</v>
      </c>
      <c r="AR264" s="2">
        <f>Table1[[#This Row],[Yield]]*Table1[[#This Row],[Cu]]</f>
        <v>3841.9523333100001</v>
      </c>
    </row>
    <row r="265" spans="1:44" hidden="1">
      <c r="A265" t="s">
        <v>96</v>
      </c>
      <c r="B265" t="s">
        <v>33</v>
      </c>
      <c r="C265">
        <v>2010</v>
      </c>
      <c r="D265" t="s">
        <v>97</v>
      </c>
      <c r="E265" t="s">
        <v>99</v>
      </c>
      <c r="F265" t="s">
        <v>45</v>
      </c>
      <c r="G265">
        <v>265</v>
      </c>
      <c r="H265">
        <v>80</v>
      </c>
      <c r="I265">
        <v>345</v>
      </c>
      <c r="J265" t="s">
        <v>41</v>
      </c>
      <c r="K265" t="s">
        <v>38</v>
      </c>
      <c r="L265">
        <v>0</v>
      </c>
      <c r="O265" s="1">
        <v>38862</v>
      </c>
      <c r="P265">
        <v>1</v>
      </c>
      <c r="Q265">
        <v>151</v>
      </c>
      <c r="R265">
        <v>1511</v>
      </c>
      <c r="S265" t="s">
        <v>40</v>
      </c>
      <c r="T265">
        <v>573.87</v>
      </c>
      <c r="U265">
        <v>26.3</v>
      </c>
      <c r="V265">
        <v>43.75</v>
      </c>
      <c r="X265">
        <v>3.4224999999999999</v>
      </c>
      <c r="Y265">
        <v>0.34475</v>
      </c>
      <c r="Z265">
        <v>1.0125</v>
      </c>
      <c r="AA265">
        <v>1835</v>
      </c>
      <c r="AB265">
        <v>7.125</v>
      </c>
      <c r="AC265">
        <v>7.6999999999999999E-2</v>
      </c>
      <c r="AD265">
        <v>0.11575000000000001</v>
      </c>
      <c r="AE265">
        <v>8.9499999999999993</v>
      </c>
      <c r="AF265">
        <v>6.2249999999999996</v>
      </c>
      <c r="AG265" s="2">
        <f>Table1[[#This Row],[Yield]]*Table1[[#This Row],[Zn]]</f>
        <v>15092.781000000001</v>
      </c>
      <c r="AH265" s="2">
        <f>Table1[[#This Row],[Yield]]*Table1[[#This Row],[Fe]]</f>
        <v>25106.8125</v>
      </c>
      <c r="AI265" s="2">
        <f>Table1[[#This Row],[Yield]]*Table1[[#This Row],[Ph]]</f>
        <v>0</v>
      </c>
      <c r="AJ265" s="2">
        <f>Table1[[#This Row],[Yield]]*Table1[[#This Row],[N]]</f>
        <v>1964.0700749999999</v>
      </c>
      <c r="AK265" s="2">
        <f>Table1[[#This Row],[Yield]]*Table1[[#This Row],[P]]</f>
        <v>197.84168249999999</v>
      </c>
      <c r="AL265" s="2">
        <f>Table1[[#This Row],[Yield]]*Table1[[#This Row],[K]]</f>
        <v>581.04337499999997</v>
      </c>
      <c r="AM265" s="2">
        <f>Table1[[#This Row],[Yield]]*Table1[[#This Row],[S]]</f>
        <v>1053051.45</v>
      </c>
      <c r="AN265" s="2">
        <f>Table1[[#This Row],[Yield]]*Table1[[#This Row],[B]]</f>
        <v>4088.82375</v>
      </c>
      <c r="AO265" s="2">
        <f>Table1[[#This Row],[Yield]]*Table1[[#This Row],[Ca]]</f>
        <v>44.187989999999999</v>
      </c>
      <c r="AP265" s="2">
        <f>Table1[[#This Row],[Yield]]*Table1[[#This Row],[Mg]]</f>
        <v>66.425452500000006</v>
      </c>
      <c r="AQ265" s="2">
        <f>Table1[[#This Row],[Yield]]*Table1[[#This Row],[Mn]]</f>
        <v>5136.1364999999996</v>
      </c>
      <c r="AR265" s="2">
        <f>Table1[[#This Row],[Yield]]*Table1[[#This Row],[Cu]]</f>
        <v>3572.3407499999998</v>
      </c>
    </row>
    <row r="266" spans="1:44" hidden="1">
      <c r="A266" t="s">
        <v>96</v>
      </c>
      <c r="B266" t="s">
        <v>33</v>
      </c>
      <c r="C266">
        <v>2010</v>
      </c>
      <c r="D266" t="s">
        <v>97</v>
      </c>
      <c r="E266" t="s">
        <v>100</v>
      </c>
      <c r="F266" t="s">
        <v>36</v>
      </c>
      <c r="G266">
        <v>265</v>
      </c>
      <c r="H266">
        <v>0</v>
      </c>
      <c r="I266">
        <v>265</v>
      </c>
      <c r="J266" t="s">
        <v>37</v>
      </c>
      <c r="K266" t="s">
        <v>38</v>
      </c>
      <c r="L266">
        <v>0</v>
      </c>
      <c r="O266" s="1">
        <v>38862</v>
      </c>
      <c r="P266">
        <v>0</v>
      </c>
      <c r="Q266">
        <v>152</v>
      </c>
      <c r="R266">
        <v>1520</v>
      </c>
      <c r="S266" t="s">
        <v>40</v>
      </c>
      <c r="T266">
        <v>500.48037040000003</v>
      </c>
      <c r="U266">
        <v>23.15</v>
      </c>
      <c r="V266">
        <v>39.049999999999997</v>
      </c>
      <c r="X266">
        <v>3.1524999999999999</v>
      </c>
      <c r="Y266">
        <v>0.3075</v>
      </c>
      <c r="Z266">
        <v>1.0024999999999999</v>
      </c>
      <c r="AA266">
        <v>1715</v>
      </c>
      <c r="AB266">
        <v>7.4749999999999996</v>
      </c>
      <c r="AC266">
        <v>6.4500000000000002E-2</v>
      </c>
      <c r="AD266">
        <v>0.10249999999999999</v>
      </c>
      <c r="AE266">
        <v>8.0749999999999993</v>
      </c>
      <c r="AF266">
        <v>5.85</v>
      </c>
      <c r="AG266" s="2">
        <f>Table1[[#This Row],[Yield]]*Table1[[#This Row],[Zn]]</f>
        <v>11586.12057476</v>
      </c>
      <c r="AH266" s="2">
        <f>Table1[[#This Row],[Yield]]*Table1[[#This Row],[Fe]]</f>
        <v>19543.758464120001</v>
      </c>
      <c r="AI266" s="2">
        <f>Table1[[#This Row],[Yield]]*Table1[[#This Row],[Ph]]</f>
        <v>0</v>
      </c>
      <c r="AJ266" s="2">
        <f>Table1[[#This Row],[Yield]]*Table1[[#This Row],[N]]</f>
        <v>1577.764367686</v>
      </c>
      <c r="AK266" s="2">
        <f>Table1[[#This Row],[Yield]]*Table1[[#This Row],[P]]</f>
        <v>153.89771389800001</v>
      </c>
      <c r="AL266" s="2">
        <f>Table1[[#This Row],[Yield]]*Table1[[#This Row],[K]]</f>
        <v>501.73157132599999</v>
      </c>
      <c r="AM266" s="2">
        <f>Table1[[#This Row],[Yield]]*Table1[[#This Row],[S]]</f>
        <v>858323.83523600001</v>
      </c>
      <c r="AN266" s="2">
        <f>Table1[[#This Row],[Yield]]*Table1[[#This Row],[B]]</f>
        <v>3741.0907687399999</v>
      </c>
      <c r="AO266" s="2">
        <f>Table1[[#This Row],[Yield]]*Table1[[#This Row],[Ca]]</f>
        <v>32.280983890800002</v>
      </c>
      <c r="AP266" s="2">
        <f>Table1[[#This Row],[Yield]]*Table1[[#This Row],[Mg]]</f>
        <v>51.299237966</v>
      </c>
      <c r="AQ266" s="2">
        <f>Table1[[#This Row],[Yield]]*Table1[[#This Row],[Mn]]</f>
        <v>4041.3789909799998</v>
      </c>
      <c r="AR266" s="2">
        <f>Table1[[#This Row],[Yield]]*Table1[[#This Row],[Cu]]</f>
        <v>2927.81016684</v>
      </c>
    </row>
    <row r="267" spans="1:44" hidden="1">
      <c r="A267" t="s">
        <v>96</v>
      </c>
      <c r="B267" t="s">
        <v>33</v>
      </c>
      <c r="C267">
        <v>2010</v>
      </c>
      <c r="D267" t="s">
        <v>97</v>
      </c>
      <c r="E267" t="s">
        <v>100</v>
      </c>
      <c r="F267" t="s">
        <v>36</v>
      </c>
      <c r="G267">
        <v>265</v>
      </c>
      <c r="H267">
        <v>0</v>
      </c>
      <c r="I267">
        <v>265</v>
      </c>
      <c r="J267" t="s">
        <v>41</v>
      </c>
      <c r="K267" t="s">
        <v>38</v>
      </c>
      <c r="L267">
        <v>0</v>
      </c>
      <c r="O267" s="1">
        <v>38862</v>
      </c>
      <c r="P267">
        <v>1</v>
      </c>
      <c r="Q267">
        <v>152</v>
      </c>
      <c r="R267">
        <v>1521</v>
      </c>
      <c r="S267" t="s">
        <v>40</v>
      </c>
      <c r="T267">
        <v>629.64681480000002</v>
      </c>
      <c r="U267">
        <v>23.3</v>
      </c>
      <c r="V267">
        <v>37.174999999999997</v>
      </c>
      <c r="X267">
        <v>3.1324999999999998</v>
      </c>
      <c r="Y267">
        <v>0.30249999999999999</v>
      </c>
      <c r="Z267">
        <v>1.0325</v>
      </c>
      <c r="AA267">
        <v>1707.5</v>
      </c>
      <c r="AB267">
        <v>7.2</v>
      </c>
      <c r="AC267">
        <v>6.275E-2</v>
      </c>
      <c r="AD267">
        <v>0.10324999999999999</v>
      </c>
      <c r="AE267">
        <v>8.1750000000000007</v>
      </c>
      <c r="AF267">
        <v>6.1</v>
      </c>
      <c r="AG267" s="2">
        <f>Table1[[#This Row],[Yield]]*Table1[[#This Row],[Zn]]</f>
        <v>14670.77078484</v>
      </c>
      <c r="AH267" s="2">
        <f>Table1[[#This Row],[Yield]]*Table1[[#This Row],[Fe]]</f>
        <v>23407.120340189998</v>
      </c>
      <c r="AI267" s="2">
        <f>Table1[[#This Row],[Yield]]*Table1[[#This Row],[Ph]]</f>
        <v>0</v>
      </c>
      <c r="AJ267" s="2">
        <f>Table1[[#This Row],[Yield]]*Table1[[#This Row],[N]]</f>
        <v>1972.3686473610001</v>
      </c>
      <c r="AK267" s="2">
        <f>Table1[[#This Row],[Yield]]*Table1[[#This Row],[P]]</f>
        <v>190.468161477</v>
      </c>
      <c r="AL267" s="2">
        <f>Table1[[#This Row],[Yield]]*Table1[[#This Row],[K]]</f>
        <v>650.11033628099995</v>
      </c>
      <c r="AM267" s="2">
        <f>Table1[[#This Row],[Yield]]*Table1[[#This Row],[S]]</f>
        <v>1075121.936271</v>
      </c>
      <c r="AN267" s="2">
        <f>Table1[[#This Row],[Yield]]*Table1[[#This Row],[B]]</f>
        <v>4533.4570665600004</v>
      </c>
      <c r="AO267" s="2">
        <f>Table1[[#This Row],[Yield]]*Table1[[#This Row],[Ca]]</f>
        <v>39.5103376287</v>
      </c>
      <c r="AP267" s="2">
        <f>Table1[[#This Row],[Yield]]*Table1[[#This Row],[Mg]]</f>
        <v>65.011033628099995</v>
      </c>
      <c r="AQ267" s="2">
        <f>Table1[[#This Row],[Yield]]*Table1[[#This Row],[Mn]]</f>
        <v>5147.3627109900008</v>
      </c>
      <c r="AR267" s="2">
        <f>Table1[[#This Row],[Yield]]*Table1[[#This Row],[Cu]]</f>
        <v>3840.8455702799997</v>
      </c>
    </row>
    <row r="268" spans="1:44" hidden="1">
      <c r="A268" t="s">
        <v>96</v>
      </c>
      <c r="B268" t="s">
        <v>33</v>
      </c>
      <c r="C268">
        <v>2010</v>
      </c>
      <c r="D268" t="s">
        <v>97</v>
      </c>
      <c r="E268" t="s">
        <v>100</v>
      </c>
      <c r="F268" t="s">
        <v>45</v>
      </c>
      <c r="G268">
        <v>265</v>
      </c>
      <c r="H268">
        <v>80</v>
      </c>
      <c r="I268">
        <v>345</v>
      </c>
      <c r="J268" t="s">
        <v>37</v>
      </c>
      <c r="K268" t="s">
        <v>38</v>
      </c>
      <c r="L268">
        <v>0</v>
      </c>
      <c r="O268" s="1">
        <v>38862</v>
      </c>
      <c r="P268">
        <v>0</v>
      </c>
      <c r="Q268">
        <v>153</v>
      </c>
      <c r="R268">
        <v>1530</v>
      </c>
      <c r="S268" t="s">
        <v>40</v>
      </c>
      <c r="T268">
        <v>432.37562960000002</v>
      </c>
      <c r="U268">
        <v>25.6</v>
      </c>
      <c r="V268">
        <v>40.274999999999999</v>
      </c>
      <c r="X268">
        <v>3.2374999999999998</v>
      </c>
      <c r="Y268">
        <v>0.32124999999999998</v>
      </c>
      <c r="Z268">
        <v>1.0325</v>
      </c>
      <c r="AA268">
        <v>1730</v>
      </c>
      <c r="AB268">
        <v>7.15</v>
      </c>
      <c r="AC268">
        <v>6.6750000000000004E-2</v>
      </c>
      <c r="AD268">
        <v>0.10575</v>
      </c>
      <c r="AE268">
        <v>9.0749999999999993</v>
      </c>
      <c r="AF268">
        <v>6.45</v>
      </c>
      <c r="AG268" s="2">
        <f>Table1[[#This Row],[Yield]]*Table1[[#This Row],[Zn]]</f>
        <v>11068.816117760001</v>
      </c>
      <c r="AH268" s="2">
        <f>Table1[[#This Row],[Yield]]*Table1[[#This Row],[Fe]]</f>
        <v>17413.92848214</v>
      </c>
      <c r="AI268" s="2">
        <f>Table1[[#This Row],[Yield]]*Table1[[#This Row],[Ph]]</f>
        <v>0</v>
      </c>
      <c r="AJ268" s="2">
        <f>Table1[[#This Row],[Yield]]*Table1[[#This Row],[N]]</f>
        <v>1399.8161008300001</v>
      </c>
      <c r="AK268" s="2">
        <f>Table1[[#This Row],[Yield]]*Table1[[#This Row],[P]]</f>
        <v>138.90067100900001</v>
      </c>
      <c r="AL268" s="2">
        <f>Table1[[#This Row],[Yield]]*Table1[[#This Row],[K]]</f>
        <v>446.42783756200004</v>
      </c>
      <c r="AM268" s="2">
        <f>Table1[[#This Row],[Yield]]*Table1[[#This Row],[S]]</f>
        <v>748009.83920799999</v>
      </c>
      <c r="AN268" s="2">
        <f>Table1[[#This Row],[Yield]]*Table1[[#This Row],[B]]</f>
        <v>3091.4857516400002</v>
      </c>
      <c r="AO268" s="2">
        <f>Table1[[#This Row],[Yield]]*Table1[[#This Row],[Ca]]</f>
        <v>28.861073275800003</v>
      </c>
      <c r="AP268" s="2">
        <f>Table1[[#This Row],[Yield]]*Table1[[#This Row],[Mg]]</f>
        <v>45.723722830200003</v>
      </c>
      <c r="AQ268" s="2">
        <f>Table1[[#This Row],[Yield]]*Table1[[#This Row],[Mn]]</f>
        <v>3923.8088386199997</v>
      </c>
      <c r="AR268" s="2">
        <f>Table1[[#This Row],[Yield]]*Table1[[#This Row],[Cu]]</f>
        <v>2788.8228109200004</v>
      </c>
    </row>
    <row r="269" spans="1:44" hidden="1">
      <c r="A269" t="s">
        <v>96</v>
      </c>
      <c r="B269" t="s">
        <v>33</v>
      </c>
      <c r="C269">
        <v>2010</v>
      </c>
      <c r="D269" t="s">
        <v>97</v>
      </c>
      <c r="E269" t="s">
        <v>100</v>
      </c>
      <c r="F269" t="s">
        <v>45</v>
      </c>
      <c r="G269">
        <v>265</v>
      </c>
      <c r="H269">
        <v>80</v>
      </c>
      <c r="I269">
        <v>345</v>
      </c>
      <c r="J269" t="s">
        <v>41</v>
      </c>
      <c r="K269" t="s">
        <v>38</v>
      </c>
      <c r="L269">
        <v>0</v>
      </c>
      <c r="O269" s="1">
        <v>38862</v>
      </c>
      <c r="P269">
        <v>1</v>
      </c>
      <c r="Q269">
        <v>153</v>
      </c>
      <c r="R269">
        <v>1531</v>
      </c>
      <c r="S269" t="s">
        <v>40</v>
      </c>
      <c r="T269">
        <v>611.51525930000003</v>
      </c>
      <c r="U269">
        <v>22.324999999999999</v>
      </c>
      <c r="V269">
        <v>37.825000000000003</v>
      </c>
      <c r="X269">
        <v>3.25</v>
      </c>
      <c r="Y269">
        <v>0.32874999999999999</v>
      </c>
      <c r="Z269">
        <v>1.05</v>
      </c>
      <c r="AA269">
        <v>1692.5</v>
      </c>
      <c r="AB269">
        <v>6.9249999999999998</v>
      </c>
      <c r="AC269">
        <v>6.6750000000000004E-2</v>
      </c>
      <c r="AD269">
        <v>0.10875</v>
      </c>
      <c r="AE269">
        <v>9.1999999999999993</v>
      </c>
      <c r="AF269">
        <v>6.0250000000000004</v>
      </c>
      <c r="AG269" s="2">
        <f>Table1[[#This Row],[Yield]]*Table1[[#This Row],[Zn]]</f>
        <v>13652.0781638725</v>
      </c>
      <c r="AH269" s="2">
        <f>Table1[[#This Row],[Yield]]*Table1[[#This Row],[Fe]]</f>
        <v>23130.564683022501</v>
      </c>
      <c r="AI269" s="2">
        <f>Table1[[#This Row],[Yield]]*Table1[[#This Row],[Ph]]</f>
        <v>0</v>
      </c>
      <c r="AJ269" s="2">
        <f>Table1[[#This Row],[Yield]]*Table1[[#This Row],[N]]</f>
        <v>1987.4245927250001</v>
      </c>
      <c r="AK269" s="2">
        <f>Table1[[#This Row],[Yield]]*Table1[[#This Row],[P]]</f>
        <v>201.03564149487499</v>
      </c>
      <c r="AL269" s="2">
        <f>Table1[[#This Row],[Yield]]*Table1[[#This Row],[K]]</f>
        <v>642.09102226500011</v>
      </c>
      <c r="AM269" s="2">
        <f>Table1[[#This Row],[Yield]]*Table1[[#This Row],[S]]</f>
        <v>1034989.57636525</v>
      </c>
      <c r="AN269" s="2">
        <f>Table1[[#This Row],[Yield]]*Table1[[#This Row],[B]]</f>
        <v>4234.7431706525003</v>
      </c>
      <c r="AO269" s="2">
        <f>Table1[[#This Row],[Yield]]*Table1[[#This Row],[Ca]]</f>
        <v>40.818643558275006</v>
      </c>
      <c r="AP269" s="2">
        <f>Table1[[#This Row],[Yield]]*Table1[[#This Row],[Mg]]</f>
        <v>66.502284448875002</v>
      </c>
      <c r="AQ269" s="2">
        <f>Table1[[#This Row],[Yield]]*Table1[[#This Row],[Mn]]</f>
        <v>5625.9403855599994</v>
      </c>
      <c r="AR269" s="2">
        <f>Table1[[#This Row],[Yield]]*Table1[[#This Row],[Cu]]</f>
        <v>3684.3794372825005</v>
      </c>
    </row>
    <row r="270" spans="1:44" hidden="1">
      <c r="A270" t="s">
        <v>96</v>
      </c>
      <c r="B270" t="s">
        <v>33</v>
      </c>
      <c r="C270">
        <v>2010</v>
      </c>
      <c r="D270" t="s">
        <v>97</v>
      </c>
      <c r="E270" t="s">
        <v>101</v>
      </c>
      <c r="F270" t="s">
        <v>36</v>
      </c>
      <c r="G270">
        <v>265</v>
      </c>
      <c r="H270">
        <v>0</v>
      </c>
      <c r="I270">
        <v>265</v>
      </c>
      <c r="J270" t="s">
        <v>37</v>
      </c>
      <c r="K270" t="s">
        <v>38</v>
      </c>
      <c r="L270">
        <v>0</v>
      </c>
      <c r="O270" s="1">
        <v>38862</v>
      </c>
      <c r="P270">
        <v>0</v>
      </c>
      <c r="Q270">
        <v>154</v>
      </c>
      <c r="R270">
        <v>1540</v>
      </c>
      <c r="S270" t="s">
        <v>40</v>
      </c>
      <c r="T270">
        <v>347.07237040000001</v>
      </c>
      <c r="U270">
        <v>29.85</v>
      </c>
      <c r="V270">
        <v>45.4</v>
      </c>
      <c r="X270">
        <v>3.8325</v>
      </c>
      <c r="Y270">
        <v>0.39200000000000002</v>
      </c>
      <c r="Z270">
        <v>1.26</v>
      </c>
      <c r="AA270">
        <v>2035</v>
      </c>
      <c r="AB270">
        <v>7.1</v>
      </c>
      <c r="AC270">
        <v>3.9750000000000001E-2</v>
      </c>
      <c r="AD270">
        <v>0.10775</v>
      </c>
      <c r="AE270">
        <v>11.025</v>
      </c>
      <c r="AF270">
        <v>5.3250000000000002</v>
      </c>
      <c r="AG270" s="2">
        <f>Table1[[#This Row],[Yield]]*Table1[[#This Row],[Zn]]</f>
        <v>10360.110256440001</v>
      </c>
      <c r="AH270" s="2">
        <f>Table1[[#This Row],[Yield]]*Table1[[#This Row],[Fe]]</f>
        <v>15757.08561616</v>
      </c>
      <c r="AI270" s="2">
        <f>Table1[[#This Row],[Yield]]*Table1[[#This Row],[Ph]]</f>
        <v>0</v>
      </c>
      <c r="AJ270" s="2">
        <f>Table1[[#This Row],[Yield]]*Table1[[#This Row],[N]]</f>
        <v>1330.154859558</v>
      </c>
      <c r="AK270" s="2">
        <f>Table1[[#This Row],[Yield]]*Table1[[#This Row],[P]]</f>
        <v>136.05236919680002</v>
      </c>
      <c r="AL270" s="2">
        <f>Table1[[#This Row],[Yield]]*Table1[[#This Row],[K]]</f>
        <v>437.31118670400002</v>
      </c>
      <c r="AM270" s="2">
        <f>Table1[[#This Row],[Yield]]*Table1[[#This Row],[S]]</f>
        <v>706292.27376400004</v>
      </c>
      <c r="AN270" s="2">
        <f>Table1[[#This Row],[Yield]]*Table1[[#This Row],[B]]</f>
        <v>2464.21382984</v>
      </c>
      <c r="AO270" s="2">
        <f>Table1[[#This Row],[Yield]]*Table1[[#This Row],[Ca]]</f>
        <v>13.7961267234</v>
      </c>
      <c r="AP270" s="2">
        <f>Table1[[#This Row],[Yield]]*Table1[[#This Row],[Mg]]</f>
        <v>37.397047910600001</v>
      </c>
      <c r="AQ270" s="2">
        <f>Table1[[#This Row],[Yield]]*Table1[[#This Row],[Mn]]</f>
        <v>3826.4728836600002</v>
      </c>
      <c r="AR270" s="2">
        <f>Table1[[#This Row],[Yield]]*Table1[[#This Row],[Cu]]</f>
        <v>1848.1603723800001</v>
      </c>
    </row>
    <row r="271" spans="1:44" hidden="1">
      <c r="A271" t="s">
        <v>96</v>
      </c>
      <c r="B271" t="s">
        <v>33</v>
      </c>
      <c r="C271">
        <v>2010</v>
      </c>
      <c r="D271" t="s">
        <v>97</v>
      </c>
      <c r="E271" t="s">
        <v>101</v>
      </c>
      <c r="F271" t="s">
        <v>36</v>
      </c>
      <c r="G271">
        <v>265</v>
      </c>
      <c r="H271">
        <v>0</v>
      </c>
      <c r="I271">
        <v>265</v>
      </c>
      <c r="J271" t="s">
        <v>41</v>
      </c>
      <c r="K271" t="s">
        <v>38</v>
      </c>
      <c r="L271">
        <v>0</v>
      </c>
      <c r="O271" s="1">
        <v>38862</v>
      </c>
      <c r="P271">
        <v>1</v>
      </c>
      <c r="Q271">
        <v>154</v>
      </c>
      <c r="R271">
        <v>1541</v>
      </c>
      <c r="S271" t="s">
        <v>40</v>
      </c>
      <c r="T271">
        <v>484.46555560000002</v>
      </c>
      <c r="U271">
        <v>28.65</v>
      </c>
      <c r="V271">
        <v>42.2</v>
      </c>
      <c r="X271">
        <v>3.5474999999999999</v>
      </c>
      <c r="Y271">
        <v>0.35725000000000001</v>
      </c>
      <c r="Z271">
        <v>1.2424999999999999</v>
      </c>
      <c r="AA271">
        <v>1957.5</v>
      </c>
      <c r="AB271">
        <v>6.9249999999999998</v>
      </c>
      <c r="AC271">
        <v>4.0750000000000001E-2</v>
      </c>
      <c r="AD271">
        <v>0.10575</v>
      </c>
      <c r="AE271">
        <v>10.35</v>
      </c>
      <c r="AF271">
        <v>5.2750000000000004</v>
      </c>
      <c r="AG271" s="2">
        <f>Table1[[#This Row],[Yield]]*Table1[[#This Row],[Zn]]</f>
        <v>13879.938167939999</v>
      </c>
      <c r="AH271" s="2">
        <f>Table1[[#This Row],[Yield]]*Table1[[#This Row],[Fe]]</f>
        <v>20444.446446320002</v>
      </c>
      <c r="AI271" s="2">
        <f>Table1[[#This Row],[Yield]]*Table1[[#This Row],[Ph]]</f>
        <v>0</v>
      </c>
      <c r="AJ271" s="2">
        <f>Table1[[#This Row],[Yield]]*Table1[[#This Row],[N]]</f>
        <v>1718.6415584910001</v>
      </c>
      <c r="AK271" s="2">
        <f>Table1[[#This Row],[Yield]]*Table1[[#This Row],[P]]</f>
        <v>173.07531973810001</v>
      </c>
      <c r="AL271" s="2">
        <f>Table1[[#This Row],[Yield]]*Table1[[#This Row],[K]]</f>
        <v>601.94845283300003</v>
      </c>
      <c r="AM271" s="2">
        <f>Table1[[#This Row],[Yield]]*Table1[[#This Row],[S]]</f>
        <v>948341.32508700003</v>
      </c>
      <c r="AN271" s="2">
        <f>Table1[[#This Row],[Yield]]*Table1[[#This Row],[B]]</f>
        <v>3354.9239725299999</v>
      </c>
      <c r="AO271" s="2">
        <f>Table1[[#This Row],[Yield]]*Table1[[#This Row],[Ca]]</f>
        <v>19.741971390700002</v>
      </c>
      <c r="AP271" s="2">
        <f>Table1[[#This Row],[Yield]]*Table1[[#This Row],[Mg]]</f>
        <v>51.232232504700001</v>
      </c>
      <c r="AQ271" s="2">
        <f>Table1[[#This Row],[Yield]]*Table1[[#This Row],[Mn]]</f>
        <v>5014.2185004599996</v>
      </c>
      <c r="AR271" s="2">
        <f>Table1[[#This Row],[Yield]]*Table1[[#This Row],[Cu]]</f>
        <v>2555.5558057900002</v>
      </c>
    </row>
    <row r="272" spans="1:44" hidden="1">
      <c r="A272" t="s">
        <v>96</v>
      </c>
      <c r="B272" t="s">
        <v>33</v>
      </c>
      <c r="C272">
        <v>2010</v>
      </c>
      <c r="D272" t="s">
        <v>97</v>
      </c>
      <c r="E272" t="s">
        <v>101</v>
      </c>
      <c r="F272" t="s">
        <v>45</v>
      </c>
      <c r="G272">
        <v>265</v>
      </c>
      <c r="H272">
        <v>80</v>
      </c>
      <c r="I272">
        <v>345</v>
      </c>
      <c r="J272" t="s">
        <v>37</v>
      </c>
      <c r="K272" t="s">
        <v>38</v>
      </c>
      <c r="L272">
        <v>0</v>
      </c>
      <c r="O272" s="1">
        <v>38862</v>
      </c>
      <c r="P272">
        <v>0</v>
      </c>
      <c r="Q272">
        <v>155</v>
      </c>
      <c r="R272">
        <v>1550</v>
      </c>
      <c r="S272" t="s">
        <v>40</v>
      </c>
      <c r="T272">
        <v>316.45622220000001</v>
      </c>
      <c r="U272">
        <v>30.2</v>
      </c>
      <c r="V272">
        <v>44.1</v>
      </c>
      <c r="X272">
        <v>3.8025000000000002</v>
      </c>
      <c r="Y272">
        <v>0.42675000000000002</v>
      </c>
      <c r="Z272">
        <v>1.2625</v>
      </c>
      <c r="AA272">
        <v>2072.5</v>
      </c>
      <c r="AB272">
        <v>7.2</v>
      </c>
      <c r="AC272">
        <v>4.1500000000000002E-2</v>
      </c>
      <c r="AD272">
        <v>0.108</v>
      </c>
      <c r="AE272">
        <v>10.95</v>
      </c>
      <c r="AF272">
        <v>5.875</v>
      </c>
      <c r="AG272" s="2">
        <f>Table1[[#This Row],[Yield]]*Table1[[#This Row],[Zn]]</f>
        <v>9556.9779104400004</v>
      </c>
      <c r="AH272" s="2">
        <f>Table1[[#This Row],[Yield]]*Table1[[#This Row],[Fe]]</f>
        <v>13955.719399020001</v>
      </c>
      <c r="AI272" s="2">
        <f>Table1[[#This Row],[Yield]]*Table1[[#This Row],[Ph]]</f>
        <v>0</v>
      </c>
      <c r="AJ272" s="2">
        <f>Table1[[#This Row],[Yield]]*Table1[[#This Row],[N]]</f>
        <v>1203.3247849155002</v>
      </c>
      <c r="AK272" s="2">
        <f>Table1[[#This Row],[Yield]]*Table1[[#This Row],[P]]</f>
        <v>135.04769282385001</v>
      </c>
      <c r="AL272" s="2">
        <f>Table1[[#This Row],[Yield]]*Table1[[#This Row],[K]]</f>
        <v>399.5259805275</v>
      </c>
      <c r="AM272" s="2">
        <f>Table1[[#This Row],[Yield]]*Table1[[#This Row],[S]]</f>
        <v>655855.52050950006</v>
      </c>
      <c r="AN272" s="2">
        <f>Table1[[#This Row],[Yield]]*Table1[[#This Row],[B]]</f>
        <v>2278.4847998400001</v>
      </c>
      <c r="AO272" s="2">
        <f>Table1[[#This Row],[Yield]]*Table1[[#This Row],[Ca]]</f>
        <v>13.132933221300002</v>
      </c>
      <c r="AP272" s="2">
        <f>Table1[[#This Row],[Yield]]*Table1[[#This Row],[Mg]]</f>
        <v>34.177271997600002</v>
      </c>
      <c r="AQ272" s="2">
        <f>Table1[[#This Row],[Yield]]*Table1[[#This Row],[Mn]]</f>
        <v>3465.1956330899998</v>
      </c>
      <c r="AR272" s="2">
        <f>Table1[[#This Row],[Yield]]*Table1[[#This Row],[Cu]]</f>
        <v>1859.1803054250001</v>
      </c>
    </row>
    <row r="273" spans="1:44" hidden="1">
      <c r="A273" t="s">
        <v>96</v>
      </c>
      <c r="B273" t="s">
        <v>33</v>
      </c>
      <c r="C273">
        <v>2010</v>
      </c>
      <c r="D273" t="s">
        <v>97</v>
      </c>
      <c r="E273" t="s">
        <v>101</v>
      </c>
      <c r="F273" t="s">
        <v>45</v>
      </c>
      <c r="G273">
        <v>265</v>
      </c>
      <c r="H273">
        <v>80</v>
      </c>
      <c r="I273">
        <v>345</v>
      </c>
      <c r="J273" t="s">
        <v>41</v>
      </c>
      <c r="K273" t="s">
        <v>38</v>
      </c>
      <c r="L273">
        <v>0</v>
      </c>
      <c r="O273" s="1">
        <v>38862</v>
      </c>
      <c r="P273">
        <v>1</v>
      </c>
      <c r="Q273">
        <v>155</v>
      </c>
      <c r="R273">
        <v>1551</v>
      </c>
      <c r="S273" t="s">
        <v>40</v>
      </c>
      <c r="T273">
        <v>458.09333329999998</v>
      </c>
      <c r="U273">
        <v>27.4</v>
      </c>
      <c r="V273">
        <v>44.4</v>
      </c>
      <c r="X273">
        <v>3.5833333330000001</v>
      </c>
      <c r="Y273">
        <v>0.37733333299999999</v>
      </c>
      <c r="Z273">
        <v>1.24</v>
      </c>
      <c r="AA273">
        <v>1930</v>
      </c>
      <c r="AB273">
        <v>6.733333333</v>
      </c>
      <c r="AC273">
        <v>4.2666666999999998E-2</v>
      </c>
      <c r="AD273">
        <v>0.109</v>
      </c>
      <c r="AE273">
        <v>10.366666670000001</v>
      </c>
      <c r="AF273">
        <v>5.4666666670000001</v>
      </c>
      <c r="AG273" s="2">
        <f>Table1[[#This Row],[Yield]]*Table1[[#This Row],[Zn]]</f>
        <v>12551.757332419998</v>
      </c>
      <c r="AH273" s="2">
        <f>Table1[[#This Row],[Yield]]*Table1[[#This Row],[Fe]]</f>
        <v>20339.343998519998</v>
      </c>
      <c r="AI273" s="2">
        <f>Table1[[#This Row],[Yield]]*Table1[[#This Row],[Ph]]</f>
        <v>0</v>
      </c>
      <c r="AJ273" s="2">
        <f>Table1[[#This Row],[Yield]]*Table1[[#This Row],[N]]</f>
        <v>1641.501110838969</v>
      </c>
      <c r="AK273" s="2">
        <f>Table1[[#This Row],[Yield]]*Table1[[#This Row],[P]]</f>
        <v>172.85388427916888</v>
      </c>
      <c r="AL273" s="2">
        <f>Table1[[#This Row],[Yield]]*Table1[[#This Row],[K]]</f>
        <v>568.03573329200003</v>
      </c>
      <c r="AM273" s="2">
        <f>Table1[[#This Row],[Yield]]*Table1[[#This Row],[S]]</f>
        <v>884120.13326899998</v>
      </c>
      <c r="AN273" s="2">
        <f>Table1[[#This Row],[Yield]]*Table1[[#This Row],[B]]</f>
        <v>3084.4951107339689</v>
      </c>
      <c r="AO273" s="2">
        <f>Table1[[#This Row],[Yield]]*Table1[[#This Row],[Ca]]</f>
        <v>19.545315706831111</v>
      </c>
      <c r="AP273" s="2">
        <f>Table1[[#This Row],[Yield]]*Table1[[#This Row],[Mg]]</f>
        <v>49.932173329699999</v>
      </c>
      <c r="AQ273" s="2">
        <f>Table1[[#This Row],[Yield]]*Table1[[#This Row],[Mn]]</f>
        <v>4748.9008900703111</v>
      </c>
      <c r="AR273" s="2">
        <f>Table1[[#This Row],[Yield]]*Table1[[#This Row],[Cu]]</f>
        <v>2504.2435555260313</v>
      </c>
    </row>
    <row r="274" spans="1:44" hidden="1">
      <c r="A274" t="s">
        <v>96</v>
      </c>
      <c r="B274" t="s">
        <v>33</v>
      </c>
      <c r="C274">
        <v>2010</v>
      </c>
      <c r="D274" t="s">
        <v>97</v>
      </c>
      <c r="E274" t="s">
        <v>102</v>
      </c>
      <c r="F274" t="s">
        <v>36</v>
      </c>
      <c r="G274">
        <v>265</v>
      </c>
      <c r="H274">
        <v>0</v>
      </c>
      <c r="I274">
        <v>265</v>
      </c>
      <c r="J274" t="s">
        <v>37</v>
      </c>
      <c r="K274" t="s">
        <v>38</v>
      </c>
      <c r="L274">
        <v>0</v>
      </c>
      <c r="O274" s="1">
        <v>38862</v>
      </c>
      <c r="P274">
        <v>0</v>
      </c>
      <c r="Q274">
        <v>156</v>
      </c>
      <c r="R274">
        <v>1560</v>
      </c>
      <c r="S274" t="s">
        <v>40</v>
      </c>
      <c r="T274">
        <v>587.42688889999999</v>
      </c>
      <c r="U274">
        <v>23.225000000000001</v>
      </c>
      <c r="V274">
        <v>41.325000000000003</v>
      </c>
      <c r="X274">
        <v>3.2625000000000002</v>
      </c>
      <c r="Y274">
        <v>0.30125000000000002</v>
      </c>
      <c r="Z274">
        <v>0.91</v>
      </c>
      <c r="AA274">
        <v>1812.5</v>
      </c>
      <c r="AB274">
        <v>6.8250000000000002</v>
      </c>
      <c r="AC274">
        <v>8.9749999999999996E-2</v>
      </c>
      <c r="AD274">
        <v>0.11425</v>
      </c>
      <c r="AE274">
        <v>8.9250000000000007</v>
      </c>
      <c r="AF274">
        <v>5.55</v>
      </c>
      <c r="AG274" s="2">
        <f>Table1[[#This Row],[Yield]]*Table1[[#This Row],[Zn]]</f>
        <v>13642.9894947025</v>
      </c>
      <c r="AH274" s="2">
        <f>Table1[[#This Row],[Yield]]*Table1[[#This Row],[Fe]]</f>
        <v>24275.416183792502</v>
      </c>
      <c r="AI274" s="2">
        <f>Table1[[#This Row],[Yield]]*Table1[[#This Row],[Ph]]</f>
        <v>0</v>
      </c>
      <c r="AJ274" s="2">
        <f>Table1[[#This Row],[Yield]]*Table1[[#This Row],[N]]</f>
        <v>1916.48022503625</v>
      </c>
      <c r="AK274" s="2">
        <f>Table1[[#This Row],[Yield]]*Table1[[#This Row],[P]]</f>
        <v>176.962350281125</v>
      </c>
      <c r="AL274" s="2">
        <f>Table1[[#This Row],[Yield]]*Table1[[#This Row],[K]]</f>
        <v>534.55846889899999</v>
      </c>
      <c r="AM274" s="2">
        <f>Table1[[#This Row],[Yield]]*Table1[[#This Row],[S]]</f>
        <v>1064711.2361312499</v>
      </c>
      <c r="AN274" s="2">
        <f>Table1[[#This Row],[Yield]]*Table1[[#This Row],[B]]</f>
        <v>4009.1885167425003</v>
      </c>
      <c r="AO274" s="2">
        <f>Table1[[#This Row],[Yield]]*Table1[[#This Row],[Ca]]</f>
        <v>52.721563278774994</v>
      </c>
      <c r="AP274" s="2">
        <f>Table1[[#This Row],[Yield]]*Table1[[#This Row],[Mg]]</f>
        <v>67.113522056825005</v>
      </c>
      <c r="AQ274" s="2">
        <f>Table1[[#This Row],[Yield]]*Table1[[#This Row],[Mn]]</f>
        <v>5242.7849834325007</v>
      </c>
      <c r="AR274" s="2">
        <f>Table1[[#This Row],[Yield]]*Table1[[#This Row],[Cu]]</f>
        <v>3260.2192333949997</v>
      </c>
    </row>
    <row r="275" spans="1:44" hidden="1">
      <c r="A275" t="s">
        <v>96</v>
      </c>
      <c r="B275" t="s">
        <v>33</v>
      </c>
      <c r="C275">
        <v>2010</v>
      </c>
      <c r="D275" t="s">
        <v>97</v>
      </c>
      <c r="E275" t="s">
        <v>102</v>
      </c>
      <c r="F275" t="s">
        <v>36</v>
      </c>
      <c r="G275">
        <v>265</v>
      </c>
      <c r="H275">
        <v>0</v>
      </c>
      <c r="I275">
        <v>265</v>
      </c>
      <c r="J275" t="s">
        <v>41</v>
      </c>
      <c r="K275" t="s">
        <v>38</v>
      </c>
      <c r="L275">
        <v>0</v>
      </c>
      <c r="O275" s="1">
        <v>38862</v>
      </c>
      <c r="P275">
        <v>1</v>
      </c>
      <c r="Q275">
        <v>156</v>
      </c>
      <c r="R275">
        <v>1561</v>
      </c>
      <c r="S275" t="s">
        <v>40</v>
      </c>
      <c r="T275">
        <v>623.09466669999995</v>
      </c>
      <c r="U275">
        <v>22.675000000000001</v>
      </c>
      <c r="V275">
        <v>38.875</v>
      </c>
      <c r="X275">
        <v>3.2250000000000001</v>
      </c>
      <c r="Y275">
        <v>0.29549999999999998</v>
      </c>
      <c r="Z275">
        <v>0.96</v>
      </c>
      <c r="AA275">
        <v>1812.5</v>
      </c>
      <c r="AB275">
        <v>6.625</v>
      </c>
      <c r="AC275">
        <v>8.2750000000000004E-2</v>
      </c>
      <c r="AD275">
        <v>0.113</v>
      </c>
      <c r="AE275">
        <v>8.9</v>
      </c>
      <c r="AF275">
        <v>5.35</v>
      </c>
      <c r="AG275" s="2">
        <f>Table1[[#This Row],[Yield]]*Table1[[#This Row],[Zn]]</f>
        <v>14128.6715674225</v>
      </c>
      <c r="AH275" s="2">
        <f>Table1[[#This Row],[Yield]]*Table1[[#This Row],[Fe]]</f>
        <v>24222.805167962499</v>
      </c>
      <c r="AI275" s="2">
        <f>Table1[[#This Row],[Yield]]*Table1[[#This Row],[Ph]]</f>
        <v>0</v>
      </c>
      <c r="AJ275" s="2">
        <f>Table1[[#This Row],[Yield]]*Table1[[#This Row],[N]]</f>
        <v>2009.4803001074999</v>
      </c>
      <c r="AK275" s="2">
        <f>Table1[[#This Row],[Yield]]*Table1[[#This Row],[P]]</f>
        <v>184.12447400984996</v>
      </c>
      <c r="AL275" s="2">
        <f>Table1[[#This Row],[Yield]]*Table1[[#This Row],[K]]</f>
        <v>598.1708800319999</v>
      </c>
      <c r="AM275" s="2">
        <f>Table1[[#This Row],[Yield]]*Table1[[#This Row],[S]]</f>
        <v>1129359.08339375</v>
      </c>
      <c r="AN275" s="2">
        <f>Table1[[#This Row],[Yield]]*Table1[[#This Row],[B]]</f>
        <v>4128.0021668874997</v>
      </c>
      <c r="AO275" s="2">
        <f>Table1[[#This Row],[Yield]]*Table1[[#This Row],[Ca]]</f>
        <v>51.561083669424995</v>
      </c>
      <c r="AP275" s="2">
        <f>Table1[[#This Row],[Yield]]*Table1[[#This Row],[Mg]]</f>
        <v>70.409697337099999</v>
      </c>
      <c r="AQ275" s="2">
        <f>Table1[[#This Row],[Yield]]*Table1[[#This Row],[Mn]]</f>
        <v>5545.5425336299995</v>
      </c>
      <c r="AR275" s="2">
        <f>Table1[[#This Row],[Yield]]*Table1[[#This Row],[Cu]]</f>
        <v>3333.5564668449997</v>
      </c>
    </row>
    <row r="276" spans="1:44" hidden="1">
      <c r="A276" t="s">
        <v>96</v>
      </c>
      <c r="B276" t="s">
        <v>33</v>
      </c>
      <c r="C276">
        <v>2010</v>
      </c>
      <c r="D276" t="s">
        <v>97</v>
      </c>
      <c r="E276" t="s">
        <v>102</v>
      </c>
      <c r="F276" t="s">
        <v>45</v>
      </c>
      <c r="G276">
        <v>265</v>
      </c>
      <c r="H276">
        <v>80</v>
      </c>
      <c r="I276">
        <v>345</v>
      </c>
      <c r="J276" t="s">
        <v>37</v>
      </c>
      <c r="K276" t="s">
        <v>38</v>
      </c>
      <c r="L276">
        <v>0</v>
      </c>
      <c r="O276" s="1">
        <v>38862</v>
      </c>
      <c r="P276">
        <v>0</v>
      </c>
      <c r="Q276">
        <v>157</v>
      </c>
      <c r="R276">
        <v>1570</v>
      </c>
      <c r="S276" t="s">
        <v>40</v>
      </c>
      <c r="T276">
        <v>728.59400000000005</v>
      </c>
      <c r="U276">
        <v>24.7</v>
      </c>
      <c r="V276">
        <v>40.875</v>
      </c>
      <c r="X276">
        <v>3.3325</v>
      </c>
      <c r="Y276">
        <v>0.33050000000000002</v>
      </c>
      <c r="Z276">
        <v>0.96</v>
      </c>
      <c r="AA276">
        <v>1872.5</v>
      </c>
      <c r="AB276">
        <v>6.65</v>
      </c>
      <c r="AC276">
        <v>8.6999999999999994E-2</v>
      </c>
      <c r="AD276">
        <v>0.11475</v>
      </c>
      <c r="AE276">
        <v>9.85</v>
      </c>
      <c r="AF276">
        <v>6.0750000000000002</v>
      </c>
      <c r="AG276" s="2">
        <f>Table1[[#This Row],[Yield]]*Table1[[#This Row],[Zn]]</f>
        <v>17996.271800000002</v>
      </c>
      <c r="AH276" s="2">
        <f>Table1[[#This Row],[Yield]]*Table1[[#This Row],[Fe]]</f>
        <v>29781.279750000002</v>
      </c>
      <c r="AI276" s="2">
        <f>Table1[[#This Row],[Yield]]*Table1[[#This Row],[Ph]]</f>
        <v>0</v>
      </c>
      <c r="AJ276" s="2">
        <f>Table1[[#This Row],[Yield]]*Table1[[#This Row],[N]]</f>
        <v>2428.0395050000002</v>
      </c>
      <c r="AK276" s="2">
        <f>Table1[[#This Row],[Yield]]*Table1[[#This Row],[P]]</f>
        <v>240.80031700000004</v>
      </c>
      <c r="AL276" s="2">
        <f>Table1[[#This Row],[Yield]]*Table1[[#This Row],[K]]</f>
        <v>699.45024000000001</v>
      </c>
      <c r="AM276" s="2">
        <f>Table1[[#This Row],[Yield]]*Table1[[#This Row],[S]]</f>
        <v>1364292.2650000001</v>
      </c>
      <c r="AN276" s="2">
        <f>Table1[[#This Row],[Yield]]*Table1[[#This Row],[B]]</f>
        <v>4845.1501000000007</v>
      </c>
      <c r="AO276" s="2">
        <f>Table1[[#This Row],[Yield]]*Table1[[#This Row],[Ca]]</f>
        <v>63.387678000000001</v>
      </c>
      <c r="AP276" s="2">
        <f>Table1[[#This Row],[Yield]]*Table1[[#This Row],[Mg]]</f>
        <v>83.606161500000013</v>
      </c>
      <c r="AQ276" s="2">
        <f>Table1[[#This Row],[Yield]]*Table1[[#This Row],[Mn]]</f>
        <v>7176.6509000000005</v>
      </c>
      <c r="AR276" s="2">
        <f>Table1[[#This Row],[Yield]]*Table1[[#This Row],[Cu]]</f>
        <v>4426.2085500000003</v>
      </c>
    </row>
    <row r="277" spans="1:44" hidden="1">
      <c r="A277" t="s">
        <v>96</v>
      </c>
      <c r="B277" t="s">
        <v>33</v>
      </c>
      <c r="C277">
        <v>2010</v>
      </c>
      <c r="D277" t="s">
        <v>97</v>
      </c>
      <c r="E277" t="s">
        <v>102</v>
      </c>
      <c r="F277" t="s">
        <v>45</v>
      </c>
      <c r="G277">
        <v>265</v>
      </c>
      <c r="H277">
        <v>80</v>
      </c>
      <c r="I277">
        <v>345</v>
      </c>
      <c r="J277" t="s">
        <v>41</v>
      </c>
      <c r="K277" t="s">
        <v>38</v>
      </c>
      <c r="L277">
        <v>0</v>
      </c>
      <c r="O277" s="1">
        <v>38862</v>
      </c>
      <c r="P277">
        <v>1</v>
      </c>
      <c r="Q277">
        <v>157</v>
      </c>
      <c r="R277">
        <v>1571</v>
      </c>
      <c r="S277" t="s">
        <v>40</v>
      </c>
      <c r="T277">
        <v>943.26562960000001</v>
      </c>
      <c r="U277">
        <v>21.225000000000001</v>
      </c>
      <c r="V277">
        <v>38.85</v>
      </c>
      <c r="X277">
        <v>3.2475000000000001</v>
      </c>
      <c r="Y277">
        <v>0.30075000000000002</v>
      </c>
      <c r="Z277">
        <v>0.96250000000000002</v>
      </c>
      <c r="AA277">
        <v>1825</v>
      </c>
      <c r="AB277">
        <v>6.4749999999999996</v>
      </c>
      <c r="AC277">
        <v>7.7499999999999999E-2</v>
      </c>
      <c r="AD277">
        <v>0.11125</v>
      </c>
      <c r="AE277">
        <v>9.5</v>
      </c>
      <c r="AF277">
        <v>5.6749999999999998</v>
      </c>
      <c r="AG277" s="2">
        <f>Table1[[#This Row],[Yield]]*Table1[[#This Row],[Zn]]</f>
        <v>20020.812988260001</v>
      </c>
      <c r="AH277" s="2">
        <f>Table1[[#This Row],[Yield]]*Table1[[#This Row],[Fe]]</f>
        <v>36645.869709960003</v>
      </c>
      <c r="AI277" s="2">
        <f>Table1[[#This Row],[Yield]]*Table1[[#This Row],[Ph]]</f>
        <v>0</v>
      </c>
      <c r="AJ277" s="2">
        <f>Table1[[#This Row],[Yield]]*Table1[[#This Row],[N]]</f>
        <v>3063.2551321260003</v>
      </c>
      <c r="AK277" s="2">
        <f>Table1[[#This Row],[Yield]]*Table1[[#This Row],[P]]</f>
        <v>283.68713810220004</v>
      </c>
      <c r="AL277" s="2">
        <f>Table1[[#This Row],[Yield]]*Table1[[#This Row],[K]]</f>
        <v>907.89316848999999</v>
      </c>
      <c r="AM277" s="2">
        <f>Table1[[#This Row],[Yield]]*Table1[[#This Row],[S]]</f>
        <v>1721459.7740200001</v>
      </c>
      <c r="AN277" s="2">
        <f>Table1[[#This Row],[Yield]]*Table1[[#This Row],[B]]</f>
        <v>6107.6449516599996</v>
      </c>
      <c r="AO277" s="2">
        <f>Table1[[#This Row],[Yield]]*Table1[[#This Row],[Ca]]</f>
        <v>73.103086293999993</v>
      </c>
      <c r="AP277" s="2">
        <f>Table1[[#This Row],[Yield]]*Table1[[#This Row],[Mg]]</f>
        <v>104.93830129300001</v>
      </c>
      <c r="AQ277" s="2">
        <f>Table1[[#This Row],[Yield]]*Table1[[#This Row],[Mn]]</f>
        <v>8961.0234811999999</v>
      </c>
      <c r="AR277" s="2">
        <f>Table1[[#This Row],[Yield]]*Table1[[#This Row],[Cu]]</f>
        <v>5353.0324479800001</v>
      </c>
    </row>
    <row r="286" spans="1:44">
      <c r="K286">
        <f>455/400</f>
        <v>1.1375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mean_nutrient_data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medek</dc:creator>
  <cp:lastModifiedBy>danielle</cp:lastModifiedBy>
  <dcterms:created xsi:type="dcterms:W3CDTF">2014-03-12T18:43:25Z</dcterms:created>
  <dcterms:modified xsi:type="dcterms:W3CDTF">2014-03-13T04:08:49Z</dcterms:modified>
</cp:coreProperties>
</file>