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uptakesummary" sheetId="1" r:id="rId1"/>
  </sheets>
  <calcPr calcId="125725"/>
</workbook>
</file>

<file path=xl/calcChain.xml><?xml version="1.0" encoding="utf-8"?>
<calcChain xmlns="http://schemas.openxmlformats.org/spreadsheetml/2006/main">
  <c r="A3" i="1"/>
  <c r="A4"/>
  <c r="A5"/>
  <c r="A23"/>
  <c r="A24"/>
  <c r="A25"/>
  <c r="A26"/>
  <c r="A27"/>
  <c r="A28"/>
  <c r="A29"/>
  <c r="A35" s="1"/>
  <c r="A30"/>
  <c r="A31"/>
  <c r="A32"/>
  <c r="A22"/>
  <c r="Q32"/>
  <c r="P32"/>
  <c r="O32"/>
  <c r="Q31"/>
  <c r="P31"/>
  <c r="O31"/>
  <c r="Q30"/>
  <c r="P30"/>
  <c r="O30"/>
  <c r="Q29"/>
  <c r="P29"/>
  <c r="O29"/>
  <c r="Q28"/>
  <c r="P28"/>
  <c r="O28"/>
  <c r="Q27"/>
  <c r="P27"/>
  <c r="O27"/>
  <c r="Q26"/>
  <c r="P26"/>
  <c r="O26"/>
  <c r="Q25"/>
  <c r="P25"/>
  <c r="O25"/>
  <c r="R24"/>
  <c r="Q24"/>
  <c r="P24"/>
  <c r="O24"/>
  <c r="R23"/>
  <c r="Q23"/>
  <c r="P23"/>
  <c r="O23"/>
  <c r="R22"/>
  <c r="Q22"/>
  <c r="P22"/>
  <c r="O22"/>
  <c r="L32"/>
  <c r="K32"/>
  <c r="J32"/>
  <c r="L31"/>
  <c r="K31"/>
  <c r="J31"/>
  <c r="L30"/>
  <c r="K30"/>
  <c r="J30"/>
  <c r="L29"/>
  <c r="K29"/>
  <c r="J29"/>
  <c r="L28"/>
  <c r="K28"/>
  <c r="J28"/>
  <c r="L27"/>
  <c r="K27"/>
  <c r="J27"/>
  <c r="L26"/>
  <c r="K26"/>
  <c r="J26"/>
  <c r="L25"/>
  <c r="K25"/>
  <c r="J25"/>
  <c r="M24"/>
  <c r="L24"/>
  <c r="K24"/>
  <c r="J24"/>
  <c r="M23"/>
  <c r="L23"/>
  <c r="K23"/>
  <c r="J23"/>
  <c r="M22"/>
  <c r="L22"/>
  <c r="K22"/>
  <c r="J22"/>
  <c r="D32"/>
  <c r="H52" s="1"/>
  <c r="C32"/>
  <c r="G32" s="1"/>
  <c r="G52" s="1"/>
  <c r="B32"/>
  <c r="F32" s="1"/>
  <c r="E51" s="1"/>
  <c r="D31"/>
  <c r="H31" s="1"/>
  <c r="I44" s="1"/>
  <c r="C31"/>
  <c r="G31" s="1"/>
  <c r="G44" s="1"/>
  <c r="B31"/>
  <c r="F31" s="1"/>
  <c r="E43" s="1"/>
  <c r="D30"/>
  <c r="H60" s="1"/>
  <c r="C30"/>
  <c r="G30" s="1"/>
  <c r="G60" s="1"/>
  <c r="B30"/>
  <c r="D59" s="1"/>
  <c r="D29"/>
  <c r="H29" s="1"/>
  <c r="I36" s="1"/>
  <c r="C29"/>
  <c r="F36" s="1"/>
  <c r="B29"/>
  <c r="F29" s="1"/>
  <c r="E35" s="1"/>
  <c r="D28"/>
  <c r="H40" s="1"/>
  <c r="C28"/>
  <c r="G28" s="1"/>
  <c r="G40" s="1"/>
  <c r="B28"/>
  <c r="F28" s="1"/>
  <c r="E39" s="1"/>
  <c r="D27"/>
  <c r="H27" s="1"/>
  <c r="I64" s="1"/>
  <c r="C27"/>
  <c r="G27" s="1"/>
  <c r="G64" s="1"/>
  <c r="B27"/>
  <c r="F27" s="1"/>
  <c r="E63" s="1"/>
  <c r="D26"/>
  <c r="H68" s="1"/>
  <c r="C26"/>
  <c r="G26" s="1"/>
  <c r="G68" s="1"/>
  <c r="B26"/>
  <c r="D67" s="1"/>
  <c r="D25"/>
  <c r="H25" s="1"/>
  <c r="I72" s="1"/>
  <c r="C25"/>
  <c r="F72" s="1"/>
  <c r="B25"/>
  <c r="F25" s="1"/>
  <c r="E71" s="1"/>
  <c r="E24"/>
  <c r="I24" s="1"/>
  <c r="M75" s="1"/>
  <c r="D24"/>
  <c r="H76" s="1"/>
  <c r="C24"/>
  <c r="G24" s="1"/>
  <c r="G76" s="1"/>
  <c r="B24"/>
  <c r="F24" s="1"/>
  <c r="E75" s="1"/>
  <c r="E23"/>
  <c r="I23" s="1"/>
  <c r="M47" s="1"/>
  <c r="D23"/>
  <c r="H23" s="1"/>
  <c r="I48" s="1"/>
  <c r="C23"/>
  <c r="F48" s="1"/>
  <c r="B23"/>
  <c r="F23" s="1"/>
  <c r="E47" s="1"/>
  <c r="E22"/>
  <c r="L55" s="1"/>
  <c r="D22"/>
  <c r="H56" s="1"/>
  <c r="C22"/>
  <c r="G22" s="1"/>
  <c r="G56" s="1"/>
  <c r="B22"/>
  <c r="F22" s="1"/>
  <c r="E55" s="1"/>
  <c r="G29" l="1"/>
  <c r="G36" s="1"/>
  <c r="G23"/>
  <c r="G48" s="1"/>
  <c r="F30"/>
  <c r="E59" s="1"/>
  <c r="H30"/>
  <c r="I60" s="1"/>
  <c r="G25"/>
  <c r="G72" s="1"/>
  <c r="I22"/>
  <c r="M55" s="1"/>
  <c r="F60"/>
  <c r="F68"/>
  <c r="F76"/>
  <c r="F44"/>
  <c r="F52"/>
  <c r="F56"/>
  <c r="D43"/>
  <c r="D55"/>
  <c r="D63"/>
  <c r="D71"/>
  <c r="L47"/>
  <c r="H24"/>
  <c r="I76" s="1"/>
  <c r="H32"/>
  <c r="I52" s="1"/>
  <c r="H26"/>
  <c r="I68" s="1"/>
  <c r="H22"/>
  <c r="I56" s="1"/>
  <c r="H36"/>
  <c r="F40"/>
  <c r="F64"/>
  <c r="D51"/>
  <c r="F26"/>
  <c r="E67" s="1"/>
  <c r="H28"/>
  <c r="I40" s="1"/>
  <c r="H72"/>
  <c r="H44"/>
  <c r="H48"/>
  <c r="D39"/>
  <c r="D47"/>
  <c r="D75"/>
  <c r="L75"/>
  <c r="D35"/>
  <c r="H64"/>
</calcChain>
</file>

<file path=xl/sharedStrings.xml><?xml version="1.0" encoding="utf-8"?>
<sst xmlns="http://schemas.openxmlformats.org/spreadsheetml/2006/main" count="149" uniqueCount="65">
  <si>
    <t>Crop</t>
  </si>
  <si>
    <t>RRZnu</t>
  </si>
  <si>
    <t>RRFeu</t>
  </si>
  <si>
    <t>RRNu</t>
  </si>
  <si>
    <t>RRPu</t>
  </si>
  <si>
    <t>RRKu</t>
  </si>
  <si>
    <t>RRSu</t>
  </si>
  <si>
    <t>RRBu</t>
  </si>
  <si>
    <t>RRCau</t>
  </si>
  <si>
    <t>RRMgu</t>
  </si>
  <si>
    <t>RRMnu</t>
  </si>
  <si>
    <t>RRCuu</t>
  </si>
  <si>
    <t>Znlow</t>
  </si>
  <si>
    <t>Znhi</t>
  </si>
  <si>
    <t>Felow</t>
  </si>
  <si>
    <t>Fehi</t>
  </si>
  <si>
    <t>Nlow</t>
  </si>
  <si>
    <t>Nhi</t>
  </si>
  <si>
    <t>Plow</t>
  </si>
  <si>
    <t>Phi</t>
  </si>
  <si>
    <t>Klow</t>
  </si>
  <si>
    <t>Khi</t>
  </si>
  <si>
    <t>Slow</t>
  </si>
  <si>
    <t>Shi</t>
  </si>
  <si>
    <t>Blow</t>
  </si>
  <si>
    <t>Bhi</t>
  </si>
  <si>
    <t>Calow</t>
  </si>
  <si>
    <t>Cahi</t>
  </si>
  <si>
    <t>Mglow</t>
  </si>
  <si>
    <t>Mghi</t>
  </si>
  <si>
    <t>Mnlow</t>
  </si>
  <si>
    <t>Mnhi</t>
  </si>
  <si>
    <t>Culow</t>
  </si>
  <si>
    <t>Cuhi</t>
  </si>
  <si>
    <t>Field_peas</t>
  </si>
  <si>
    <t>rice</t>
  </si>
  <si>
    <t>sorghum</t>
  </si>
  <si>
    <t>wheat</t>
  </si>
  <si>
    <t>NA</t>
  </si>
  <si>
    <t>hi</t>
  </si>
  <si>
    <t>low</t>
  </si>
  <si>
    <t>c</t>
  </si>
  <si>
    <t>Pea</t>
  </si>
  <si>
    <t>Rice</t>
  </si>
  <si>
    <t>Wheat</t>
  </si>
  <si>
    <t>Sorghum</t>
  </si>
  <si>
    <t>mRRB</t>
  </si>
  <si>
    <t>mRRMn</t>
  </si>
  <si>
    <t>mRRFe</t>
  </si>
  <si>
    <t>mRRCu</t>
  </si>
  <si>
    <t>mRRZn</t>
  </si>
  <si>
    <t>mRRMg</t>
  </si>
  <si>
    <t>mRRS</t>
  </si>
  <si>
    <t>mRRK</t>
  </si>
  <si>
    <t>mRRP</t>
  </si>
  <si>
    <t>mRRN</t>
  </si>
  <si>
    <t>Corn</t>
  </si>
  <si>
    <t>Cornci</t>
  </si>
  <si>
    <t>Peaci</t>
  </si>
  <si>
    <t>riceci</t>
  </si>
  <si>
    <t>sghci</t>
  </si>
  <si>
    <t>wheatci</t>
  </si>
  <si>
    <t>Hi</t>
  </si>
  <si>
    <t>soy</t>
  </si>
  <si>
    <t>maize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</si>
</sst>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85"/>
  <sheetViews>
    <sheetView tabSelected="1" workbookViewId="0">
      <selection sqref="A1:M7"/>
    </sheetView>
  </sheetViews>
  <sheetFormatPr defaultRowHeight="15"/>
  <sheetData>
    <row r="1" spans="1:35">
      <c r="A1" t="s">
        <v>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>
      <c r="A2">
        <v>20</v>
      </c>
      <c r="B2" t="s">
        <v>34</v>
      </c>
      <c r="C2">
        <v>1.20239580704501</v>
      </c>
      <c r="D2">
        <v>1.2261306371171901</v>
      </c>
      <c r="E2">
        <v>1.2613401738110299</v>
      </c>
      <c r="F2">
        <v>1.2312106451053899</v>
      </c>
      <c r="G2">
        <v>1.3047574664079999</v>
      </c>
      <c r="H2">
        <v>1.2536319871614301</v>
      </c>
      <c r="I2">
        <v>1.26052463549184</v>
      </c>
      <c r="J2">
        <v>1.26501146824828</v>
      </c>
      <c r="K2">
        <v>1.29197756575991</v>
      </c>
      <c r="L2">
        <v>1.2589853678170599</v>
      </c>
      <c r="M2">
        <v>1.2555271936571299</v>
      </c>
      <c r="N2">
        <v>1.0627963610020099</v>
      </c>
      <c r="O2">
        <v>1.3419952530879999</v>
      </c>
      <c r="P2">
        <v>1.08827118829701</v>
      </c>
      <c r="Q2">
        <v>1.3639900859373599</v>
      </c>
      <c r="R2">
        <v>1.1122328961252299</v>
      </c>
      <c r="S2">
        <v>1.4104474514968299</v>
      </c>
      <c r="T2">
        <v>1.09429153571118</v>
      </c>
      <c r="U2">
        <v>1.3681297544996101</v>
      </c>
      <c r="V2">
        <v>1.1551940566546799</v>
      </c>
      <c r="W2">
        <v>1.45432087616133</v>
      </c>
      <c r="X2">
        <v>1.11172422835657</v>
      </c>
      <c r="Y2">
        <v>1.3955397459662999</v>
      </c>
      <c r="Z2">
        <v>1.0872758814747101</v>
      </c>
      <c r="AA2">
        <v>1.4337733895089599</v>
      </c>
      <c r="AB2">
        <v>1.07219751962893</v>
      </c>
      <c r="AC2">
        <v>1.4578254168676199</v>
      </c>
      <c r="AD2">
        <v>1.1263846015130701</v>
      </c>
      <c r="AE2">
        <v>1.4575705300067501</v>
      </c>
      <c r="AF2">
        <v>1.1084993147879101</v>
      </c>
      <c r="AG2">
        <v>1.40947142084622</v>
      </c>
      <c r="AH2">
        <v>1.09304367212846</v>
      </c>
      <c r="AI2">
        <v>1.4180107151857899</v>
      </c>
    </row>
    <row r="3" spans="1:35">
      <c r="A3">
        <f>AVERAGE(3.1,-1,-4)</f>
        <v>-0.6333333333333333</v>
      </c>
      <c r="B3" t="s">
        <v>35</v>
      </c>
      <c r="C3">
        <v>1.1181762099141701</v>
      </c>
      <c r="D3">
        <v>1.11626961773385</v>
      </c>
      <c r="E3">
        <v>1.0944869926202501</v>
      </c>
      <c r="F3">
        <v>1.1513814771995801</v>
      </c>
      <c r="G3">
        <v>1.1786421795567401</v>
      </c>
      <c r="H3">
        <v>1.0890147085691999</v>
      </c>
      <c r="I3">
        <v>1.21878342206028</v>
      </c>
      <c r="J3">
        <v>1.3805313376584001</v>
      </c>
      <c r="K3">
        <v>1.15629150530721</v>
      </c>
      <c r="L3">
        <v>1.0373773301582001</v>
      </c>
      <c r="M3">
        <v>1.0529927406820001</v>
      </c>
      <c r="N3">
        <v>1.0752064222591999</v>
      </c>
      <c r="O3">
        <v>1.16114599756915</v>
      </c>
      <c r="P3">
        <v>1.0526218811538499</v>
      </c>
      <c r="Q3">
        <v>1.1799173543138499</v>
      </c>
      <c r="R3">
        <v>1.0383059955876199</v>
      </c>
      <c r="S3">
        <v>1.15066798965287</v>
      </c>
      <c r="T3">
        <v>1.0862597051003799</v>
      </c>
      <c r="U3">
        <v>1.21650324929878</v>
      </c>
      <c r="V3">
        <v>1.1005870043907899</v>
      </c>
      <c r="W3">
        <v>1.2566973547226901</v>
      </c>
      <c r="X3">
        <v>1.0281161506349099</v>
      </c>
      <c r="Y3">
        <v>1.1499132665034899</v>
      </c>
      <c r="Z3">
        <v>1.1339365504764201</v>
      </c>
      <c r="AA3">
        <v>1.30363029364414</v>
      </c>
      <c r="AB3">
        <v>1.1064609682192399</v>
      </c>
      <c r="AC3">
        <v>1.65460170709757</v>
      </c>
      <c r="AD3">
        <v>1.0815642787898101</v>
      </c>
      <c r="AE3">
        <v>1.2310187318246</v>
      </c>
      <c r="AF3">
        <v>0.96222151495368502</v>
      </c>
      <c r="AG3">
        <v>1.1125331453627201</v>
      </c>
      <c r="AH3">
        <v>0.91803829071005205</v>
      </c>
      <c r="AI3">
        <v>1.1879471906539401</v>
      </c>
    </row>
    <row r="4" spans="1:35">
      <c r="A4">
        <f>AVERAGE(-7.8,9.1)</f>
        <v>0.64999999999999991</v>
      </c>
      <c r="B4" t="s">
        <v>36</v>
      </c>
      <c r="C4">
        <v>1.08700167093573</v>
      </c>
      <c r="D4">
        <v>1.11766798660763</v>
      </c>
      <c r="E4">
        <v>1.1001818600764499</v>
      </c>
      <c r="F4">
        <v>1.10362449379049</v>
      </c>
      <c r="G4">
        <v>1.1305371869949199</v>
      </c>
      <c r="H4">
        <v>1.0957716757701601</v>
      </c>
      <c r="I4">
        <v>1.09937756565891</v>
      </c>
      <c r="J4">
        <v>1.21906001213573</v>
      </c>
      <c r="K4">
        <v>1.0992448565250099</v>
      </c>
      <c r="L4">
        <v>1.1199422769039</v>
      </c>
      <c r="M4">
        <v>1.0756393414852901</v>
      </c>
      <c r="N4">
        <v>0.86755311607123797</v>
      </c>
      <c r="O4">
        <v>1.30645022580022</v>
      </c>
      <c r="P4">
        <v>0.93565622626636202</v>
      </c>
      <c r="Q4">
        <v>1.2996797469489101</v>
      </c>
      <c r="R4">
        <v>0.86950600019688196</v>
      </c>
      <c r="S4">
        <v>1.3308577199560201</v>
      </c>
      <c r="T4">
        <v>0.86397738211050601</v>
      </c>
      <c r="U4">
        <v>1.3432716054704801</v>
      </c>
      <c r="V4">
        <v>0.88618062053146596</v>
      </c>
      <c r="W4">
        <v>1.3748937534583801</v>
      </c>
      <c r="X4">
        <v>0.88335983981575195</v>
      </c>
      <c r="Y4">
        <v>1.3081835117245599</v>
      </c>
      <c r="Z4">
        <v>0.86798444738942204</v>
      </c>
      <c r="AA4">
        <v>1.3307706839283999</v>
      </c>
      <c r="AB4">
        <v>1.1729279738701199</v>
      </c>
      <c r="AC4">
        <v>1.2651920504013401</v>
      </c>
      <c r="AD4">
        <v>0.88134950440137605</v>
      </c>
      <c r="AE4">
        <v>1.3171402086486499</v>
      </c>
      <c r="AF4">
        <v>0.88363316507967204</v>
      </c>
      <c r="AG4">
        <v>1.35625138872813</v>
      </c>
      <c r="AH4">
        <v>0.85083884961260303</v>
      </c>
      <c r="AI4">
        <v>1.3004398333579701</v>
      </c>
    </row>
    <row r="5" spans="1:35">
      <c r="A5">
        <f>AVERAGE(-3,0,-16)</f>
        <v>-6.333333333333333</v>
      </c>
      <c r="B5" t="s">
        <v>37</v>
      </c>
      <c r="C5">
        <v>1.16527031596219</v>
      </c>
      <c r="D5">
        <v>1.2258741668883899</v>
      </c>
      <c r="E5">
        <v>1.20547644882222</v>
      </c>
      <c r="N5">
        <v>1.12003427381975</v>
      </c>
      <c r="O5">
        <v>1.21050635810463</v>
      </c>
      <c r="P5">
        <v>1.16683055672766</v>
      </c>
      <c r="Q5">
        <v>1.28491777704912</v>
      </c>
      <c r="R5">
        <v>1.1491953810089</v>
      </c>
      <c r="S5">
        <v>1.2617575166355499</v>
      </c>
      <c r="T5" t="s">
        <v>38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H5" t="s">
        <v>38</v>
      </c>
      <c r="AI5" t="s">
        <v>38</v>
      </c>
    </row>
    <row r="6" spans="1:35">
      <c r="A6">
        <v>-3.9</v>
      </c>
      <c r="B6" t="s">
        <v>63</v>
      </c>
      <c r="C6">
        <v>1.0978019672104653</v>
      </c>
      <c r="D6">
        <v>1.1106194592569898</v>
      </c>
      <c r="E6">
        <v>1.1631430016121032</v>
      </c>
      <c r="F6">
        <v>1.1521769269298314</v>
      </c>
      <c r="G6">
        <v>1.158493756105724</v>
      </c>
      <c r="H6">
        <v>1.1233987996243504</v>
      </c>
      <c r="I6">
        <v>1.0848796706869024</v>
      </c>
      <c r="J6">
        <v>1.0908251779697338</v>
      </c>
      <c r="K6">
        <v>1.1157883300226328</v>
      </c>
      <c r="L6">
        <v>1.1472212869619207</v>
      </c>
      <c r="M6">
        <v>1.0888010088494304</v>
      </c>
    </row>
    <row r="7" spans="1:35">
      <c r="A7">
        <v>0</v>
      </c>
      <c r="B7" t="s">
        <v>64</v>
      </c>
      <c r="C7">
        <v>0.92566272406633143</v>
      </c>
      <c r="D7">
        <v>0.92035081946263275</v>
      </c>
      <c r="E7">
        <v>0.93342760608835029</v>
      </c>
      <c r="F7">
        <v>0.90685059675287238</v>
      </c>
      <c r="G7">
        <v>0.94942173851092626</v>
      </c>
      <c r="H7">
        <v>0.99714402572167982</v>
      </c>
      <c r="I7">
        <v>1.0243052613962929</v>
      </c>
      <c r="J7">
        <v>0.95768953182234529</v>
      </c>
      <c r="K7">
        <v>0.92049644321237134</v>
      </c>
      <c r="L7">
        <v>0.93621040817626044</v>
      </c>
      <c r="M7">
        <v>0.88457088325321254</v>
      </c>
    </row>
    <row r="9" spans="1:35">
      <c r="A9" t="s">
        <v>0</v>
      </c>
      <c r="B9" t="s">
        <v>34</v>
      </c>
      <c r="C9" t="s">
        <v>35</v>
      </c>
      <c r="D9" t="s">
        <v>36</v>
      </c>
      <c r="E9" t="s">
        <v>37</v>
      </c>
    </row>
    <row r="10" spans="1:35">
      <c r="A10" t="s">
        <v>1</v>
      </c>
      <c r="B10">
        <v>1.20239580704501</v>
      </c>
      <c r="C10">
        <v>1.1181762099141701</v>
      </c>
      <c r="D10">
        <v>1.08700167093573</v>
      </c>
      <c r="E10">
        <v>1.16527031596219</v>
      </c>
      <c r="F10" t="s">
        <v>39</v>
      </c>
      <c r="G10" t="s">
        <v>13</v>
      </c>
      <c r="H10">
        <v>1.3419952530879999</v>
      </c>
      <c r="I10">
        <v>1.16114599756915</v>
      </c>
      <c r="J10">
        <v>1.30645022580022</v>
      </c>
      <c r="K10">
        <v>1.21050635810463</v>
      </c>
      <c r="M10" t="s">
        <v>40</v>
      </c>
      <c r="N10" t="s">
        <v>12</v>
      </c>
      <c r="O10">
        <v>1.0627963610020099</v>
      </c>
      <c r="P10">
        <v>1.0752064222591999</v>
      </c>
      <c r="Q10">
        <v>0.86755311607123797</v>
      </c>
      <c r="R10">
        <v>1.12003427381975</v>
      </c>
    </row>
    <row r="11" spans="1:35">
      <c r="A11" t="s">
        <v>2</v>
      </c>
      <c r="B11">
        <v>1.2261306371171901</v>
      </c>
      <c r="C11">
        <v>1.11626961773385</v>
      </c>
      <c r="D11">
        <v>1.11766798660763</v>
      </c>
      <c r="E11">
        <v>1.2258741668883899</v>
      </c>
      <c r="F11" t="s">
        <v>39</v>
      </c>
      <c r="G11" t="s">
        <v>15</v>
      </c>
      <c r="H11">
        <v>1.3639900859373599</v>
      </c>
      <c r="I11">
        <v>1.1799173543138499</v>
      </c>
      <c r="J11">
        <v>1.2996797469489101</v>
      </c>
      <c r="K11">
        <v>1.28491777704912</v>
      </c>
      <c r="M11" t="s">
        <v>40</v>
      </c>
      <c r="N11" t="s">
        <v>14</v>
      </c>
      <c r="O11">
        <v>1.08827118829701</v>
      </c>
      <c r="P11">
        <v>1.0526218811538499</v>
      </c>
      <c r="Q11">
        <v>0.93565622626636202</v>
      </c>
      <c r="R11">
        <v>1.16683055672766</v>
      </c>
    </row>
    <row r="12" spans="1:35">
      <c r="A12" t="s">
        <v>3</v>
      </c>
      <c r="B12">
        <v>1.2613401738110299</v>
      </c>
      <c r="C12">
        <v>1.0944869926202501</v>
      </c>
      <c r="D12">
        <v>1.1001818600764499</v>
      </c>
      <c r="E12">
        <v>1.20547644882222</v>
      </c>
      <c r="F12" t="s">
        <v>39</v>
      </c>
      <c r="G12" t="s">
        <v>17</v>
      </c>
      <c r="H12">
        <v>1.4104474514968299</v>
      </c>
      <c r="I12">
        <v>1.15066798965287</v>
      </c>
      <c r="J12">
        <v>1.3308577199560201</v>
      </c>
      <c r="K12">
        <v>1.2617575166355499</v>
      </c>
      <c r="M12" t="s">
        <v>40</v>
      </c>
      <c r="N12" t="s">
        <v>16</v>
      </c>
      <c r="O12">
        <v>1.1122328961252299</v>
      </c>
      <c r="P12">
        <v>1.0383059955876199</v>
      </c>
      <c r="Q12">
        <v>0.86950600019688196</v>
      </c>
      <c r="R12">
        <v>1.1491953810089</v>
      </c>
    </row>
    <row r="13" spans="1:35">
      <c r="A13" t="s">
        <v>4</v>
      </c>
      <c r="B13">
        <v>1.2312106451053899</v>
      </c>
      <c r="C13">
        <v>1.1513814771995801</v>
      </c>
      <c r="D13">
        <v>1.10362449379049</v>
      </c>
      <c r="F13" t="s">
        <v>39</v>
      </c>
      <c r="G13" t="s">
        <v>19</v>
      </c>
      <c r="H13">
        <v>1.3681297544996101</v>
      </c>
      <c r="I13">
        <v>1.21650324929878</v>
      </c>
      <c r="J13">
        <v>1.3432716054704801</v>
      </c>
      <c r="M13" t="s">
        <v>40</v>
      </c>
      <c r="N13" t="s">
        <v>18</v>
      </c>
      <c r="O13">
        <v>1.09429153571118</v>
      </c>
      <c r="P13">
        <v>1.0862597051003799</v>
      </c>
      <c r="Q13">
        <v>0.86397738211050601</v>
      </c>
    </row>
    <row r="14" spans="1:35">
      <c r="A14" t="s">
        <v>5</v>
      </c>
      <c r="B14">
        <v>1.3047574664079999</v>
      </c>
      <c r="C14">
        <v>1.1786421795567401</v>
      </c>
      <c r="D14">
        <v>1.1305371869949199</v>
      </c>
      <c r="F14" t="s">
        <v>39</v>
      </c>
      <c r="G14" t="s">
        <v>21</v>
      </c>
      <c r="H14">
        <v>1.45432087616133</v>
      </c>
      <c r="I14">
        <v>1.2566973547226901</v>
      </c>
      <c r="J14">
        <v>1.3748937534583801</v>
      </c>
      <c r="M14" t="s">
        <v>40</v>
      </c>
      <c r="N14" t="s">
        <v>20</v>
      </c>
      <c r="O14">
        <v>1.1551940566546799</v>
      </c>
      <c r="P14">
        <v>1.1005870043907899</v>
      </c>
      <c r="Q14">
        <v>0.88618062053146596</v>
      </c>
    </row>
    <row r="15" spans="1:35">
      <c r="A15" t="s">
        <v>6</v>
      </c>
      <c r="B15">
        <v>1.2536319871614301</v>
      </c>
      <c r="C15">
        <v>1.0890147085691999</v>
      </c>
      <c r="D15">
        <v>1.0957716757701601</v>
      </c>
      <c r="F15" t="s">
        <v>39</v>
      </c>
      <c r="G15" t="s">
        <v>23</v>
      </c>
      <c r="H15">
        <v>1.3955397459662999</v>
      </c>
      <c r="I15">
        <v>1.1499132665034899</v>
      </c>
      <c r="J15">
        <v>1.3081835117245599</v>
      </c>
      <c r="M15" t="s">
        <v>40</v>
      </c>
      <c r="N15" t="s">
        <v>22</v>
      </c>
      <c r="O15">
        <v>1.11172422835657</v>
      </c>
      <c r="P15">
        <v>1.0281161506349099</v>
      </c>
      <c r="Q15">
        <v>0.88335983981575195</v>
      </c>
    </row>
    <row r="16" spans="1:35">
      <c r="A16" t="s">
        <v>7</v>
      </c>
      <c r="B16">
        <v>1.26052463549184</v>
      </c>
      <c r="C16">
        <v>1.21878342206028</v>
      </c>
      <c r="D16">
        <v>1.09937756565891</v>
      </c>
      <c r="F16" t="s">
        <v>39</v>
      </c>
      <c r="G16" t="s">
        <v>25</v>
      </c>
      <c r="H16">
        <v>1.4337733895089599</v>
      </c>
      <c r="I16">
        <v>1.30363029364414</v>
      </c>
      <c r="J16">
        <v>1.3307706839283999</v>
      </c>
      <c r="M16" t="s">
        <v>40</v>
      </c>
      <c r="N16" t="s">
        <v>24</v>
      </c>
      <c r="O16">
        <v>1.0872758814747101</v>
      </c>
      <c r="P16">
        <v>1.1339365504764201</v>
      </c>
      <c r="Q16">
        <v>0.86798444738942204</v>
      </c>
    </row>
    <row r="17" spans="1:18">
      <c r="A17" t="s">
        <v>8</v>
      </c>
      <c r="B17">
        <v>1.26501146824828</v>
      </c>
      <c r="C17">
        <v>1.3805313376584001</v>
      </c>
      <c r="D17">
        <v>1.21906001213573</v>
      </c>
      <c r="F17" t="s">
        <v>39</v>
      </c>
      <c r="G17" t="s">
        <v>27</v>
      </c>
      <c r="H17">
        <v>1.4578254168676199</v>
      </c>
      <c r="I17">
        <v>1.65460170709757</v>
      </c>
      <c r="J17">
        <v>1.2651920504013401</v>
      </c>
      <c r="M17" t="s">
        <v>40</v>
      </c>
      <c r="N17" t="s">
        <v>26</v>
      </c>
      <c r="O17">
        <v>1.07219751962893</v>
      </c>
      <c r="P17">
        <v>1.1064609682192399</v>
      </c>
      <c r="Q17">
        <v>1.1729279738701199</v>
      </c>
    </row>
    <row r="18" spans="1:18">
      <c r="A18" t="s">
        <v>9</v>
      </c>
      <c r="B18">
        <v>1.29197756575991</v>
      </c>
      <c r="C18">
        <v>1.15629150530721</v>
      </c>
      <c r="D18">
        <v>1.0992448565250099</v>
      </c>
      <c r="F18" t="s">
        <v>39</v>
      </c>
      <c r="G18" t="s">
        <v>29</v>
      </c>
      <c r="H18">
        <v>1.4575705300067501</v>
      </c>
      <c r="I18">
        <v>1.2310187318246</v>
      </c>
      <c r="J18">
        <v>1.3171402086486499</v>
      </c>
      <c r="M18" t="s">
        <v>40</v>
      </c>
      <c r="N18" t="s">
        <v>28</v>
      </c>
      <c r="O18">
        <v>1.1263846015130701</v>
      </c>
      <c r="P18">
        <v>1.0815642787898101</v>
      </c>
      <c r="Q18">
        <v>0.88134950440137605</v>
      </c>
    </row>
    <row r="19" spans="1:18">
      <c r="A19" t="s">
        <v>10</v>
      </c>
      <c r="B19">
        <v>1.2589853678170599</v>
      </c>
      <c r="C19">
        <v>1.0373773301582001</v>
      </c>
      <c r="D19">
        <v>1.1199422769039</v>
      </c>
      <c r="F19" t="s">
        <v>39</v>
      </c>
      <c r="G19" t="s">
        <v>31</v>
      </c>
      <c r="H19">
        <v>1.40947142084622</v>
      </c>
      <c r="I19">
        <v>1.1125331453627201</v>
      </c>
      <c r="J19">
        <v>1.35625138872813</v>
      </c>
      <c r="M19" t="s">
        <v>40</v>
      </c>
      <c r="N19" t="s">
        <v>30</v>
      </c>
      <c r="O19">
        <v>1.1084993147879101</v>
      </c>
      <c r="P19">
        <v>0.96222151495368502</v>
      </c>
      <c r="Q19">
        <v>0.88363316507967204</v>
      </c>
    </row>
    <row r="20" spans="1:18">
      <c r="A20" t="s">
        <v>11</v>
      </c>
      <c r="B20">
        <v>1.2555271936571299</v>
      </c>
      <c r="C20">
        <v>1.0529927406820001</v>
      </c>
      <c r="D20">
        <v>1.0756393414852901</v>
      </c>
      <c r="F20" t="s">
        <v>39</v>
      </c>
      <c r="G20" t="s">
        <v>33</v>
      </c>
      <c r="H20">
        <v>1.4180107151857899</v>
      </c>
      <c r="I20">
        <v>1.1879471906539401</v>
      </c>
      <c r="J20">
        <v>1.3004398333579701</v>
      </c>
      <c r="M20" t="s">
        <v>40</v>
      </c>
      <c r="N20" t="s">
        <v>32</v>
      </c>
      <c r="O20">
        <v>1.09304367212846</v>
      </c>
      <c r="P20">
        <v>0.91803829071005205</v>
      </c>
      <c r="Q20">
        <v>0.85083884961260303</v>
      </c>
    </row>
    <row r="21" spans="1:18">
      <c r="B21" t="s">
        <v>42</v>
      </c>
      <c r="C21" t="s">
        <v>43</v>
      </c>
      <c r="D21" t="s">
        <v>45</v>
      </c>
      <c r="E21" t="s">
        <v>44</v>
      </c>
      <c r="F21" t="s">
        <v>41</v>
      </c>
      <c r="G21" t="s">
        <v>41</v>
      </c>
      <c r="H21" t="s">
        <v>41</v>
      </c>
      <c r="I21" t="s">
        <v>41</v>
      </c>
      <c r="J21" t="s">
        <v>39</v>
      </c>
      <c r="K21" t="s">
        <v>39</v>
      </c>
      <c r="L21" t="s">
        <v>39</v>
      </c>
      <c r="M21" t="s">
        <v>39</v>
      </c>
    </row>
    <row r="22" spans="1:18">
      <c r="A22" t="str">
        <f>A10</f>
        <v>RRZnu</v>
      </c>
      <c r="B22">
        <f>((B10-1)*100)</f>
        <v>20.239580704501002</v>
      </c>
      <c r="C22">
        <f t="shared" ref="C22:E22" si="0">((C10-1)*100)</f>
        <v>11.817620991417011</v>
      </c>
      <c r="D22">
        <f t="shared" si="0"/>
        <v>8.7001670935729969</v>
      </c>
      <c r="E22">
        <f t="shared" si="0"/>
        <v>16.527031596219</v>
      </c>
      <c r="F22">
        <f>B22-O22</f>
        <v>13.959944604300009</v>
      </c>
      <c r="G22">
        <f t="shared" ref="G22:I32" si="1">C22-P22</f>
        <v>4.2969787654970171</v>
      </c>
      <c r="H22">
        <f t="shared" si="1"/>
        <v>21.9448554864492</v>
      </c>
      <c r="I22">
        <f t="shared" si="1"/>
        <v>4.5236042142440045</v>
      </c>
      <c r="J22">
        <f t="shared" ref="J22:M24" si="2">((H10-1)*100)</f>
        <v>34.199525308799991</v>
      </c>
      <c r="K22">
        <f t="shared" si="2"/>
        <v>16.114599756915005</v>
      </c>
      <c r="L22">
        <f t="shared" si="2"/>
        <v>30.645022580021998</v>
      </c>
      <c r="M22">
        <f t="shared" si="2"/>
        <v>21.050635810463003</v>
      </c>
      <c r="O22">
        <f t="shared" ref="O22:R22" si="3">((O10-1)*100)</f>
        <v>6.2796361002009915</v>
      </c>
      <c r="P22">
        <f t="shared" si="3"/>
        <v>7.5206422259199934</v>
      </c>
      <c r="Q22">
        <f t="shared" si="3"/>
        <v>-13.244688392876203</v>
      </c>
      <c r="R22">
        <f t="shared" si="3"/>
        <v>12.003427381974996</v>
      </c>
    </row>
    <row r="23" spans="1:18">
      <c r="A23" t="str">
        <f t="shared" ref="A23:A32" si="4">A11</f>
        <v>RRFeu</v>
      </c>
      <c r="B23">
        <f t="shared" ref="B23:E23" si="5">((B11-1)*100)</f>
        <v>22.613063711719008</v>
      </c>
      <c r="C23">
        <f t="shared" si="5"/>
        <v>11.626961773385002</v>
      </c>
      <c r="D23">
        <f t="shared" si="5"/>
        <v>11.766798660763001</v>
      </c>
      <c r="E23">
        <f t="shared" si="5"/>
        <v>22.587416688838992</v>
      </c>
      <c r="F23">
        <f t="shared" ref="F23:F32" si="6">B23-O23</f>
        <v>13.785944882018011</v>
      </c>
      <c r="G23">
        <f t="shared" si="1"/>
        <v>6.3647736580000105</v>
      </c>
      <c r="H23">
        <f t="shared" si="1"/>
        <v>18.201176034126799</v>
      </c>
      <c r="I23">
        <f t="shared" si="1"/>
        <v>5.9043610160729898</v>
      </c>
      <c r="J23">
        <f t="shared" si="2"/>
        <v>36.399008593735992</v>
      </c>
      <c r="K23">
        <f t="shared" si="2"/>
        <v>17.991735431384992</v>
      </c>
      <c r="L23">
        <f t="shared" si="2"/>
        <v>29.967974694891009</v>
      </c>
      <c r="M23">
        <f t="shared" si="2"/>
        <v>28.491777704912003</v>
      </c>
      <c r="O23">
        <f t="shared" ref="O23:R23" si="7">((O11-1)*100)</f>
        <v>8.8271188297009964</v>
      </c>
      <c r="P23">
        <f t="shared" si="7"/>
        <v>5.2621881153849914</v>
      </c>
      <c r="Q23">
        <f t="shared" si="7"/>
        <v>-6.4343773733637981</v>
      </c>
      <c r="R23">
        <f t="shared" si="7"/>
        <v>16.683055672766002</v>
      </c>
    </row>
    <row r="24" spans="1:18">
      <c r="A24" t="str">
        <f t="shared" si="4"/>
        <v>RRNu</v>
      </c>
      <c r="B24">
        <f t="shared" ref="B24:E24" si="8">((B12-1)*100)</f>
        <v>26.134017381102993</v>
      </c>
      <c r="C24">
        <f t="shared" si="8"/>
        <v>9.4486992620250057</v>
      </c>
      <c r="D24">
        <f t="shared" si="8"/>
        <v>10.018186007644992</v>
      </c>
      <c r="E24">
        <f t="shared" si="8"/>
        <v>20.547644882222006</v>
      </c>
      <c r="F24">
        <f t="shared" si="6"/>
        <v>14.910727768580003</v>
      </c>
      <c r="G24">
        <f t="shared" si="1"/>
        <v>5.6180997032630122</v>
      </c>
      <c r="H24">
        <f t="shared" si="1"/>
        <v>23.067585987956797</v>
      </c>
      <c r="I24">
        <f t="shared" si="1"/>
        <v>5.6281067813320114</v>
      </c>
      <c r="J24">
        <f t="shared" si="2"/>
        <v>41.044745149682996</v>
      </c>
      <c r="K24">
        <f t="shared" si="2"/>
        <v>15.066798965286999</v>
      </c>
      <c r="L24">
        <f t="shared" si="2"/>
        <v>33.085771995602009</v>
      </c>
      <c r="M24">
        <f t="shared" si="2"/>
        <v>26.175751663554991</v>
      </c>
      <c r="O24">
        <f t="shared" ref="O24:R24" si="9">((O12-1)*100)</f>
        <v>11.22328961252299</v>
      </c>
      <c r="P24">
        <f t="shared" si="9"/>
        <v>3.8305995587619934</v>
      </c>
      <c r="Q24">
        <f t="shared" si="9"/>
        <v>-13.049399980311804</v>
      </c>
      <c r="R24">
        <f t="shared" si="9"/>
        <v>14.919538100889994</v>
      </c>
    </row>
    <row r="25" spans="1:18">
      <c r="A25" t="str">
        <f t="shared" si="4"/>
        <v>RRPu</v>
      </c>
      <c r="B25">
        <f t="shared" ref="B25:D25" si="10">((B13-1)*100)</f>
        <v>23.121064510538993</v>
      </c>
      <c r="C25">
        <f t="shared" si="10"/>
        <v>15.138147719958006</v>
      </c>
      <c r="D25">
        <f t="shared" si="10"/>
        <v>10.362449379049</v>
      </c>
      <c r="F25">
        <f t="shared" si="6"/>
        <v>13.691910939420994</v>
      </c>
      <c r="G25">
        <f t="shared" si="1"/>
        <v>6.5121772099200115</v>
      </c>
      <c r="H25">
        <f t="shared" si="1"/>
        <v>23.964711167998399</v>
      </c>
      <c r="J25">
        <f t="shared" ref="J25:L32" si="11">((H13-1)*100)</f>
        <v>36.812975449961002</v>
      </c>
      <c r="K25">
        <f t="shared" si="11"/>
        <v>21.650324929877996</v>
      </c>
      <c r="L25">
        <f t="shared" si="11"/>
        <v>34.32716054704801</v>
      </c>
      <c r="O25">
        <f t="shared" ref="O25:Q25" si="12">((O13-1)*100)</f>
        <v>9.4291535711179986</v>
      </c>
      <c r="P25">
        <f t="shared" si="12"/>
        <v>8.6259705100379946</v>
      </c>
      <c r="Q25">
        <f t="shared" si="12"/>
        <v>-13.602261788949399</v>
      </c>
    </row>
    <row r="26" spans="1:18">
      <c r="A26" t="str">
        <f t="shared" si="4"/>
        <v>RRKu</v>
      </c>
      <c r="B26">
        <f t="shared" ref="B26:D26" si="13">((B14-1)*100)</f>
        <v>30.475746640799994</v>
      </c>
      <c r="C26">
        <f t="shared" si="13"/>
        <v>17.864217955674011</v>
      </c>
      <c r="D26">
        <f t="shared" si="13"/>
        <v>13.05371869949199</v>
      </c>
      <c r="F26">
        <f t="shared" si="6"/>
        <v>14.956340975332004</v>
      </c>
      <c r="G26">
        <f t="shared" si="1"/>
        <v>7.8055175165950175</v>
      </c>
      <c r="H26">
        <f t="shared" si="1"/>
        <v>24.435656646345393</v>
      </c>
      <c r="J26">
        <f t="shared" si="11"/>
        <v>45.432087616132996</v>
      </c>
      <c r="K26">
        <f t="shared" si="11"/>
        <v>25.669735472269007</v>
      </c>
      <c r="L26">
        <f t="shared" si="11"/>
        <v>37.489375345838006</v>
      </c>
      <c r="O26">
        <f t="shared" ref="O26:Q26" si="14">((O14-1)*100)</f>
        <v>15.519405665467989</v>
      </c>
      <c r="P26">
        <f t="shared" si="14"/>
        <v>10.058700439078994</v>
      </c>
      <c r="Q26">
        <f t="shared" si="14"/>
        <v>-11.381937946853405</v>
      </c>
    </row>
    <row r="27" spans="1:18">
      <c r="A27" t="str">
        <f t="shared" si="4"/>
        <v>RRSu</v>
      </c>
      <c r="B27">
        <f t="shared" ref="B27:D27" si="15">((B15-1)*100)</f>
        <v>25.36319871614301</v>
      </c>
      <c r="C27">
        <f t="shared" si="15"/>
        <v>8.9014708569199907</v>
      </c>
      <c r="D27">
        <f t="shared" si="15"/>
        <v>9.5771675770160094</v>
      </c>
      <c r="F27">
        <f t="shared" si="6"/>
        <v>14.190775880486008</v>
      </c>
      <c r="G27">
        <f t="shared" si="1"/>
        <v>6.0898557934289999</v>
      </c>
      <c r="H27">
        <f t="shared" si="1"/>
        <v>21.241183595440816</v>
      </c>
      <c r="J27">
        <f t="shared" si="11"/>
        <v>39.553974596629992</v>
      </c>
      <c r="K27">
        <f t="shared" si="11"/>
        <v>14.991326650348991</v>
      </c>
      <c r="L27">
        <f t="shared" si="11"/>
        <v>30.818351172455994</v>
      </c>
      <c r="O27">
        <f t="shared" ref="O27:Q27" si="16">((O15-1)*100)</f>
        <v>11.172422835657002</v>
      </c>
      <c r="P27">
        <f t="shared" si="16"/>
        <v>2.8116150634909909</v>
      </c>
      <c r="Q27">
        <f t="shared" si="16"/>
        <v>-11.664016018424805</v>
      </c>
    </row>
    <row r="28" spans="1:18">
      <c r="A28" t="str">
        <f t="shared" si="4"/>
        <v>RRBu</v>
      </c>
      <c r="B28">
        <f t="shared" ref="B28:D28" si="17">((B16-1)*100)</f>
        <v>26.052463549184001</v>
      </c>
      <c r="C28">
        <f t="shared" si="17"/>
        <v>21.878342206028002</v>
      </c>
      <c r="D28">
        <f t="shared" si="17"/>
        <v>9.9377565658909983</v>
      </c>
      <c r="F28">
        <f t="shared" si="6"/>
        <v>17.32487540171299</v>
      </c>
      <c r="G28">
        <f t="shared" si="1"/>
        <v>8.4846871583859951</v>
      </c>
      <c r="H28">
        <f t="shared" si="1"/>
        <v>23.139311826948791</v>
      </c>
      <c r="J28">
        <f t="shared" si="11"/>
        <v>43.377338950895997</v>
      </c>
      <c r="K28">
        <f t="shared" si="11"/>
        <v>30.363029364413997</v>
      </c>
      <c r="L28">
        <f t="shared" si="11"/>
        <v>33.07706839283999</v>
      </c>
      <c r="O28">
        <f t="shared" ref="O28:Q28" si="18">((O16-1)*100)</f>
        <v>8.7275881474710104</v>
      </c>
      <c r="P28">
        <f t="shared" si="18"/>
        <v>13.393655047642007</v>
      </c>
      <c r="Q28">
        <f t="shared" si="18"/>
        <v>-13.201555261057795</v>
      </c>
    </row>
    <row r="29" spans="1:18">
      <c r="A29" t="str">
        <f t="shared" si="4"/>
        <v>RRCau</v>
      </c>
      <c r="B29">
        <f t="shared" ref="B29:D29" si="19">((B17-1)*100)</f>
        <v>26.501146824828005</v>
      </c>
      <c r="C29">
        <f t="shared" si="19"/>
        <v>38.053133765840009</v>
      </c>
      <c r="D29">
        <f t="shared" si="19"/>
        <v>21.906001213572999</v>
      </c>
      <c r="F29">
        <f t="shared" si="6"/>
        <v>19.281394861935009</v>
      </c>
      <c r="G29">
        <f t="shared" si="1"/>
        <v>27.407036943916019</v>
      </c>
      <c r="H29">
        <f t="shared" si="1"/>
        <v>4.6132038265610049</v>
      </c>
      <c r="J29">
        <f t="shared" si="11"/>
        <v>45.782541686761988</v>
      </c>
      <c r="K29">
        <f t="shared" si="11"/>
        <v>65.460170709757008</v>
      </c>
      <c r="L29">
        <f t="shared" si="11"/>
        <v>26.519205040134008</v>
      </c>
      <c r="O29">
        <f t="shared" ref="O29:Q29" si="20">((O17-1)*100)</f>
        <v>7.2197519628929951</v>
      </c>
      <c r="P29">
        <f t="shared" si="20"/>
        <v>10.64609682192399</v>
      </c>
      <c r="Q29">
        <f t="shared" si="20"/>
        <v>17.292797387011994</v>
      </c>
    </row>
    <row r="30" spans="1:18">
      <c r="A30" t="str">
        <f t="shared" si="4"/>
        <v>RRMgu</v>
      </c>
      <c r="B30">
        <f t="shared" ref="B30:D30" si="21">((B18-1)*100)</f>
        <v>29.197756575990997</v>
      </c>
      <c r="C30">
        <f t="shared" si="21"/>
        <v>15.629150530721002</v>
      </c>
      <c r="D30">
        <f t="shared" si="21"/>
        <v>9.9244856525009908</v>
      </c>
      <c r="F30">
        <f t="shared" si="6"/>
        <v>16.559296424683989</v>
      </c>
      <c r="G30">
        <f t="shared" si="1"/>
        <v>7.4727226517399927</v>
      </c>
      <c r="H30">
        <f t="shared" si="1"/>
        <v>21.789535212363386</v>
      </c>
      <c r="J30">
        <f t="shared" si="11"/>
        <v>45.757053000675008</v>
      </c>
      <c r="K30">
        <f t="shared" si="11"/>
        <v>23.101873182459997</v>
      </c>
      <c r="L30">
        <f t="shared" si="11"/>
        <v>31.714020864864988</v>
      </c>
      <c r="O30">
        <f t="shared" ref="O30:Q30" si="22">((O18-1)*100)</f>
        <v>12.638460151307008</v>
      </c>
      <c r="P30">
        <f t="shared" si="22"/>
        <v>8.1564278789810096</v>
      </c>
      <c r="Q30">
        <f t="shared" si="22"/>
        <v>-11.865049559862396</v>
      </c>
    </row>
    <row r="31" spans="1:18">
      <c r="A31" t="str">
        <f t="shared" si="4"/>
        <v>RRMnu</v>
      </c>
      <c r="B31">
        <f t="shared" ref="B31:D31" si="23">((B19-1)*100)</f>
        <v>25.898536781705992</v>
      </c>
      <c r="C31">
        <f t="shared" si="23"/>
        <v>3.7377330158200106</v>
      </c>
      <c r="D31">
        <f t="shared" si="23"/>
        <v>11.994227690390002</v>
      </c>
      <c r="F31">
        <f t="shared" si="6"/>
        <v>15.048605302914984</v>
      </c>
      <c r="G31">
        <f t="shared" si="1"/>
        <v>7.5155815204515086</v>
      </c>
      <c r="H31">
        <f t="shared" si="1"/>
        <v>23.630911182422796</v>
      </c>
      <c r="J31">
        <f t="shared" si="11"/>
        <v>40.947142084622001</v>
      </c>
      <c r="K31">
        <f t="shared" si="11"/>
        <v>11.253314536272008</v>
      </c>
      <c r="L31">
        <f t="shared" si="11"/>
        <v>35.625138872812997</v>
      </c>
      <c r="O31">
        <f t="shared" ref="O31:Q31" si="24">((O19-1)*100)</f>
        <v>10.849931478791008</v>
      </c>
      <c r="P31">
        <f t="shared" si="24"/>
        <v>-3.777848504631498</v>
      </c>
      <c r="Q31">
        <f t="shared" si="24"/>
        <v>-11.636683492032795</v>
      </c>
    </row>
    <row r="32" spans="1:18">
      <c r="A32" t="str">
        <f t="shared" si="4"/>
        <v>RRCuu</v>
      </c>
      <c r="B32">
        <f t="shared" ref="B32:D32" si="25">((B20-1)*100)</f>
        <v>25.552719365712996</v>
      </c>
      <c r="C32">
        <f t="shared" si="25"/>
        <v>5.2992740682000106</v>
      </c>
      <c r="D32">
        <f t="shared" si="25"/>
        <v>7.5639341485290057</v>
      </c>
      <c r="F32">
        <f t="shared" si="6"/>
        <v>16.248352152866996</v>
      </c>
      <c r="G32">
        <f t="shared" si="1"/>
        <v>13.495444997194806</v>
      </c>
      <c r="H32">
        <f t="shared" si="1"/>
        <v>22.480049187268705</v>
      </c>
      <c r="J32">
        <f t="shared" si="11"/>
        <v>41.801071518578993</v>
      </c>
      <c r="K32">
        <f t="shared" si="11"/>
        <v>18.794719065394005</v>
      </c>
      <c r="L32">
        <f t="shared" si="11"/>
        <v>30.043983335797009</v>
      </c>
      <c r="O32">
        <f t="shared" ref="O32:Q32" si="26">((O20-1)*100)</f>
        <v>9.3043672128459995</v>
      </c>
      <c r="P32">
        <f t="shared" si="26"/>
        <v>-8.1961709289947944</v>
      </c>
      <c r="Q32">
        <f t="shared" si="26"/>
        <v>-14.916115038739697</v>
      </c>
    </row>
    <row r="34" spans="1:13">
      <c r="B34" t="s">
        <v>56</v>
      </c>
      <c r="C34" t="s">
        <v>57</v>
      </c>
      <c r="D34" t="s">
        <v>34</v>
      </c>
      <c r="E34" t="s">
        <v>58</v>
      </c>
      <c r="F34" t="s">
        <v>43</v>
      </c>
      <c r="G34" t="s">
        <v>59</v>
      </c>
      <c r="H34" t="s">
        <v>45</v>
      </c>
      <c r="I34" t="s">
        <v>60</v>
      </c>
      <c r="L34" t="s">
        <v>37</v>
      </c>
      <c r="M34" t="s">
        <v>61</v>
      </c>
    </row>
    <row r="35" spans="1:13">
      <c r="A35" t="str">
        <f>A29</f>
        <v>RRCau</v>
      </c>
      <c r="D35" s="1">
        <f>B29</f>
        <v>26.501146824828005</v>
      </c>
      <c r="E35" s="1">
        <f>F29</f>
        <v>19.281394861935009</v>
      </c>
    </row>
    <row r="36" spans="1:13">
      <c r="D36" s="1"/>
      <c r="E36" s="1"/>
      <c r="F36" s="1">
        <f>C29</f>
        <v>38.053133765840009</v>
      </c>
      <c r="G36" s="1">
        <f>G29</f>
        <v>27.407036943916019</v>
      </c>
      <c r="H36" s="1">
        <f>D29</f>
        <v>21.906001213572999</v>
      </c>
      <c r="I36" s="1">
        <f>H29</f>
        <v>4.6132038265610049</v>
      </c>
    </row>
    <row r="39" spans="1:13">
      <c r="A39" t="s">
        <v>46</v>
      </c>
      <c r="D39" s="1">
        <f>B28</f>
        <v>26.052463549184001</v>
      </c>
      <c r="E39" s="1">
        <f>F28</f>
        <v>17.32487540171299</v>
      </c>
    </row>
    <row r="40" spans="1:13">
      <c r="F40" s="1">
        <f>C28</f>
        <v>21.878342206028002</v>
      </c>
      <c r="G40" s="1">
        <f>G28</f>
        <v>8.4846871583859951</v>
      </c>
      <c r="H40" s="1">
        <f>D28</f>
        <v>9.9377565658909983</v>
      </c>
      <c r="I40" s="1">
        <f>H28</f>
        <v>23.139311826948791</v>
      </c>
    </row>
    <row r="43" spans="1:13">
      <c r="A43" t="s">
        <v>47</v>
      </c>
      <c r="D43" s="1">
        <f>B31</f>
        <v>25.898536781705992</v>
      </c>
      <c r="E43" s="1">
        <f>F31</f>
        <v>15.048605302914984</v>
      </c>
    </row>
    <row r="44" spans="1:13">
      <c r="F44" s="1">
        <f>C31</f>
        <v>3.7377330158200106</v>
      </c>
      <c r="G44" s="1">
        <f>G31</f>
        <v>7.5155815204515086</v>
      </c>
      <c r="H44" s="1">
        <f>D31</f>
        <v>11.994227690390002</v>
      </c>
      <c r="I44" s="1">
        <f>H31</f>
        <v>23.630911182422796</v>
      </c>
    </row>
    <row r="47" spans="1:13">
      <c r="A47" t="s">
        <v>48</v>
      </c>
      <c r="D47" s="1">
        <f>B23</f>
        <v>22.613063711719008</v>
      </c>
      <c r="E47" s="1">
        <f>F23</f>
        <v>13.785944882018011</v>
      </c>
      <c r="L47" s="1">
        <f>E23</f>
        <v>22.587416688838992</v>
      </c>
      <c r="M47" s="1">
        <f>I23</f>
        <v>5.9043610160729898</v>
      </c>
    </row>
    <row r="48" spans="1:13">
      <c r="F48" s="1">
        <f>C23</f>
        <v>11.626961773385002</v>
      </c>
      <c r="G48" s="1">
        <f>G23</f>
        <v>6.3647736580000105</v>
      </c>
      <c r="H48" s="1">
        <f>D23</f>
        <v>11.766798660763001</v>
      </c>
      <c r="I48" s="1">
        <f>H23</f>
        <v>18.201176034126799</v>
      </c>
    </row>
    <row r="49" spans="1:13">
      <c r="F49" s="1"/>
      <c r="G49" s="1"/>
      <c r="H49" s="1"/>
      <c r="I49" s="1"/>
    </row>
    <row r="51" spans="1:13">
      <c r="A51" t="s">
        <v>49</v>
      </c>
      <c r="D51" s="1">
        <f>B32</f>
        <v>25.552719365712996</v>
      </c>
      <c r="E51" s="1">
        <f>F32</f>
        <v>16.248352152866996</v>
      </c>
    </row>
    <row r="52" spans="1:13">
      <c r="F52" s="1">
        <f>C32</f>
        <v>5.2992740682000106</v>
      </c>
      <c r="G52" s="1">
        <f>G32</f>
        <v>13.495444997194806</v>
      </c>
      <c r="H52" s="1">
        <f>D32</f>
        <v>7.5639341485290057</v>
      </c>
      <c r="I52" s="1">
        <f>H32</f>
        <v>22.480049187268705</v>
      </c>
    </row>
    <row r="55" spans="1:13">
      <c r="A55" t="s">
        <v>50</v>
      </c>
      <c r="D55" s="1">
        <f>B22</f>
        <v>20.239580704501002</v>
      </c>
      <c r="E55" s="1">
        <f>F22</f>
        <v>13.959944604300009</v>
      </c>
      <c r="L55" s="1">
        <f>E22</f>
        <v>16.527031596219</v>
      </c>
      <c r="M55" s="1">
        <f>I22</f>
        <v>4.5236042142440045</v>
      </c>
    </row>
    <row r="56" spans="1:13">
      <c r="D56" s="1"/>
      <c r="E56" s="1"/>
      <c r="F56" s="1">
        <f>C22</f>
        <v>11.817620991417011</v>
      </c>
      <c r="G56" s="1">
        <f>G22</f>
        <v>4.2969787654970171</v>
      </c>
      <c r="H56" s="1">
        <f>D22</f>
        <v>8.7001670935729969</v>
      </c>
      <c r="I56" s="1">
        <f>H22</f>
        <v>21.9448554864492</v>
      </c>
    </row>
    <row r="57" spans="1:13">
      <c r="D57" s="1"/>
      <c r="E57" s="1"/>
    </row>
    <row r="59" spans="1:13">
      <c r="A59" t="s">
        <v>51</v>
      </c>
      <c r="D59" s="1">
        <f>B30</f>
        <v>29.197756575990997</v>
      </c>
      <c r="E59" s="1">
        <f>F30</f>
        <v>16.559296424683989</v>
      </c>
      <c r="F59" s="1"/>
      <c r="G59" s="1"/>
      <c r="H59" s="1"/>
      <c r="I59" s="1"/>
    </row>
    <row r="60" spans="1:13">
      <c r="D60" s="1"/>
      <c r="E60" s="1"/>
      <c r="F60" s="1">
        <f>C30</f>
        <v>15.629150530721002</v>
      </c>
      <c r="G60" s="1">
        <f>G30</f>
        <v>7.4727226517399927</v>
      </c>
      <c r="H60" s="1">
        <f>D30</f>
        <v>9.9244856525009908</v>
      </c>
      <c r="I60" s="1">
        <f>H30</f>
        <v>21.789535212363386</v>
      </c>
    </row>
    <row r="63" spans="1:13">
      <c r="A63" t="s">
        <v>52</v>
      </c>
      <c r="D63" s="1">
        <f>B27</f>
        <v>25.36319871614301</v>
      </c>
      <c r="E63" s="1">
        <f>F27</f>
        <v>14.190775880486008</v>
      </c>
    </row>
    <row r="64" spans="1:13">
      <c r="F64" s="1">
        <f>C27</f>
        <v>8.9014708569199907</v>
      </c>
      <c r="G64" s="1">
        <f>G27</f>
        <v>6.0898557934289999</v>
      </c>
      <c r="H64" s="1">
        <f>D27</f>
        <v>9.5771675770160094</v>
      </c>
      <c r="I64" s="1">
        <f>H27</f>
        <v>21.241183595440816</v>
      </c>
    </row>
    <row r="67" spans="1:13">
      <c r="A67" t="s">
        <v>53</v>
      </c>
      <c r="D67" s="1">
        <f>B26</f>
        <v>30.475746640799994</v>
      </c>
      <c r="E67" s="1">
        <f>F26</f>
        <v>14.956340975332004</v>
      </c>
    </row>
    <row r="68" spans="1:13">
      <c r="F68" s="1">
        <f>C26</f>
        <v>17.864217955674011</v>
      </c>
      <c r="G68" s="1">
        <f>G26</f>
        <v>7.8055175165950175</v>
      </c>
      <c r="H68" s="1">
        <f>D26</f>
        <v>13.05371869949199</v>
      </c>
      <c r="I68" s="1">
        <f>H26</f>
        <v>24.435656646345393</v>
      </c>
    </row>
    <row r="69" spans="1:13">
      <c r="F69" s="1"/>
      <c r="G69" s="1"/>
      <c r="H69" s="1"/>
      <c r="I69" s="1"/>
    </row>
    <row r="71" spans="1:13">
      <c r="A71" t="s">
        <v>54</v>
      </c>
      <c r="D71" s="1">
        <f>B25</f>
        <v>23.121064510538993</v>
      </c>
      <c r="E71" s="1">
        <f>F25</f>
        <v>13.691910939420994</v>
      </c>
    </row>
    <row r="72" spans="1:13">
      <c r="F72" s="1">
        <f>C25</f>
        <v>15.138147719958006</v>
      </c>
      <c r="G72" s="1">
        <f>G25</f>
        <v>6.5121772099200115</v>
      </c>
      <c r="H72" s="1">
        <f>D25</f>
        <v>10.362449379049</v>
      </c>
      <c r="I72" s="1">
        <f>H25</f>
        <v>23.964711167998399</v>
      </c>
    </row>
    <row r="75" spans="1:13">
      <c r="A75" t="s">
        <v>55</v>
      </c>
      <c r="D75" s="1">
        <f>B24</f>
        <v>26.134017381102993</v>
      </c>
      <c r="E75" s="1">
        <f>F24</f>
        <v>14.910727768580003</v>
      </c>
      <c r="L75" s="1">
        <f>E24</f>
        <v>20.547644882222006</v>
      </c>
      <c r="M75" s="1">
        <f>I24</f>
        <v>5.6281067813320114</v>
      </c>
    </row>
    <row r="76" spans="1:13">
      <c r="F76" s="1">
        <f>C24</f>
        <v>9.4486992620250057</v>
      </c>
      <c r="G76" s="1">
        <f>G24</f>
        <v>5.6180997032630122</v>
      </c>
      <c r="H76" s="1">
        <f>D24</f>
        <v>10.018186007644992</v>
      </c>
      <c r="I76" s="1">
        <f>H24</f>
        <v>23.067585987956797</v>
      </c>
    </row>
    <row r="78" spans="1:13">
      <c r="D78" s="1"/>
      <c r="E78" s="1"/>
    </row>
    <row r="79" spans="1:13">
      <c r="D79" s="1"/>
      <c r="E79" s="1"/>
    </row>
    <row r="84" spans="4:5">
      <c r="D84" s="1"/>
      <c r="E84" s="1"/>
    </row>
    <row r="85" spans="4:5">
      <c r="D85" s="1"/>
      <c r="E85" s="1"/>
    </row>
  </sheetData>
  <sortState ref="F7:K28">
    <sortCondition ref="F7:F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uptakesummary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medek</dc:creator>
  <cp:lastModifiedBy>danielle</cp:lastModifiedBy>
  <dcterms:created xsi:type="dcterms:W3CDTF">2014-03-01T01:48:23Z</dcterms:created>
  <dcterms:modified xsi:type="dcterms:W3CDTF">2014-03-05T13:32:17Z</dcterms:modified>
</cp:coreProperties>
</file>