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8900" yWindow="620" windowWidth="297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C11" i="1" l="1"/>
  <c r="AC35" i="1"/>
  <c r="Z4" i="1"/>
  <c r="Z28" i="1"/>
  <c r="AD42" i="1"/>
  <c r="AE42" i="1"/>
  <c r="AI40" i="1"/>
  <c r="AI16" i="1"/>
  <c r="AI36" i="1"/>
  <c r="AI12" i="1"/>
  <c r="AI8" i="1"/>
  <c r="AI10" i="1"/>
  <c r="AI34" i="1"/>
  <c r="AI32" i="1"/>
  <c r="AI45" i="1"/>
  <c r="AG45" i="1"/>
  <c r="AF45" i="1"/>
  <c r="AE45" i="1"/>
  <c r="AD45" i="1"/>
  <c r="AC45" i="1"/>
  <c r="AA45" i="1"/>
  <c r="Y45" i="1"/>
  <c r="AI44" i="1"/>
  <c r="AE44" i="1"/>
  <c r="AD44" i="1"/>
  <c r="AA44" i="1"/>
  <c r="Y44" i="1"/>
  <c r="AI43" i="1"/>
  <c r="AA43" i="1"/>
  <c r="Y43" i="1"/>
  <c r="AI42" i="1"/>
  <c r="AA42" i="1"/>
  <c r="Y42" i="1"/>
  <c r="AI41" i="1"/>
  <c r="AE41" i="1"/>
  <c r="AD41" i="1"/>
  <c r="AA41" i="1"/>
  <c r="Y41" i="1"/>
  <c r="AE40" i="1"/>
  <c r="AD40" i="1"/>
  <c r="AA40" i="1"/>
  <c r="Y40" i="1"/>
  <c r="AI39" i="1"/>
  <c r="AG39" i="1"/>
  <c r="AF39" i="1"/>
  <c r="AE39" i="1"/>
  <c r="AD39" i="1"/>
  <c r="AC39" i="1"/>
  <c r="AB39" i="1"/>
  <c r="AA39" i="1"/>
  <c r="Y39" i="1"/>
  <c r="AI38" i="1"/>
  <c r="AF38" i="1"/>
  <c r="AE38" i="1"/>
  <c r="AD38" i="1"/>
  <c r="AB38" i="1"/>
  <c r="AA38" i="1"/>
  <c r="Y38" i="1"/>
  <c r="AI37" i="1"/>
  <c r="AG37" i="1"/>
  <c r="AF37" i="1"/>
  <c r="AE37" i="1"/>
  <c r="AD37" i="1"/>
  <c r="AC37" i="1"/>
  <c r="AA37" i="1"/>
  <c r="Y37" i="1"/>
  <c r="AF36" i="1"/>
  <c r="AA36" i="1"/>
  <c r="Y36" i="1"/>
  <c r="AI35" i="1"/>
  <c r="AG35" i="1"/>
  <c r="AF35" i="1"/>
  <c r="AE35" i="1"/>
  <c r="AD35" i="1"/>
  <c r="AB35" i="1"/>
  <c r="AA35" i="1"/>
  <c r="Y35" i="1"/>
  <c r="AF34" i="1"/>
  <c r="AE34" i="1"/>
  <c r="AD34" i="1"/>
  <c r="AB34" i="1"/>
  <c r="AA34" i="1"/>
  <c r="Y34" i="1"/>
  <c r="AI33" i="1"/>
  <c r="AG33" i="1"/>
  <c r="AF33" i="1"/>
  <c r="AE33" i="1"/>
  <c r="AD33" i="1"/>
  <c r="AC33" i="1"/>
  <c r="AA33" i="1"/>
  <c r="Y33" i="1"/>
  <c r="AF32" i="1"/>
  <c r="AE32" i="1"/>
  <c r="AD32" i="1"/>
  <c r="AB32" i="1"/>
  <c r="AA32" i="1"/>
  <c r="Y32" i="1"/>
  <c r="AI31" i="1"/>
  <c r="AG31" i="1"/>
  <c r="AF31" i="1"/>
  <c r="AE31" i="1"/>
  <c r="AD31" i="1"/>
  <c r="AC31" i="1"/>
  <c r="AA31" i="1"/>
  <c r="Y31" i="1"/>
  <c r="AI30" i="1"/>
  <c r="AG30" i="1"/>
  <c r="AF30" i="1"/>
  <c r="AE30" i="1"/>
  <c r="AD30" i="1"/>
  <c r="AC30" i="1"/>
  <c r="AA30" i="1"/>
  <c r="Y30" i="1"/>
  <c r="AI29" i="1"/>
  <c r="AG29" i="1"/>
  <c r="AF29" i="1"/>
  <c r="AE29" i="1"/>
  <c r="AD29" i="1"/>
  <c r="Y29" i="1"/>
  <c r="Y28" i="1"/>
  <c r="Z27" i="1"/>
  <c r="Y27" i="1"/>
  <c r="Z26" i="1"/>
  <c r="Y26" i="1"/>
  <c r="Y4" i="1"/>
  <c r="AI20" i="1"/>
  <c r="AA20" i="1"/>
  <c r="AD20" i="1"/>
  <c r="AE20" i="1"/>
  <c r="Y20" i="1"/>
  <c r="AI19" i="1"/>
  <c r="AA19" i="1"/>
  <c r="Y19" i="1"/>
  <c r="AI18" i="1"/>
  <c r="AA18" i="1"/>
  <c r="Y18" i="1"/>
  <c r="AI17" i="1"/>
  <c r="AA17" i="1"/>
  <c r="AD17" i="1"/>
  <c r="AE17" i="1"/>
  <c r="Y17" i="1"/>
  <c r="AD16" i="1"/>
  <c r="AE16" i="1"/>
  <c r="AA16" i="1"/>
  <c r="Y16" i="1"/>
  <c r="AI14" i="1"/>
  <c r="AF14" i="1"/>
  <c r="AB14" i="1"/>
  <c r="AA14" i="1"/>
  <c r="AD14" i="1"/>
  <c r="AE14" i="1"/>
  <c r="Y14" i="1"/>
  <c r="AA6" i="1"/>
  <c r="AB15" i="1"/>
  <c r="AA15" i="1"/>
  <c r="AD15" i="1"/>
  <c r="AE15" i="1"/>
  <c r="AG15" i="1"/>
  <c r="AC15" i="1"/>
  <c r="AI15" i="1"/>
  <c r="AF15" i="1"/>
  <c r="Y15" i="1"/>
  <c r="AI21" i="1"/>
  <c r="AG21" i="1"/>
  <c r="AF21" i="1"/>
  <c r="AE21" i="1"/>
  <c r="AD21" i="1"/>
  <c r="AC21" i="1"/>
  <c r="AA21" i="1"/>
  <c r="Y21" i="1"/>
  <c r="AI13" i="1"/>
  <c r="AG13" i="1"/>
  <c r="AF13" i="1"/>
  <c r="AE13" i="1"/>
  <c r="AD13" i="1"/>
  <c r="AC13" i="1"/>
  <c r="AA13" i="1"/>
  <c r="Y13" i="1"/>
  <c r="AF12" i="1"/>
  <c r="AB11" i="1"/>
  <c r="AF10" i="1"/>
  <c r="AE10" i="1"/>
  <c r="AD10" i="1"/>
  <c r="AB10" i="1"/>
  <c r="AA10" i="1"/>
  <c r="Y10" i="1"/>
  <c r="AI9" i="1"/>
  <c r="AG9" i="1"/>
  <c r="AF9" i="1"/>
  <c r="AE9" i="1"/>
  <c r="AD9" i="1"/>
  <c r="AC9" i="1"/>
  <c r="AA9" i="1"/>
  <c r="Y9" i="1"/>
  <c r="AA8" i="1"/>
  <c r="AF8" i="1"/>
  <c r="AB8" i="1"/>
  <c r="AI7" i="1"/>
  <c r="AI6" i="1"/>
  <c r="AI5" i="1"/>
  <c r="AI11" i="1"/>
  <c r="AA12" i="1"/>
  <c r="Y12" i="1"/>
  <c r="AG11" i="1"/>
  <c r="AF11" i="1"/>
  <c r="AE11" i="1"/>
  <c r="AD11" i="1"/>
  <c r="AA11" i="1"/>
  <c r="Y11" i="1"/>
  <c r="AE8" i="1"/>
  <c r="AD8" i="1"/>
  <c r="Y8" i="1"/>
  <c r="AG7" i="1"/>
  <c r="AF7" i="1"/>
  <c r="AE7" i="1"/>
  <c r="AD7" i="1"/>
  <c r="AC7" i="1"/>
  <c r="AA7" i="1"/>
  <c r="Y7" i="1"/>
  <c r="AG6" i="1"/>
  <c r="AF6" i="1"/>
  <c r="AE6" i="1"/>
  <c r="AD6" i="1"/>
  <c r="AC6" i="1"/>
  <c r="Y6" i="1"/>
  <c r="AG5" i="1"/>
  <c r="AF5" i="1"/>
  <c r="AE5" i="1"/>
  <c r="AD5" i="1"/>
  <c r="Z3" i="1"/>
  <c r="Y3" i="1"/>
  <c r="Z2" i="1"/>
  <c r="Y2" i="1"/>
  <c r="Y5" i="1"/>
</calcChain>
</file>

<file path=xl/sharedStrings.xml><?xml version="1.0" encoding="utf-8"?>
<sst xmlns="http://schemas.openxmlformats.org/spreadsheetml/2006/main" count="282" uniqueCount="147">
  <si>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</si>
  <si>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</si>
  <si>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</si>
  <si>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</si>
  <si>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</si>
  <si>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</si>
  <si>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</si>
  <si>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</si>
  <si>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</si>
  <si>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</si>
  <si>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</si>
  <si>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</si>
  <si>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</si>
  <si>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</si>
  <si>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</si>
  <si>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</si>
  <si>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</si>
  <si>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</si>
  <si>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</si>
  <si>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</si>
  <si>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</si>
  <si>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</si>
  <si>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</si>
  <si>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</si>
  <si>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</si>
  <si>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</si>
  <si>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</si>
  <si>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</si>
  <si>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</si>
  <si>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</si>
  <si>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</si>
  <si>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</si>
  <si>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</si>
  <si>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</si>
  <si>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</si>
  <si>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</si>
  <si>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</si>
  <si>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</si>
  <si>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</si>
  <si>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</si>
  <si>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</si>
  <si>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</si>
  <si>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</si>
  <si>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</si>
  <si>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</si>
  <si>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</si>
  <si>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</si>
  <si>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</si>
  <si>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</si>
  <si>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</si>
  <si>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</si>
  <si>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</si>
  <si>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</si>
  <si>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</si>
  <si>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</si>
  <si>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</si>
  <si>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</si>
  <si>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</si>
  <si>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</si>
  <si>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</si>
  <si>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</si>
  <si>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</si>
  <si>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</si>
  <si>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</si>
  <si>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</si>
  <si>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</si>
  <si>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</si>
  <si>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</si>
  <si>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</si>
  <si>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</si>
  <si>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</si>
  <si>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</si>
  <si>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</si>
  <si>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</si>
  <si>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</si>
  <si>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</si>
  <si>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</si>
  <si>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</si>
  <si>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</si>
  <si>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</si>
  <si>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</si>
  <si>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</si>
  <si>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</si>
  <si>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</si>
  <si>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</si>
  <si>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</si>
  <si>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</si>
  <si>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</si>
  <si>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</si>
  <si>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</si>
  <si>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</si>
  <si>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</si>
  <si>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</si>
  <si>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</si>
  <si>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</si>
  <si>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</si>
  <si>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</si>
  <si>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</si>
  <si>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</si>
  <si>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</si>
  <si>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</si>
  <si>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Quid faciam (text only)</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</si>
  <si>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</si>
  <si>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</si>
  <si>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\lettrine[lines=3]{Q}{}uid fáciam, quia dóminus meus aufert a me villicatiónem? Fó\-de\-re non vá\-le\-o, men\-di\-cá\-re erubésco. Scio quid fáciam, ut cum amótus fúero a villicatióne, recípiant me in domos suas.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</si>
  <si>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</si>
  <si>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</si>
  <si>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</si>
  <si>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</si>
  <si>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</si>
  <si>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Oratio conclusiva</t>
  </si>
  <si>
    <t>Ritus conclusionis</t>
  </si>
  <si>
    <t>Benedicamus Domino</t>
  </si>
  <si>
    <t>Sundays</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</si>
  <si>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t>
  </si>
  <si>
    <t>September 18, 2016</t>
  </si>
  <si>
    <t>I</t>
  </si>
  <si>
    <t>Sunday Vespers</t>
  </si>
  <si>
    <t>25\textsuperscript{th} Sunday of Ordinary Time</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</si>
  <si>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</si>
  <si>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</si>
  <si>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</si>
  <si>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</si>
  <si>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September 25, 2016</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</si>
  <si>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</si>
  <si>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</si>
  <si>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</si>
  <si>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</si>
  <si>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</si>
  <si>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</si>
  <si>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</si>
  <si>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</si>
  <si>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</si>
  <si>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</si>
  <si>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</si>
  <si>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</si>
  <si>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</si>
  <si>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</si>
  <si>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</si>
  <si>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\lettrine[lines=3]{D}{}ives ille guttam aquæ pétiit, qui micas panis Lázaro negávit.</t>
  </si>
  <si>
    <t>The rich man begged for a drop of water, who had denied a morsel of bread to Lazarus.</t>
  </si>
  <si>
    <t>magnificat7d.gabc</t>
  </si>
  <si>
    <t>Dives ille (text only)</t>
  </si>
  <si>
    <t>Dives ille</t>
  </si>
  <si>
    <t>\lettrine[lines=3]{O}{}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t>
  </si>
  <si>
    <t>26th Sunday in OT</t>
  </si>
  <si>
    <t>Week II, Sunday, Second Vespers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</si>
</sst>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7"/>
  <sheetViews>
    <sheetView tabSelected="1" showRuler="0" zoomScale="119" workbookViewId="0">
      <pane ySplit="1" topLeftCell="A2" activePane="bottomLeft" state="frozen"/>
      <selection pane="bottomLeft" activeCell="F20" sqref="F20"/>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78</v>
      </c>
      <c r="N1" s="2" t="s">
        <v>28</v>
      </c>
      <c r="O1" s="2" t="s">
        <v>29</v>
      </c>
      <c r="P1" s="2" t="s">
        <v>7</v>
      </c>
      <c r="Q1" s="2" t="s">
        <v>48</v>
      </c>
      <c r="R1" s="2" t="s">
        <v>8</v>
      </c>
      <c r="S1" s="7" t="s">
        <v>9</v>
      </c>
      <c r="T1" s="7" t="s">
        <v>10</v>
      </c>
      <c r="U1" s="7" t="s">
        <v>11</v>
      </c>
      <c r="V1" s="7" t="s">
        <v>12</v>
      </c>
      <c r="W1" s="7" t="s">
        <v>102</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 t="s">
        <v>117</v>
      </c>
      <c r="H2" s="2"/>
      <c r="I2" s="2"/>
      <c r="J2" s="2"/>
      <c r="K2" s="2"/>
      <c r="L2" s="2"/>
      <c r="M2" s="2"/>
      <c r="N2" s="2"/>
      <c r="O2" s="2"/>
      <c r="P2" s="2"/>
      <c r="Q2" s="2"/>
      <c r="R2" s="2"/>
      <c r="Y2" s="14" t="str">
        <f>CONCATENATE(Z2," ",AA2," ",AB2," ",AC2," ",AD2," ",AE2," ",AF2," ",AG2," ",AH2," ",AI2," ",AJ2," ",AK2," ",AL2)</f>
        <v xml:space="preserve">\chapter{Sunday Vespers}            </v>
      </c>
      <c r="Z2" s="13" t="str">
        <f>CONCATENATE("\chapter{",G2,"}")</f>
        <v>\chapter{Sunday Vespers}</v>
      </c>
      <c r="AA2" s="6"/>
      <c r="AB2" s="6"/>
      <c r="AC2" s="6"/>
      <c r="AD2" s="2"/>
      <c r="AE2" s="2"/>
      <c r="AF2" s="6"/>
      <c r="AG2" s="6"/>
      <c r="AH2" s="6"/>
      <c r="AI2" s="6"/>
      <c r="AJ2" s="6"/>
    </row>
    <row r="3" spans="1:38" ht="15.75" customHeight="1" x14ac:dyDescent="0.15">
      <c r="A3" s="1"/>
      <c r="B3" s="2"/>
      <c r="C3" s="2"/>
      <c r="F3" s="2"/>
      <c r="G3" s="24" t="s">
        <v>118</v>
      </c>
      <c r="H3" s="2"/>
      <c r="I3" s="2"/>
      <c r="J3" s="6"/>
      <c r="K3" s="6"/>
      <c r="L3" s="5"/>
      <c r="M3" s="5"/>
      <c r="N3" s="5"/>
      <c r="O3" s="5"/>
      <c r="P3" s="4"/>
      <c r="Q3" s="6"/>
      <c r="R3" s="4"/>
      <c r="S3" s="4"/>
      <c r="T3" s="4"/>
      <c r="U3" s="4"/>
      <c r="V3" s="4"/>
      <c r="W3" s="6"/>
      <c r="X3" s="4"/>
      <c r="Y3" s="14" t="str">
        <f>CONCATENATE(Z3," ",AA3," ",AB3," ",AC3," ",AD3," ",AE3," ",AF3," ",AG3," ",AH3," ",AI3," ",AJ3," ",AK3," ",AL3)</f>
        <v xml:space="preserve">\section{25\textsuperscript{th} Sunday of Ordinary Time}            </v>
      </c>
      <c r="Z3" s="13" t="str">
        <f>CONCATENATE("\section{",G3,"}")</f>
        <v>\section{25\textsuperscript{th} Sunday of Ordinary Time}</v>
      </c>
      <c r="AA3" s="4"/>
      <c r="AB3" s="4"/>
      <c r="AC3" s="4"/>
      <c r="AD3" s="2"/>
      <c r="AE3" s="2"/>
      <c r="AF3" s="4"/>
      <c r="AG3" s="4"/>
      <c r="AH3" s="4"/>
      <c r="AI3" s="4"/>
      <c r="AJ3" s="4"/>
    </row>
    <row r="4" spans="1:38" s="7" customFormat="1" ht="15.75" customHeight="1" x14ac:dyDescent="0.15">
      <c r="A4" s="1"/>
      <c r="B4" s="2"/>
      <c r="C4" s="2"/>
      <c r="F4" s="2"/>
      <c r="G4" s="24" t="s">
        <v>115</v>
      </c>
      <c r="H4" s="2"/>
      <c r="I4" s="2"/>
      <c r="J4" s="6"/>
      <c r="K4" s="6"/>
      <c r="L4" s="5"/>
      <c r="M4" s="5"/>
      <c r="N4" s="5"/>
      <c r="O4" s="5"/>
      <c r="P4" s="6"/>
      <c r="Q4" s="6"/>
      <c r="R4" s="6"/>
      <c r="S4" s="6"/>
      <c r="T4" s="6"/>
      <c r="U4" s="6"/>
      <c r="V4" s="6"/>
      <c r="W4" s="6"/>
      <c r="X4" s="6"/>
      <c r="Y4" s="14" t="str">
        <f>CONCATENATE(Z4," ",AA4," ",AB4," ",AC4," ",AD4," ",AE4," ",AF4," ",AG4," ",AH4," ",AI4," ",AJ4," ",AK4," ",AL4)</f>
        <v xml:space="preserve">\subsection{September 18, 2016} \newpage            </v>
      </c>
      <c r="Z4" s="13" t="str">
        <f>CONCATENATE("\subsection{",G4,"} \newpage")</f>
        <v>\subsection{September 18, 2016} \newpage</v>
      </c>
      <c r="AA4" s="6"/>
      <c r="AB4" s="6"/>
      <c r="AC4" s="6"/>
      <c r="AD4" s="2"/>
      <c r="AE4" s="2"/>
      <c r="AF4" s="6"/>
      <c r="AG4" s="6"/>
      <c r="AH4" s="6"/>
      <c r="AI4" s="6"/>
      <c r="AJ4" s="6"/>
    </row>
    <row r="5" spans="1:38" ht="15.75" customHeight="1" x14ac:dyDescent="0.15">
      <c r="A5" s="7"/>
      <c r="B5" s="2"/>
      <c r="C5" s="2"/>
      <c r="D5" s="2"/>
      <c r="E5" s="2" t="s">
        <v>35</v>
      </c>
      <c r="F5" s="2"/>
      <c r="G5" s="2" t="s">
        <v>80</v>
      </c>
      <c r="H5" s="2"/>
      <c r="I5" s="2"/>
      <c r="J5" s="6"/>
      <c r="K5" s="6"/>
      <c r="L5" s="5"/>
      <c r="M5" s="5"/>
      <c r="N5" s="2" t="s">
        <v>52</v>
      </c>
      <c r="O5" s="2">
        <v>1</v>
      </c>
      <c r="P5" s="4"/>
      <c r="Q5" s="6"/>
      <c r="R5" s="4" t="s">
        <v>90</v>
      </c>
      <c r="S5" s="4"/>
      <c r="T5" s="4" t="s">
        <v>84</v>
      </c>
      <c r="U5" s="4"/>
      <c r="V5" s="4"/>
      <c r="W5" s="6"/>
      <c r="X5" s="4"/>
      <c r="Y5" s="14" t="str">
        <f t="shared" ref="Y5" si="0">CONCATENATE(Z5," ",AA5," ",AB5," ",AC5," ",AD5," ",AE5," ",AF5," ",AG5," ",AH5," ",AI5," ",AJ5," ",AK5)</f>
        <v xml:space="preserve">    \index[Varia]{Deus in adiutorium} \label{Deus in adiutorium (Varia)} \grecommentary[0pt]{} \gresetinitiallines{1} \grechangedim{maxbaroffsettextleft}{0 cm}{scalable} \gregorioscore{chants/misc.deus_in_adjutorium-T} \grechangedim{maxbaroffsettextleft}{0.6 cm}{scalable} </v>
      </c>
      <c r="Z5" s="6"/>
      <c r="AA5" s="13"/>
      <c r="AB5" s="6"/>
      <c r="AC5" s="13"/>
      <c r="AD5" s="12" t="str">
        <f>CONCATENATE("\index[",E5,"]{",G5,"}")</f>
        <v>\index[Varia]{Deus in adiutorium}</v>
      </c>
      <c r="AE5" s="12" t="str">
        <f>CONCATENATE("\label{",G5," (",E5,")}")</f>
        <v>\label{Deus in adiutorium (Varia)}</v>
      </c>
      <c r="AF5" s="12" t="str">
        <f>CONCATENATE("\grecommentary[",N5,"]{",P5,"}")</f>
        <v>\grecommentary[0pt]{}</v>
      </c>
      <c r="AG5" s="12" t="str">
        <f>CONCATENATE("\gresetinitiallines{",O5,"}")</f>
        <v>\gresetinitiallines{1}</v>
      </c>
      <c r="AH5" s="12" t="s">
        <v>33</v>
      </c>
      <c r="AI5" s="6" t="str">
        <f t="shared" ref="AI5:AI7" si="1">CONCATENATE("\gregorioscore{chants/",SUBSTITUTE(T5,".gabc",""),"}")</f>
        <v>\gregorioscore{chants/misc.deus_in_adjutorium-T}</v>
      </c>
      <c r="AJ5" s="16" t="s">
        <v>34</v>
      </c>
      <c r="AK5" s="6"/>
      <c r="AL5" s="7"/>
    </row>
    <row r="6" spans="1:38" s="7" customFormat="1" ht="15.75" customHeight="1" x14ac:dyDescent="0.15">
      <c r="B6" s="2"/>
      <c r="C6" s="2"/>
      <c r="D6" s="2"/>
      <c r="E6" s="2" t="s">
        <v>31</v>
      </c>
      <c r="F6" s="2"/>
      <c r="G6" s="2" t="s">
        <v>36</v>
      </c>
      <c r="H6" s="2"/>
      <c r="I6" s="2"/>
      <c r="J6" s="6"/>
      <c r="K6" s="6"/>
      <c r="L6" s="2"/>
      <c r="M6" s="2" t="s">
        <v>79</v>
      </c>
      <c r="N6" s="2" t="s">
        <v>52</v>
      </c>
      <c r="O6" s="2">
        <v>1</v>
      </c>
      <c r="P6" s="6"/>
      <c r="Q6" s="6" t="s">
        <v>49</v>
      </c>
      <c r="R6" s="2" t="s">
        <v>90</v>
      </c>
      <c r="S6" s="6"/>
      <c r="T6" s="6" t="s">
        <v>76</v>
      </c>
      <c r="U6" s="6"/>
      <c r="V6" s="6"/>
      <c r="W6" s="6"/>
      <c r="X6" s="6"/>
      <c r="Y6" s="14" t="str">
        <f t="shared" ref="Y6:Y11" si="2">CONCATENATE(Z6," ",AA6," ",AB6," ",AC6," ",AD6," ",AE6," ",AF6," ",AG6," ",AH6," ",AI6," ",AJ6," ",AK6," ",AL6)</f>
        <v xml:space="preserve"> \subsection{Hymnus}  \greannotation{} \index[Hymnus]{Lucis creator} \label{Lucis creator (Hymnus)} \grecommentary[0pt]{} \gresetinitiallines{1} \gresetlyriccentering{syllable} \gregorioscore{chants/hy--lucis-creator-english}   </v>
      </c>
      <c r="Z6" s="6"/>
      <c r="AA6" s="13" t="str">
        <f>CONCATENATE("\subsection{",E6,"}")</f>
        <v>\subsection{Hymnus}</v>
      </c>
      <c r="AB6" s="6"/>
      <c r="AC6" s="13" t="str">
        <f>CONCATENATE("\greannotation{",L6,"}")</f>
        <v>\greannotation{}</v>
      </c>
      <c r="AD6" s="12" t="str">
        <f>CONCATENATE("\index[",E6,"]{",G6,"}")</f>
        <v>\index[Hymnus]{Lucis creator}</v>
      </c>
      <c r="AE6" s="12" t="str">
        <f>CONCATENATE("\label{",G6," (",E6,")}")</f>
        <v>\label{Lucis creator (Hymnus)}</v>
      </c>
      <c r="AF6" s="12" t="str">
        <f t="shared" ref="AF6:AF11" si="3">CONCATENATE("\grecommentary[",N6,"]{",P6,"}")</f>
        <v>\grecommentary[0pt]{}</v>
      </c>
      <c r="AG6" s="12" t="str">
        <f t="shared" ref="AG6:AG11" si="4">CONCATENATE("\gresetinitiallines{",O6,"}")</f>
        <v>\gresetinitiallines{1}</v>
      </c>
      <c r="AH6" s="6" t="s">
        <v>51</v>
      </c>
      <c r="AI6" s="6" t="str">
        <f t="shared" si="1"/>
        <v>\gregorioscore{chants/hy--lucis-creator-english}</v>
      </c>
      <c r="AJ6" s="6"/>
      <c r="AK6" s="6"/>
    </row>
    <row r="7" spans="1:38" ht="15.75" customHeight="1" x14ac:dyDescent="0.15">
      <c r="A7" s="7"/>
      <c r="B7" s="2"/>
      <c r="C7" s="2"/>
      <c r="D7" s="2"/>
      <c r="E7" s="2" t="s">
        <v>37</v>
      </c>
      <c r="F7" s="2"/>
      <c r="G7" s="2" t="s">
        <v>54</v>
      </c>
      <c r="H7" s="2"/>
      <c r="I7" s="2"/>
      <c r="J7" s="6">
        <v>7</v>
      </c>
      <c r="K7" s="6" t="s">
        <v>58</v>
      </c>
      <c r="L7" s="2" t="s">
        <v>56</v>
      </c>
      <c r="M7" s="2"/>
      <c r="N7" s="2" t="s">
        <v>52</v>
      </c>
      <c r="O7" s="2">
        <v>1</v>
      </c>
      <c r="P7" s="4" t="s">
        <v>55</v>
      </c>
      <c r="Q7" s="6" t="s">
        <v>50</v>
      </c>
      <c r="R7" s="2" t="s">
        <v>90</v>
      </c>
      <c r="S7" s="4"/>
      <c r="T7" s="4" t="s">
        <v>130</v>
      </c>
      <c r="U7" s="4"/>
      <c r="V7" s="4"/>
      <c r="W7" s="6"/>
      <c r="X7" s="4" t="s">
        <v>65</v>
      </c>
      <c r="Y7" s="14" t="str">
        <f t="shared" si="2"/>
        <v xml:space="preserve"> \subsection{Antiphona}  \greannotation{VII d} \index[Antiphona]{Dixit Dominus} \label{Dixit Dominus (Antiphona)} \grecommentary[0pt]{Ps 109:1} \gresetinitiallines{1} \gresetlyriccentering{vowel} \gregorioscore{chants/an--dixit_dominus_domino_meo--dominican-mss}   </v>
      </c>
      <c r="Z7" s="6"/>
      <c r="AA7" s="13" t="str">
        <f>CONCATENATE("\subsection{",E7,"}")</f>
        <v>\subsection{Antiphona}</v>
      </c>
      <c r="AB7" s="6"/>
      <c r="AC7" s="13" t="str">
        <f>CONCATENATE("\greannotation{",L7,"}")</f>
        <v>\greannotation{VII d}</v>
      </c>
      <c r="AD7" s="12" t="str">
        <f>CONCATENATE("\index[",E7,"]{",G7,"}")</f>
        <v>\index[Antiphona]{Dixit Dominus}</v>
      </c>
      <c r="AE7" s="12" t="str">
        <f>CONCATENATE("\label{",G7," (",E7,")}")</f>
        <v>\label{Dixit Dominus (Antiphona)}</v>
      </c>
      <c r="AF7" s="12" t="str">
        <f t="shared" si="3"/>
        <v>\grecommentary[0pt]{Ps 109:1}</v>
      </c>
      <c r="AG7" s="12" t="str">
        <f t="shared" si="4"/>
        <v>\gresetinitiallines{1}</v>
      </c>
      <c r="AH7" s="6" t="s">
        <v>77</v>
      </c>
      <c r="AI7" s="6" t="str">
        <f t="shared" si="1"/>
        <v>\gregorioscore{chants/an--dixit_dominus_domino_meo--dominican-mss}</v>
      </c>
      <c r="AJ7" s="6"/>
      <c r="AK7" s="6"/>
      <c r="AL7" s="7"/>
    </row>
    <row r="8" spans="1:38" ht="15" customHeight="1" x14ac:dyDescent="0.15">
      <c r="E8" s="1" t="s">
        <v>38</v>
      </c>
      <c r="G8" s="1" t="s">
        <v>39</v>
      </c>
      <c r="H8" s="1" t="s">
        <v>59</v>
      </c>
      <c r="I8" s="1" t="s">
        <v>66</v>
      </c>
      <c r="N8" s="2" t="s">
        <v>52</v>
      </c>
      <c r="Q8" s="7" t="s">
        <v>49</v>
      </c>
      <c r="T8" t="s">
        <v>67</v>
      </c>
      <c r="Y8" s="19" t="str">
        <f t="shared" si="2"/>
        <v xml:space="preserve"> \subsection{Psalm 109} \subsubsection{The Messiah, king and priest}  \index[Psalmus]{Psalm 109} \label{Psalm 109 (Psalmus)} \emph{Christ’s reign will last until all his enemies are made subject to him (1~Cor 15:25).}   \vspace{5pt} \par \input{psalms/psalm109english3-3}   </v>
      </c>
      <c r="Z8" s="6"/>
      <c r="AA8" s="13" t="str">
        <f>CONCATENATE("\subsection{",G8,"}")</f>
        <v>\subsection{Psalm 109}</v>
      </c>
      <c r="AB8" s="13" t="str">
        <f>CONCATENATE("\subsubsection{",H8,"}")</f>
        <v>\subsubsection{The Messiah, king and priest}</v>
      </c>
      <c r="AC8" s="13"/>
      <c r="AD8" s="12" t="str">
        <f>CONCATENATE("\index[",E8,"]{",G8,"}")</f>
        <v>\index[Psalmus]{Psalm 109}</v>
      </c>
      <c r="AE8" s="12" t="str">
        <f>CONCATENATE("\label{",G8," (",E8,")}")</f>
        <v>\label{Psalm 109 (Psalmus)}</v>
      </c>
      <c r="AF8" s="12" t="str">
        <f>CONCATENATE("\emph{",I8,"}")</f>
        <v>\emph{Christ’s reign will last until all his enemies are made subject to him (1~Cor 15:25).}</v>
      </c>
      <c r="AG8" s="12"/>
      <c r="AH8" s="6"/>
      <c r="AI8" s="6" t="str">
        <f>CONCATENATE("\vspace{5pt} \par \input{psalms/",SUBSTITUTE(T8,".tex",""),"}")</f>
        <v>\vspace{5pt} \par \input{psalms/psalm109english3-3}</v>
      </c>
      <c r="AJ8" s="6"/>
      <c r="AK8" s="6"/>
      <c r="AL8" s="7"/>
    </row>
    <row r="9" spans="1:38" ht="15.75" customHeight="1" x14ac:dyDescent="0.15">
      <c r="A9" s="1"/>
      <c r="B9" s="2"/>
      <c r="C9" s="6"/>
      <c r="D9" s="2"/>
      <c r="E9" s="2" t="s">
        <v>37</v>
      </c>
      <c r="F9" s="2"/>
      <c r="G9" s="2" t="s">
        <v>40</v>
      </c>
      <c r="H9" s="2"/>
      <c r="I9" s="2"/>
      <c r="J9" s="2" t="s">
        <v>70</v>
      </c>
      <c r="K9" s="2"/>
      <c r="L9" s="2" t="s">
        <v>70</v>
      </c>
      <c r="M9" s="2"/>
      <c r="N9" s="2" t="s">
        <v>52</v>
      </c>
      <c r="O9" s="2">
        <v>1</v>
      </c>
      <c r="P9" s="2" t="s">
        <v>41</v>
      </c>
      <c r="Q9" s="2" t="s">
        <v>50</v>
      </c>
      <c r="R9" s="2" t="s">
        <v>88</v>
      </c>
      <c r="S9" s="4"/>
      <c r="T9" s="4" t="s">
        <v>68</v>
      </c>
      <c r="U9" s="4"/>
      <c r="V9" s="4"/>
      <c r="W9" s="6"/>
      <c r="X9" s="4" t="s">
        <v>69</v>
      </c>
      <c r="Y9" s="14" t="str">
        <f t="shared" ref="Y9:Y10" si="5">CONCATENATE(Z9," ",AA9," ",AB9," ",AC9," ",AD9," ",AE9," ",AF9," ",AG9," ",AH9," ",AI9," ",AJ9," ",AK9," ",AL9)</f>
        <v xml:space="preserve"> \subsection{Antiphona}  \greannotation{T. per.} \index[Antiphona]{Ex Ægypto} \label{Ex Ægypto (Antiphona)} \grecommentary[0pt]{Cf. Ex 13:14} \gresetinitiallines{1} \gresetlyriccentering{vowel} \gregorioscore{chants/an--ex_aegypto_--solesmes--tonus-peregrinus}   </v>
      </c>
      <c r="Z9" s="6"/>
      <c r="AA9" s="13" t="str">
        <f t="shared" ref="AA9" si="6">CONCATENATE("\subsection{",E9,"}")</f>
        <v>\subsection{Antiphona}</v>
      </c>
      <c r="AB9" s="6"/>
      <c r="AC9" s="13" t="str">
        <f t="shared" ref="AC9" si="7">CONCATENATE("\greannotation{",L9,"}")</f>
        <v>\greannotation{T. per.}</v>
      </c>
      <c r="AD9" s="12" t="str">
        <f t="shared" ref="AD9:AD10" si="8">CONCATENATE("\index[",E9,"]{",G9,"}")</f>
        <v>\index[Antiphona]{Ex Ægypto}</v>
      </c>
      <c r="AE9" s="12" t="str">
        <f t="shared" ref="AE9:AE10" si="9">CONCATENATE("\label{",G9," (",E9,")}")</f>
        <v>\label{Ex Ægypto (Antiphona)}</v>
      </c>
      <c r="AF9" s="12" t="str">
        <f t="shared" ref="AF9" si="10">CONCATENATE("\grecommentary[",N9,"]{",P9,"}")</f>
        <v>\grecommentary[0pt]{Cf. Ex 13:14}</v>
      </c>
      <c r="AG9" s="12" t="str">
        <f t="shared" ref="AG9" si="11">CONCATENATE("\gresetinitiallines{",O9,"}")</f>
        <v>\gresetinitiallines{1}</v>
      </c>
      <c r="AH9" s="6" t="s">
        <v>77</v>
      </c>
      <c r="AI9" s="6" t="str">
        <f t="shared" ref="AI9" si="12">CONCATENATE("\gregorioscore{chants/",SUBSTITUTE(T9,".gabc",""),"}")</f>
        <v>\gregorioscore{chants/an--ex_aegypto_--solesmes--tonus-peregrinus}</v>
      </c>
      <c r="AJ9" s="6"/>
      <c r="AK9" s="6"/>
      <c r="AL9" s="7"/>
    </row>
    <row r="10" spans="1:38" ht="15.75" customHeight="1" x14ac:dyDescent="0.15">
      <c r="A10" s="7"/>
      <c r="B10" s="2"/>
      <c r="C10" s="6"/>
      <c r="D10" s="2"/>
      <c r="E10" s="2" t="s">
        <v>38</v>
      </c>
      <c r="F10" s="2"/>
      <c r="G10" s="2" t="s">
        <v>42</v>
      </c>
      <c r="H10" s="2" t="s">
        <v>62</v>
      </c>
      <c r="I10" s="2" t="s">
        <v>63</v>
      </c>
      <c r="J10" s="2"/>
      <c r="K10" s="2"/>
      <c r="L10" s="2"/>
      <c r="M10" s="2"/>
      <c r="N10" s="2" t="s">
        <v>52</v>
      </c>
      <c r="O10" s="2"/>
      <c r="P10" s="2"/>
      <c r="Q10" s="2" t="s">
        <v>49</v>
      </c>
      <c r="R10" s="4"/>
      <c r="S10" s="4"/>
      <c r="T10" s="4" t="s">
        <v>71</v>
      </c>
      <c r="U10" s="4"/>
      <c r="V10" s="4"/>
      <c r="W10" s="6"/>
      <c r="X10" s="4"/>
      <c r="Y10"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10" s="6"/>
      <c r="AA10" s="13" t="str">
        <f>CONCATENATE("\subsection{",G10,"}")</f>
        <v>\subsection{Psalm 113A}</v>
      </c>
      <c r="AB10" s="13" t="str">
        <f>CONCATENATE("\subsubsection{",H10,"}")</f>
        <v>\subsubsection{The Israelites are delivered from the bondage of Egypt}</v>
      </c>
      <c r="AC10" s="13"/>
      <c r="AD10" s="12" t="str">
        <f t="shared" si="8"/>
        <v>\index[Psalmus]{Psalm 113A}</v>
      </c>
      <c r="AE10" s="12" t="str">
        <f t="shared" si="9"/>
        <v>\label{Psalm 113A (Psalmus)}</v>
      </c>
      <c r="AF10" s="12" t="str">
        <f>CONCATENATE("\emph{",I10,"}")</f>
        <v>\emph{You too left Egypt when, at baptism, you renounced that world which is at enmity with God (Saint Augustine).}</v>
      </c>
      <c r="AG10" s="12"/>
      <c r="AH10" s="6"/>
      <c r="AI10" s="6" t="str">
        <f>CONCATENATE("\vspace{5pt} \par \input{psalms/",SUBSTITUTE(T10,".tex",""),"}")</f>
        <v>\vspace{5pt} \par \input{psalms/psalm113Aenglish3-3}</v>
      </c>
      <c r="AJ10" s="6"/>
      <c r="AK10" s="6"/>
      <c r="AL10" s="7"/>
    </row>
    <row r="11" spans="1:38" ht="15.75" customHeight="1" x14ac:dyDescent="0.15">
      <c r="A11" s="7"/>
      <c r="B11" s="2"/>
      <c r="C11" s="6"/>
      <c r="D11" s="2"/>
      <c r="E11" s="2" t="s">
        <v>43</v>
      </c>
      <c r="F11" s="2"/>
      <c r="G11" s="1" t="s">
        <v>64</v>
      </c>
      <c r="H11" s="1" t="s">
        <v>72</v>
      </c>
      <c r="I11" s="1"/>
      <c r="J11" s="6">
        <v>6</v>
      </c>
      <c r="K11" s="6"/>
      <c r="L11" s="2" t="s">
        <v>83</v>
      </c>
      <c r="M11" s="1"/>
      <c r="N11" s="2" t="s">
        <v>52</v>
      </c>
      <c r="O11" s="1">
        <v>1</v>
      </c>
      <c r="P11" s="2" t="s">
        <v>44</v>
      </c>
      <c r="Q11" s="2" t="s">
        <v>49</v>
      </c>
      <c r="R11" s="2" t="s">
        <v>89</v>
      </c>
      <c r="S11" s="4"/>
      <c r="T11" s="3" t="s">
        <v>53</v>
      </c>
      <c r="U11" s="4"/>
      <c r="V11" s="4"/>
      <c r="W11" s="6"/>
      <c r="X11" s="4"/>
      <c r="Y11" s="14" t="str">
        <f t="shared" si="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11" s="6"/>
      <c r="AA11" s="13" t="str">
        <f t="shared" ref="AA11:AA21" si="13">CONCATENATE("\subsection{",E11,"}")</f>
        <v>\subsection{Canticum}</v>
      </c>
      <c r="AB11" s="13" t="str">
        <f>CONCATENATE("\subsubsection{",H11,"}")</f>
        <v>\subsubsection{The wedding of the Lamb}</v>
      </c>
      <c r="AC11" s="13" t="str">
        <f t="shared" ref="AC11" si="14">CONCATENATE("\greannotation{",L11,"}")</f>
        <v>\greannotation{VI}</v>
      </c>
      <c r="AD11" s="12" t="str">
        <f>CONCATENATE("\index[",E11,"]{",G11,"}")</f>
        <v>\index[Canticum]{Salus et gloria}</v>
      </c>
      <c r="AE11" s="12" t="str">
        <f>CONCATENATE("\label{",G11," (",E11,")}")</f>
        <v>\label{Salus et gloria (Canticum)}</v>
      </c>
      <c r="AF11" s="12" t="str">
        <f t="shared" si="3"/>
        <v>\grecommentary[0pt]{Cf. Ap 19:1-2, 5-7}</v>
      </c>
      <c r="AG11" s="12" t="str">
        <f t="shared" si="4"/>
        <v>\gresetinitiallines{1}</v>
      </c>
      <c r="AH11" s="6" t="s">
        <v>51</v>
      </c>
      <c r="AI11" s="6" t="str">
        <f>CONCATENATE("\gregorioscore{chants/",SUBSTITUTE(T11,".gabc",""),"}")</f>
        <v>\gregorioscore{chants/canticle--salus-et-honor--dom-1-et-3--english}</v>
      </c>
      <c r="AJ11" s="6"/>
      <c r="AK11" s="6"/>
      <c r="AL11" s="7"/>
    </row>
    <row r="12" spans="1:38" ht="15.75" customHeight="1" x14ac:dyDescent="0.15">
      <c r="A12" s="7"/>
      <c r="B12" s="2"/>
      <c r="C12" s="2"/>
      <c r="D12" s="2"/>
      <c r="E12" s="2" t="s">
        <v>45</v>
      </c>
      <c r="F12" s="2"/>
      <c r="G12" s="2" t="s">
        <v>74</v>
      </c>
      <c r="H12" s="2"/>
      <c r="I12" s="2"/>
      <c r="J12" s="6"/>
      <c r="K12" s="6"/>
      <c r="L12" s="2"/>
      <c r="M12" s="2"/>
      <c r="N12" s="2" t="s">
        <v>52</v>
      </c>
      <c r="O12" s="2"/>
      <c r="P12" s="2" t="s">
        <v>73</v>
      </c>
      <c r="Q12" s="6"/>
      <c r="R12" s="4"/>
      <c r="S12" s="4"/>
      <c r="T12" s="4" t="s">
        <v>75</v>
      </c>
      <c r="U12" s="4"/>
      <c r="V12" s="4"/>
      <c r="W12" s="6"/>
      <c r="X12" s="4"/>
      <c r="Y12" s="20" t="str">
        <f t="shared" ref="Y12:Y14" si="15">CONCATENATE(Z12," ",AA12," ",AB12," ",AC12," ",AD12," ",AE12," ",AF12," ",AG12," ",AH12," ",AI12," ",AJ12," ",AK12," ",AL12)</f>
        <v xml:space="preserve"> \subsection{Lectio brevis}     \hfill \emph{2 Cor 1:3-4}   \input{readings/lectio_brevis_2.Cor.1.3-4.tex}   </v>
      </c>
      <c r="Z12" s="6"/>
      <c r="AA12" s="13" t="str">
        <f t="shared" si="13"/>
        <v>\subsection{Lectio brevis}</v>
      </c>
      <c r="AB12" s="6"/>
      <c r="AC12" s="13"/>
      <c r="AD12" s="12"/>
      <c r="AE12" s="12"/>
      <c r="AF12" s="6" t="str">
        <f>CONCATENATE("\hfill \emph{",P12,"}")</f>
        <v>\hfill \emph{2 Cor 1:3-4}</v>
      </c>
      <c r="AG12" s="12"/>
      <c r="AH12" s="6"/>
      <c r="AI12" s="6" t="str">
        <f>CONCATENATE("\input{readings/",T12,"}")</f>
        <v>\input{readings/lectio_brevis_2.Cor.1.3-4.tex}</v>
      </c>
      <c r="AJ12" s="6"/>
      <c r="AK12" s="6"/>
      <c r="AL12" s="7"/>
    </row>
    <row r="13" spans="1:38" ht="15.75" customHeight="1" x14ac:dyDescent="0.15">
      <c r="A13" s="1"/>
      <c r="B13" s="2"/>
      <c r="C13" s="2"/>
      <c r="D13" s="2"/>
      <c r="E13" s="2" t="s">
        <v>46</v>
      </c>
      <c r="F13" s="2"/>
      <c r="G13" s="2" t="s">
        <v>47</v>
      </c>
      <c r="H13" s="2"/>
      <c r="I13" s="2"/>
      <c r="J13" s="6">
        <v>6</v>
      </c>
      <c r="K13" s="6"/>
      <c r="L13" s="2" t="s">
        <v>83</v>
      </c>
      <c r="M13" s="2" t="s">
        <v>79</v>
      </c>
      <c r="N13" s="2" t="s">
        <v>52</v>
      </c>
      <c r="O13" s="2">
        <v>1</v>
      </c>
      <c r="P13" s="2" t="s">
        <v>82</v>
      </c>
      <c r="Q13" s="2" t="s">
        <v>50</v>
      </c>
      <c r="R13" s="2" t="s">
        <v>88</v>
      </c>
      <c r="S13" s="4"/>
      <c r="T13" s="4" t="s">
        <v>81</v>
      </c>
      <c r="U13" s="4"/>
      <c r="V13" s="4"/>
      <c r="W13" s="6"/>
      <c r="X13" s="4" t="s">
        <v>85</v>
      </c>
      <c r="Y13" s="21" t="str">
        <f t="shared" si="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3" s="6"/>
      <c r="AA13" s="13" t="str">
        <f t="shared" si="13"/>
        <v>\subsection{Responsorium brevis}</v>
      </c>
      <c r="AB13" s="6"/>
      <c r="AC13" s="13" t="str">
        <f t="shared" ref="AC13" si="16">CONCATENATE("\greannotation{",L13,"}")</f>
        <v>\greannotation{VI}</v>
      </c>
      <c r="AD13" s="12" t="str">
        <f>CONCATENATE("\index[",E13,"]{",G13,"}")</f>
        <v>\index[Responsorium brevis]{Benedictus es, Domine}</v>
      </c>
      <c r="AE13" s="12" t="str">
        <f>CONCATENATE("\label{",G13," (",E13,")}")</f>
        <v>\label{Benedictus es, Domine (Responsorium brevis)}</v>
      </c>
      <c r="AF13" s="12" t="str">
        <f t="shared" ref="AF13" si="17">CONCATENATE("\grecommentary[",N13,"]{",P13,"}")</f>
        <v>\grecommentary[0pt]{Dan 3:56}</v>
      </c>
      <c r="AG13" s="12" t="str">
        <f t="shared" ref="AG13" si="18">CONCATENATE("\gresetinitiallines{",O13,"}")</f>
        <v>\gresetinitiallines{1}</v>
      </c>
      <c r="AH13" s="6" t="s">
        <v>77</v>
      </c>
      <c r="AI13" s="6" t="str">
        <f t="shared" ref="AI13" si="19">CONCATENATE("\gregorioscore{chants/",SUBSTITUTE(T13,".gabc",""),"}")</f>
        <v>\gregorioscore{chants/rb--benedictus_es_domine--solesmes}</v>
      </c>
      <c r="AJ13" s="6"/>
      <c r="AK13" s="6"/>
      <c r="AL13" s="7"/>
    </row>
    <row r="14" spans="1:38" s="7" customFormat="1" ht="15.75" customHeight="1" x14ac:dyDescent="0.15">
      <c r="A14" s="1"/>
      <c r="B14" s="2"/>
      <c r="C14" s="2"/>
      <c r="D14" s="2"/>
      <c r="E14" s="2" t="s">
        <v>86</v>
      </c>
      <c r="F14" s="2"/>
      <c r="G14" s="2" t="s">
        <v>101</v>
      </c>
      <c r="H14" s="2"/>
      <c r="I14" s="2"/>
      <c r="J14" s="6"/>
      <c r="K14" s="6"/>
      <c r="L14" s="2"/>
      <c r="M14" s="2"/>
      <c r="N14" s="2"/>
      <c r="O14" s="2"/>
      <c r="P14" s="2" t="s">
        <v>93</v>
      </c>
      <c r="Q14" s="2"/>
      <c r="R14" s="2"/>
      <c r="S14" s="6"/>
      <c r="T14" s="6"/>
      <c r="U14" s="6"/>
      <c r="V14" s="6"/>
      <c r="W14" s="6" t="s">
        <v>104</v>
      </c>
      <c r="X14" s="6" t="s">
        <v>103</v>
      </c>
      <c r="Y14" s="20" t="str">
        <f t="shared" si="15"/>
        <v xml:space="preserve"> \subsection{Antiphona ad Magnificat}   \index[Antiphona ad Magnificat]{Quid faciam (text only)} \label{Quid faciam (text only) (Antiphona ad Magnificat)} \hfill \emph{Lc 16:3-4}   \begin{sloppypar}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   </v>
      </c>
      <c r="Z14" s="6"/>
      <c r="AA14" s="13" t="str">
        <f t="shared" si="13"/>
        <v>\subsection{Antiphona ad Magnificat}</v>
      </c>
      <c r="AB14" s="6" t="str">
        <f>CONCATENATE(T14)</f>
        <v/>
      </c>
      <c r="AC14" s="13"/>
      <c r="AD14" s="12" t="str">
        <f>CONCATENATE("\index[",E14,"]{",G14,"}")</f>
        <v>\index[Antiphona ad Magnificat]{Quid faciam (text only)}</v>
      </c>
      <c r="AE14" s="12" t="str">
        <f>CONCATENATE("\label{",G14," (",E14,")}")</f>
        <v>\label{Quid faciam (text only) (Antiphona ad Magnificat)}</v>
      </c>
      <c r="AF14" s="6" t="str">
        <f>CONCATENATE("\hfill \emph{",P14,"}")</f>
        <v>\hfill \emph{Lc 16:3-4}</v>
      </c>
      <c r="AG14" s="12"/>
      <c r="AH14" s="6"/>
      <c r="AI14" s="6" t="str">
        <f>CONCATENATE("\begin{sloppypar} \begin{paracol}{2} \sloppy \noindent ",W14,"\switchcolumn \noindent \emph{",X14,"} \end{paracol} \end{sloppypar}")</f>
        <v>\begin{sloppypar} \begin{paracol}{2} \sloppy \noindent \lettrine[lines=3]{Q}{}uid fáciam, quia dóminus meus aufert a me villicatiónem? Fó\-de\-re non vá\-le\-o, men\-di\-cá\-re erubésco. Scio quid fáciam, ut cum amótus fúero a villicatióne, recípiant me in domos suas.\switchcolumn \noindent \emph{What shall I do, now that my master is taking the position of steward away from me? I am not strong enough to dig and I am ashamed to beg. I know what I shall do so that, when I am removed from the stewardship, they may welcome me into their homes.} \end{paracol} \end{sloppypar}</v>
      </c>
      <c r="AJ14" s="6"/>
      <c r="AK14" s="6"/>
    </row>
    <row r="15" spans="1:38" ht="15.75" customHeight="1" x14ac:dyDescent="0.15">
      <c r="A15" s="7"/>
      <c r="B15" s="2"/>
      <c r="C15" s="2"/>
      <c r="D15" s="2"/>
      <c r="E15" s="2" t="s">
        <v>98</v>
      </c>
      <c r="F15" s="2"/>
      <c r="G15" s="2" t="s">
        <v>97</v>
      </c>
      <c r="H15" s="2" t="s">
        <v>99</v>
      </c>
      <c r="I15" s="2"/>
      <c r="J15" s="2">
        <v>4</v>
      </c>
      <c r="K15" s="2" t="s">
        <v>91</v>
      </c>
      <c r="L15" s="2" t="s">
        <v>92</v>
      </c>
      <c r="M15" s="2"/>
      <c r="N15" s="2" t="s">
        <v>52</v>
      </c>
      <c r="O15" s="2">
        <v>1</v>
      </c>
      <c r="P15" s="2" t="s">
        <v>96</v>
      </c>
      <c r="Q15" s="6"/>
      <c r="R15" s="4"/>
      <c r="S15" s="4"/>
      <c r="T15" s="4" t="s">
        <v>95</v>
      </c>
      <c r="U15" s="4"/>
      <c r="V15" s="4"/>
      <c r="W15" s="6"/>
      <c r="X15" s="4"/>
      <c r="Y15" s="23" t="str">
        <f>CONCATENATE(Z15," ",AA15," ",AB15," ",AC15," ",AD15," ",AE15," ",AF15," ",AG15," ",AH15," ",AI15," ",AJ15," ",AK15," ",AL15)</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5" s="6"/>
      <c r="AA15" s="13" t="str">
        <f t="shared" si="13"/>
        <v>\subsection{Canticum Evangelicum}</v>
      </c>
      <c r="AB15" s="13" t="str">
        <f>CONCATENATE("\subsubsection{",H15,"}")</f>
        <v>\subsubsection{The soul rejoices in the Lord}</v>
      </c>
      <c r="AC15" s="13" t="str">
        <f t="shared" ref="AC15" si="20">CONCATENATE("\greannotation{",L15,"}")</f>
        <v>\greannotation{IV \textsc{e}}</v>
      </c>
      <c r="AD15" s="12" t="str">
        <f t="shared" ref="AD15:AD17" si="21">CONCATENATE("\index[",E15,"]{",G15,"}")</f>
        <v>\index[Canticum Evangelicum]{Magnificat 4E}</v>
      </c>
      <c r="AE15" s="12" t="str">
        <f t="shared" ref="AE15:AE17" si="22">CONCATENATE("\label{",G15," (",E15,")}")</f>
        <v>\label{Magnificat 4E (Canticum Evangelicum)}</v>
      </c>
      <c r="AF15" s="12" t="str">
        <f t="shared" ref="AF15" si="23">CONCATENATE("\grecommentary[",N15,"]{",P15,"}")</f>
        <v>\grecommentary[0pt]{Lc 1:46-55}</v>
      </c>
      <c r="AG15" s="12" t="str">
        <f t="shared" ref="AG15" si="24">CONCATENATE("\gresetinitiallines{",O15,"}")</f>
        <v>\gresetinitiallines{1}</v>
      </c>
      <c r="AH15" s="6" t="s">
        <v>77</v>
      </c>
      <c r="AI15" s="6" t="str">
        <f t="shared" ref="AI15" si="25">CONCATENATE("\gregorioscore{chants/",SUBSTITUTE(T15,".gabc",""),"}")</f>
        <v>\gregorioscore{chants/magnificat4E}</v>
      </c>
      <c r="AJ15" s="6" t="s">
        <v>100</v>
      </c>
      <c r="AK15" s="6"/>
    </row>
    <row r="16" spans="1:38" ht="15" customHeight="1" x14ac:dyDescent="0.15">
      <c r="E16" s="1" t="s">
        <v>107</v>
      </c>
      <c r="G16" s="1" t="s">
        <v>108</v>
      </c>
      <c r="T16" t="s">
        <v>106</v>
      </c>
      <c r="Y16" s="23" t="str">
        <f>CONCATENATE(Z16," ",AA16," ",AB16," ",AC16," ",AD16," ",AE16," ",AF16," ",AG16," ",AH16," ",AI16," ",AJ16," ",AK16," ",AL16)</f>
        <v xml:space="preserve"> \subsection{Preces}   \index[Preces]{Week I, Sunday, Second Vespers} \label{Week I, Sunday, Second Vespers (Preces)}    \input{intercessions/intercessions-ot-sunday-week-1-2nd-vespers}   </v>
      </c>
      <c r="AA16" s="13" t="str">
        <f t="shared" si="13"/>
        <v>\subsection{Preces}</v>
      </c>
      <c r="AD16" s="1" t="str">
        <f t="shared" si="21"/>
        <v>\index[Preces]{Week I, Sunday, Second Vespers}</v>
      </c>
      <c r="AE16" s="1" t="str">
        <f t="shared" si="22"/>
        <v>\label{Week I, Sunday, Second Vespers (Preces)}</v>
      </c>
      <c r="AI16" s="6" t="str">
        <f>CONCATENATE("\input{intercessions/",SUBSTITUTE(T16,".tex",""),"}")</f>
        <v>\input{intercessions/intercessions-ot-sunday-week-1-2nd-vespers}</v>
      </c>
    </row>
    <row r="17" spans="1:38" ht="15.75" customHeight="1" x14ac:dyDescent="0.15">
      <c r="A17" s="7"/>
      <c r="B17" s="2"/>
      <c r="C17" s="6"/>
      <c r="D17" s="2"/>
      <c r="E17" s="2" t="s">
        <v>109</v>
      </c>
      <c r="F17" s="6"/>
      <c r="G17" s="2" t="s">
        <v>109</v>
      </c>
      <c r="H17" s="2"/>
      <c r="I17" s="2"/>
      <c r="J17" s="2"/>
      <c r="K17" s="2"/>
      <c r="L17" s="2"/>
      <c r="M17" s="2"/>
      <c r="N17" s="2"/>
      <c r="O17" s="2">
        <v>1</v>
      </c>
      <c r="P17" s="2"/>
      <c r="Q17" s="2"/>
      <c r="R17" s="4"/>
      <c r="S17" s="4"/>
      <c r="T17" s="4" t="s">
        <v>121</v>
      </c>
      <c r="U17" s="4"/>
      <c r="V17" s="4"/>
      <c r="W17" s="6"/>
      <c r="X17" s="4"/>
      <c r="Y17" s="23" t="str">
        <f>CONCATENATE(Z17," ",AA17," ",AB17," ",AC17," ",AD17," ",AE17," ",AF17," ",AG17," ",AH17," ",AI17," ",AJ17," ",AK17," ",AL17)</f>
        <v xml:space="preserve"> \subsection{Pater noster}   \index[Pater noster]{Pater noster} \label{Pater noster (Pater noster)}    \gregorioscore{chants/or--pater_noster_a--solesmes-T}   </v>
      </c>
      <c r="Z17" s="4"/>
      <c r="AA17" s="13" t="str">
        <f t="shared" si="13"/>
        <v>\subsection{Pater noster}</v>
      </c>
      <c r="AB17" s="4"/>
      <c r="AC17" s="4"/>
      <c r="AD17" s="2" t="str">
        <f t="shared" si="21"/>
        <v>\index[Pater noster]{Pater noster}</v>
      </c>
      <c r="AE17" s="2" t="str">
        <f t="shared" si="22"/>
        <v>\label{Pater noster (Pater noster)}</v>
      </c>
      <c r="AF17" s="4"/>
      <c r="AG17" s="4"/>
      <c r="AH17" s="4"/>
      <c r="AI17" s="6" t="str">
        <f t="shared" ref="AI17" si="26">CONCATENATE("\gregorioscore{chants/",SUBSTITUTE(T17,".gabc",""),"}")</f>
        <v>\gregorioscore{chants/or--pater_noster_a--solesmes-T}</v>
      </c>
      <c r="AJ17" s="4"/>
    </row>
    <row r="18" spans="1:38" ht="15.75" customHeight="1" x14ac:dyDescent="0.15">
      <c r="A18" s="1"/>
      <c r="B18" s="2"/>
      <c r="C18" s="2"/>
      <c r="D18" s="2"/>
      <c r="E18" s="2" t="s">
        <v>110</v>
      </c>
      <c r="F18" s="2"/>
      <c r="G18" s="2"/>
      <c r="H18" s="2"/>
      <c r="I18" s="2"/>
      <c r="J18" s="6"/>
      <c r="K18" s="6"/>
      <c r="L18" s="2"/>
      <c r="M18" s="2"/>
      <c r="N18" s="2"/>
      <c r="O18" s="2"/>
      <c r="P18" s="4"/>
      <c r="Q18" s="6"/>
      <c r="R18" s="4"/>
      <c r="S18" s="4"/>
      <c r="T18" s="4"/>
      <c r="U18" s="4"/>
      <c r="V18" s="4"/>
      <c r="W18" s="6" t="s">
        <v>114</v>
      </c>
      <c r="X18" s="4"/>
      <c r="Y18" s="23" t="str">
        <f t="shared" ref="Y18:Y19" si="27">CONCATENATE(Z18," ",AA18," ",AB18," ",AC18," ",AD18," ",AE18," ",AF18," ",AG18," ",AH18," ",AI18," ",AJ18," ",AK18," ",AL18)</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   </v>
      </c>
      <c r="Z18" s="4"/>
      <c r="AA18" s="13" t="str">
        <f t="shared" si="13"/>
        <v>\subsection{Oratio conclusiva}</v>
      </c>
      <c r="AB18" s="4"/>
      <c r="AC18" s="4"/>
      <c r="AD18" s="2"/>
      <c r="AE18" s="2"/>
      <c r="AF18" s="4"/>
      <c r="AG18" s="4"/>
      <c r="AH18" s="4"/>
      <c r="AI18" s="6" t="str">
        <f>CONCATENATE("\par ",W18)</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\Rbar. Amen.</v>
      </c>
      <c r="AJ18" s="4"/>
    </row>
    <row r="19" spans="1:38" ht="15.75" customHeight="1" x14ac:dyDescent="0.15">
      <c r="A19" s="7"/>
      <c r="B19" s="2"/>
      <c r="C19" s="2"/>
      <c r="D19" s="2"/>
      <c r="E19" s="2" t="s">
        <v>111</v>
      </c>
      <c r="F19" s="2"/>
      <c r="G19" s="2"/>
      <c r="H19" s="2"/>
      <c r="I19" s="2"/>
      <c r="J19" s="6"/>
      <c r="K19" s="6"/>
      <c r="L19" s="2"/>
      <c r="M19" s="2"/>
      <c r="N19" s="2"/>
      <c r="O19" s="2"/>
      <c r="P19" s="4"/>
      <c r="Q19" s="6"/>
      <c r="R19" s="4"/>
      <c r="S19" s="4"/>
      <c r="T19" s="4"/>
      <c r="U19" s="4"/>
      <c r="V19" s="4"/>
      <c r="W19" s="6" t="s">
        <v>120</v>
      </c>
      <c r="X19" s="4"/>
      <c r="Y19" s="23" t="str">
        <f t="shared" si="27"/>
        <v xml:space="preserve"> \subsection{Ritus conclusionis}        \par \Vbar. The Lord be with you. \par \Rbar. And with your spirit. \par \Vbar. May almighty God bless you, the Father, and the Son, and the Holy Spirit. \par \Rbar. Amen.   </v>
      </c>
      <c r="Z19" s="4"/>
      <c r="AA19" s="13" t="str">
        <f t="shared" si="13"/>
        <v>\subsection{Ritus conclusionis}</v>
      </c>
      <c r="AB19" s="4"/>
      <c r="AC19" s="4"/>
      <c r="AD19" s="2"/>
      <c r="AE19" s="2"/>
      <c r="AF19" s="4"/>
      <c r="AG19" s="4"/>
      <c r="AH19" s="4"/>
      <c r="AI19" s="6" t="str">
        <f>CONCATENATE("\par ",W19)</f>
        <v>\par \Vbar. The Lord be with you. \par \Rbar. And with your spirit. \par \Vbar. May almighty God bless you, the Father, and the Son, and the Holy Spirit. \par \Rbar. Amen.</v>
      </c>
      <c r="AJ19" s="4"/>
    </row>
    <row r="20" spans="1:38" ht="15.75" customHeight="1" x14ac:dyDescent="0.15">
      <c r="A20" s="7"/>
      <c r="B20" s="2"/>
      <c r="C20" s="2"/>
      <c r="D20" s="6"/>
      <c r="E20" s="2" t="s">
        <v>112</v>
      </c>
      <c r="F20" s="6"/>
      <c r="G20" s="2" t="s">
        <v>113</v>
      </c>
      <c r="H20" s="5"/>
      <c r="I20" s="5"/>
      <c r="J20" s="6">
        <v>1</v>
      </c>
      <c r="K20" s="6"/>
      <c r="L20" s="2" t="s">
        <v>116</v>
      </c>
      <c r="M20" s="5"/>
      <c r="N20" s="5"/>
      <c r="O20" s="2">
        <v>1</v>
      </c>
      <c r="P20" s="4"/>
      <c r="Q20" s="6"/>
      <c r="R20" s="4"/>
      <c r="S20" s="4"/>
      <c r="T20" s="4" t="s">
        <v>119</v>
      </c>
      <c r="U20" s="4"/>
      <c r="V20" s="4"/>
      <c r="W20" s="6"/>
      <c r="X20" s="4"/>
      <c r="Y20" s="23" t="str">
        <f>CONCATENATE(Z20," ",AA20," ",AB20," ",AC20," ",AD20," ",AE20," ",AF20," ",AG20," ",AH20," ",AI20," ",AJ20," ",AK20," ",AL20)</f>
        <v xml:space="preserve"> \subsection{Benedicamus Domino}   \index[Benedicamus Domino]{Sundays} \label{Sundays (Benedicamus Domino)}    \emph{Cantor:} \par \vspace{5pt} \gregorioscore{chants/misc.benedicamus.dominio.4-T}   </v>
      </c>
      <c r="Z20" s="4"/>
      <c r="AA20" s="13" t="str">
        <f t="shared" si="13"/>
        <v>\subsection{Benedicamus Domino}</v>
      </c>
      <c r="AB20" s="4"/>
      <c r="AC20" s="4"/>
      <c r="AD20" s="2" t="str">
        <f t="shared" ref="AD20" si="28">CONCATENATE("\index[",E20,"]{",G20,"}")</f>
        <v>\index[Benedicamus Domino]{Sundays}</v>
      </c>
      <c r="AE20" s="2" t="str">
        <f t="shared" ref="AE20" si="29">CONCATENATE("\label{",G20," (",E20,")}")</f>
        <v>\label{Sundays (Benedicamus Domino)}</v>
      </c>
      <c r="AF20" s="4"/>
      <c r="AG20" s="4"/>
      <c r="AH20" s="4"/>
      <c r="AI20" s="6" t="str">
        <f>CONCATENATE("\emph{Cantor:} \par \vspace{5pt} \gregorioscore{chants/",SUBSTITUTE(T20,".gabc",""),"}")</f>
        <v>\emph{Cantor:} \par \vspace{5pt} \gregorioscore{chants/misc.benedicamus.dominio.4-T}</v>
      </c>
      <c r="AJ20" s="4"/>
    </row>
    <row r="21" spans="1:38" ht="15.75" customHeight="1" x14ac:dyDescent="0.15">
      <c r="A21" s="7"/>
      <c r="B21" s="2"/>
      <c r="C21" s="6"/>
      <c r="D21" s="2"/>
      <c r="E21" s="2" t="s">
        <v>86</v>
      </c>
      <c r="F21" s="6"/>
      <c r="G21" s="2" t="s">
        <v>87</v>
      </c>
      <c r="H21" s="2"/>
      <c r="I21" s="2"/>
      <c r="J21" s="2">
        <v>4</v>
      </c>
      <c r="K21" s="2" t="s">
        <v>91</v>
      </c>
      <c r="L21" s="2" t="s">
        <v>92</v>
      </c>
      <c r="M21" s="2" t="s">
        <v>79</v>
      </c>
      <c r="N21" s="2" t="s">
        <v>52</v>
      </c>
      <c r="O21" s="2">
        <v>1</v>
      </c>
      <c r="P21" s="2" t="s">
        <v>93</v>
      </c>
      <c r="Q21" s="2" t="s">
        <v>50</v>
      </c>
      <c r="R21" s="2" t="s">
        <v>90</v>
      </c>
      <c r="S21" s="4"/>
      <c r="T21" s="4" t="s">
        <v>94</v>
      </c>
      <c r="U21" s="4"/>
      <c r="V21" s="4"/>
      <c r="W21" s="6"/>
      <c r="X21" s="4"/>
      <c r="Y21" s="22" t="str">
        <f>CONCATENATE(Z21," ",AA21," ",AB21," ",AC21," ",AD21," ",AE21," ",AF21," ",AG21," ",AH21," ",AI21," ",AJ21," ",AK21," ",AL21)</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
      </c>
      <c r="Z21" s="6"/>
      <c r="AA21" s="13" t="str">
        <f t="shared" si="13"/>
        <v>\subsection{Antiphona ad Magnificat}</v>
      </c>
      <c r="AB21" s="6"/>
      <c r="AC21" s="13" t="str">
        <f t="shared" ref="AC21" si="30">CONCATENATE("\greannotation{",L21,"}")</f>
        <v>\greannotation{IV \textsc{e}}</v>
      </c>
      <c r="AD21" s="12" t="str">
        <f t="shared" ref="AD21" si="31">CONCATENATE("\index[",E21,"]{",G21,"}")</f>
        <v>\index[Antiphona ad Magnificat]{Quid faciam}</v>
      </c>
      <c r="AE21" s="12" t="str">
        <f t="shared" ref="AE21" si="32">CONCATENATE("\label{",G21," (",E21,")}")</f>
        <v>\label{Quid faciam (Antiphona ad Magnificat)}</v>
      </c>
      <c r="AF21" s="12" t="str">
        <f t="shared" ref="AF21" si="33">CONCATENATE("\grecommentary[",N21,"]{",P21,"}")</f>
        <v>\grecommentary[0pt]{Lc 16:3-4}</v>
      </c>
      <c r="AG21" s="12" t="str">
        <f t="shared" ref="AG21" si="34">CONCATENATE("\gresetinitiallines{",O21,"}")</f>
        <v>\gresetinitiallines{1}</v>
      </c>
      <c r="AH21" s="6" t="s">
        <v>77</v>
      </c>
      <c r="AI21" s="6" t="str">
        <f t="shared" ref="AI21" si="35">CONCATENATE("\gregorioscore{chants/",SUBSTITUTE(T21,".gabc",""),"}")</f>
        <v>\gregorioscore{chants/an--quid_faciam--dominican--id_6044}</v>
      </c>
      <c r="AJ21" s="6"/>
      <c r="AK21" s="6"/>
      <c r="AL21" s="7"/>
    </row>
    <row r="22" spans="1:38" ht="15.75" customHeight="1" x14ac:dyDescent="0.15">
      <c r="A22" s="1"/>
      <c r="B22" s="2"/>
      <c r="C22" s="2"/>
      <c r="D22" s="2"/>
      <c r="E22" s="2"/>
      <c r="F22" s="2"/>
      <c r="G22" s="2"/>
      <c r="H22" s="2"/>
      <c r="I22" s="2"/>
      <c r="J22" s="6"/>
      <c r="K22" s="6"/>
      <c r="L22" s="2"/>
      <c r="M22" s="2"/>
      <c r="N22" s="2"/>
      <c r="O22" s="2"/>
      <c r="P22" s="4"/>
      <c r="Q22" s="6"/>
      <c r="R22" s="4"/>
      <c r="S22" s="4"/>
      <c r="T22" s="4"/>
      <c r="U22" s="4"/>
      <c r="V22" s="4"/>
      <c r="W22" s="6"/>
      <c r="X22" s="4"/>
      <c r="Y22" s="14"/>
      <c r="Z22" s="4"/>
      <c r="AA22" s="4"/>
      <c r="AB22" s="4"/>
      <c r="AC22" s="4"/>
      <c r="AD22" s="2"/>
      <c r="AE22" s="2"/>
      <c r="AF22" s="4"/>
      <c r="AG22" s="4"/>
      <c r="AH22" s="4"/>
      <c r="AI22" s="4"/>
      <c r="AJ22" s="4"/>
    </row>
    <row r="23" spans="1:38" ht="15.75" customHeight="1" x14ac:dyDescent="0.15">
      <c r="A23" s="7"/>
      <c r="B23" s="2"/>
      <c r="C23" s="6"/>
      <c r="D23" s="2"/>
      <c r="E23" s="2"/>
      <c r="F23" s="6"/>
      <c r="G23" s="2"/>
      <c r="H23" s="2"/>
      <c r="I23" s="2"/>
      <c r="J23" s="2"/>
      <c r="K23" s="2"/>
      <c r="L23" s="2"/>
      <c r="M23" s="2"/>
      <c r="N23" s="2"/>
      <c r="O23" s="2"/>
      <c r="P23" s="2"/>
      <c r="Q23" s="2"/>
      <c r="R23" s="4"/>
      <c r="S23" s="4"/>
      <c r="T23" s="4"/>
      <c r="U23" s="4"/>
      <c r="V23" s="4"/>
      <c r="W23" s="6"/>
      <c r="X23" s="4"/>
      <c r="Y23" s="14"/>
      <c r="Z23" s="4"/>
      <c r="AA23" s="4"/>
      <c r="AB23" s="4"/>
      <c r="AC23" s="4"/>
      <c r="AD23" s="2"/>
      <c r="AE23" s="2"/>
      <c r="AF23" s="4"/>
      <c r="AG23" s="4"/>
      <c r="AH23" s="4"/>
      <c r="AI23" s="4"/>
      <c r="AJ23" s="4"/>
    </row>
    <row r="24" spans="1:38" ht="15.75" customHeight="1" x14ac:dyDescent="0.15">
      <c r="A24" s="7"/>
      <c r="B24" s="2"/>
      <c r="C24" s="2"/>
      <c r="D24" s="2"/>
      <c r="E24" s="2"/>
      <c r="F24" s="2"/>
      <c r="G24" s="2"/>
      <c r="H24" s="2"/>
      <c r="I24" s="2"/>
      <c r="J24" s="6"/>
      <c r="K24" s="6"/>
      <c r="L24" s="2"/>
      <c r="M24" s="2"/>
      <c r="N24" s="2"/>
      <c r="O24" s="2"/>
      <c r="P24" s="4"/>
      <c r="Q24" s="6"/>
      <c r="R24" s="4"/>
      <c r="S24" s="4"/>
      <c r="T24" s="4"/>
      <c r="U24" s="4"/>
      <c r="V24" s="4"/>
      <c r="W24" s="6"/>
      <c r="X24" s="4"/>
      <c r="Y24" s="14"/>
      <c r="Z24" s="4"/>
      <c r="AA24" s="4"/>
      <c r="AB24" s="4"/>
      <c r="AC24" s="4"/>
      <c r="AD24" s="2"/>
      <c r="AE24" s="2"/>
      <c r="AF24" s="4"/>
      <c r="AG24" s="4"/>
      <c r="AH24" s="4"/>
      <c r="AI24" s="4"/>
      <c r="AJ24" s="4"/>
    </row>
    <row r="26" spans="1:38" s="7" customFormat="1" ht="15.75" customHeight="1" x14ac:dyDescent="0.15">
      <c r="A26" s="1"/>
      <c r="B26" s="2"/>
      <c r="C26" s="2" t="s">
        <v>32</v>
      </c>
      <c r="D26" s="2"/>
      <c r="E26" s="2"/>
      <c r="F26" s="2"/>
      <c r="G26" s="2" t="s">
        <v>117</v>
      </c>
      <c r="H26" s="2"/>
      <c r="I26" s="2"/>
      <c r="J26" s="2"/>
      <c r="K26" s="2"/>
      <c r="L26" s="2"/>
      <c r="M26" s="2"/>
      <c r="N26" s="2"/>
      <c r="O26" s="2"/>
      <c r="P26" s="2"/>
      <c r="Q26" s="2"/>
      <c r="R26" s="2"/>
      <c r="Y26" s="14" t="str">
        <f>CONCATENATE(Z26," ",AA26," ",AB26," ",AC26," ",AD26," ",AE26," ",AF26," ",AG26," ",AH26," ",AI26," ",AJ26," ",AK26," ",AL26)</f>
        <v xml:space="preserve">\chapter{Sunday Vespers}            </v>
      </c>
      <c r="Z26" s="13" t="str">
        <f>CONCATENATE("\chapter{",G26,"}")</f>
        <v>\chapter{Sunday Vespers}</v>
      </c>
      <c r="AA26" s="6"/>
      <c r="AB26" s="6"/>
      <c r="AC26" s="6"/>
      <c r="AD26" s="2"/>
      <c r="AE26" s="2"/>
      <c r="AF26" s="6"/>
      <c r="AG26" s="6"/>
      <c r="AH26" s="6"/>
      <c r="AI26" s="6"/>
      <c r="AJ26" s="6"/>
    </row>
    <row r="27" spans="1:38" s="7" customFormat="1" ht="15.75" customHeight="1" x14ac:dyDescent="0.15">
      <c r="A27" s="1"/>
      <c r="B27" s="2"/>
      <c r="C27" s="2"/>
      <c r="F27" s="2"/>
      <c r="G27" s="24" t="s">
        <v>122</v>
      </c>
      <c r="H27" s="2"/>
      <c r="I27" s="2"/>
      <c r="J27" s="6"/>
      <c r="K27" s="6"/>
      <c r="L27" s="5"/>
      <c r="M27" s="5"/>
      <c r="N27" s="5"/>
      <c r="O27" s="5"/>
      <c r="P27" s="6"/>
      <c r="Q27" s="6"/>
      <c r="R27" s="6"/>
      <c r="S27" s="6"/>
      <c r="T27" s="6"/>
      <c r="U27" s="6"/>
      <c r="V27" s="6"/>
      <c r="W27" s="6"/>
      <c r="X27" s="6"/>
      <c r="Y27" s="14" t="str">
        <f>CONCATENATE(Z27," ",AA27," ",AB27," ",AC27," ",AD27," ",AE27," ",AF27," ",AG27," ",AH27," ",AI27," ",AJ27," ",AK27," ",AL27)</f>
        <v xml:space="preserve">\section{26\textsuperscript{th} Sunday of Ordinary Time (Year C)}            </v>
      </c>
      <c r="Z27" s="13" t="str">
        <f>CONCATENATE("\section{",G27,"}")</f>
        <v>\section{26\textsuperscript{th} Sunday of Ordinary Time (Year C)}</v>
      </c>
      <c r="AA27" s="6"/>
      <c r="AB27" s="6"/>
      <c r="AC27" s="6"/>
      <c r="AD27" s="2"/>
      <c r="AE27" s="2"/>
      <c r="AF27" s="6"/>
      <c r="AG27" s="6"/>
      <c r="AH27" s="6"/>
      <c r="AI27" s="6"/>
      <c r="AJ27" s="6"/>
    </row>
    <row r="28" spans="1:38" s="7" customFormat="1" ht="15.75" customHeight="1" x14ac:dyDescent="0.15">
      <c r="A28" s="1"/>
      <c r="B28" s="2"/>
      <c r="C28" s="2"/>
      <c r="F28" s="2"/>
      <c r="G28" s="24" t="s">
        <v>123</v>
      </c>
      <c r="H28" s="2"/>
      <c r="I28" s="2"/>
      <c r="J28" s="6"/>
      <c r="K28" s="6"/>
      <c r="L28" s="5"/>
      <c r="M28" s="5"/>
      <c r="N28" s="5"/>
      <c r="O28" s="5"/>
      <c r="P28" s="6"/>
      <c r="Q28" s="6"/>
      <c r="R28" s="6"/>
      <c r="S28" s="6"/>
      <c r="T28" s="6"/>
      <c r="U28" s="6"/>
      <c r="V28" s="6"/>
      <c r="W28" s="6"/>
      <c r="X28" s="6"/>
      <c r="Y28" s="14" t="str">
        <f>CONCATENATE(Z28," ",AA28," ",AB28," ",AC28," ",AD28," ",AE28," ",AF28," ",AG28," ",AH28," ",AI28," ",AJ28," ",AK28," ",AL28)</f>
        <v xml:space="preserve">\subsection{September 25, 2016} \newpage            </v>
      </c>
      <c r="Z28" s="13" t="str">
        <f>CONCATENATE("\subsection{",G28,"} \newpage")</f>
        <v>\subsection{September 25, 2016} \newpage</v>
      </c>
      <c r="AA28" s="6"/>
      <c r="AB28" s="6"/>
      <c r="AC28" s="6"/>
      <c r="AD28" s="2"/>
      <c r="AE28" s="2"/>
      <c r="AF28" s="6"/>
      <c r="AG28" s="6"/>
      <c r="AH28" s="6"/>
      <c r="AI28" s="6"/>
      <c r="AJ28" s="6"/>
    </row>
    <row r="29" spans="1:38" s="7" customFormat="1" ht="15.75" customHeight="1" x14ac:dyDescent="0.15">
      <c r="B29" s="2"/>
      <c r="C29" s="2"/>
      <c r="D29" s="2"/>
      <c r="E29" s="2" t="s">
        <v>35</v>
      </c>
      <c r="F29" s="2"/>
      <c r="G29" s="2" t="s">
        <v>80</v>
      </c>
      <c r="H29" s="2"/>
      <c r="I29" s="2"/>
      <c r="J29" s="6"/>
      <c r="K29" s="6"/>
      <c r="L29" s="5"/>
      <c r="M29" s="5"/>
      <c r="N29" s="2" t="s">
        <v>52</v>
      </c>
      <c r="O29" s="2">
        <v>1</v>
      </c>
      <c r="P29" s="6"/>
      <c r="Q29" s="6"/>
      <c r="R29" s="6" t="s">
        <v>90</v>
      </c>
      <c r="S29" s="6"/>
      <c r="T29" s="6" t="s">
        <v>84</v>
      </c>
      <c r="U29" s="6"/>
      <c r="V29" s="6"/>
      <c r="W29" s="6"/>
      <c r="X29" s="6"/>
      <c r="Y29" s="14" t="str">
        <f t="shared" ref="Y29" si="36">CONCATENATE(Z29," ",AA29," ",AB29," ",AC29," ",AD29," ",AE29," ",AF29," ",AG29," ",AH29," ",AI29," ",AJ29," ",AK29)</f>
        <v xml:space="preserve">    \index[Varia]{Deus in adiutorium} \label{Deus in adiutorium (Varia)} \grecommentary[0pt]{} \gresetinitiallines{1} \grechangedim{maxbaroffsettextleft}{0 cm}{scalable} \gregorioscore{chants/misc.deus_in_adjutorium-T} \grechangedim{maxbaroffsettextleft}{0.6 cm}{scalable} </v>
      </c>
      <c r="Z29" s="6"/>
      <c r="AA29" s="13"/>
      <c r="AB29" s="6"/>
      <c r="AC29" s="13"/>
      <c r="AD29" s="12" t="str">
        <f>CONCATENATE("\index[",E29,"]{",G29,"}")</f>
        <v>\index[Varia]{Deus in adiutorium}</v>
      </c>
      <c r="AE29" s="12" t="str">
        <f>CONCATENATE("\label{",G29," (",E29,")}")</f>
        <v>\label{Deus in adiutorium (Varia)}</v>
      </c>
      <c r="AF29" s="12" t="str">
        <f>CONCATENATE("\grecommentary[",N29,"]{",P29,"}")</f>
        <v>\grecommentary[0pt]{}</v>
      </c>
      <c r="AG29" s="12" t="str">
        <f>CONCATENATE("\gresetinitiallines{",O29,"}")</f>
        <v>\gresetinitiallines{1}</v>
      </c>
      <c r="AH29" s="12" t="s">
        <v>33</v>
      </c>
      <c r="AI29" s="6" t="str">
        <f t="shared" ref="AI29:AI31" si="37">CONCATENATE("\gregorioscore{chants/",SUBSTITUTE(T29,".gabc",""),"}")</f>
        <v>\gregorioscore{chants/misc.deus_in_adjutorium-T}</v>
      </c>
      <c r="AJ29" s="16" t="s">
        <v>34</v>
      </c>
      <c r="AK29" s="6"/>
    </row>
    <row r="30" spans="1:38" s="7" customFormat="1" ht="15.75" customHeight="1" x14ac:dyDescent="0.15">
      <c r="B30" s="2"/>
      <c r="C30" s="2"/>
      <c r="D30" s="2"/>
      <c r="E30" s="2" t="s">
        <v>31</v>
      </c>
      <c r="F30" s="2"/>
      <c r="G30" s="2" t="s">
        <v>36</v>
      </c>
      <c r="H30" s="2"/>
      <c r="I30" s="2"/>
      <c r="J30" s="6"/>
      <c r="K30" s="6"/>
      <c r="L30" s="2"/>
      <c r="M30" s="2" t="s">
        <v>79</v>
      </c>
      <c r="N30" s="2" t="s">
        <v>52</v>
      </c>
      <c r="O30" s="2">
        <v>1</v>
      </c>
      <c r="P30" s="6"/>
      <c r="Q30" s="6" t="s">
        <v>49</v>
      </c>
      <c r="R30" s="2" t="s">
        <v>90</v>
      </c>
      <c r="S30" s="6"/>
      <c r="T30" s="6" t="s">
        <v>76</v>
      </c>
      <c r="U30" s="6"/>
      <c r="V30" s="6"/>
      <c r="W30" s="6"/>
      <c r="X30" s="6"/>
      <c r="Y30" s="14" t="str">
        <f t="shared" ref="Y30:Y38" si="38">CONCATENATE(Z30," ",AA30," ",AB30," ",AC30," ",AD30," ",AE30," ",AF30," ",AG30," ",AH30," ",AI30," ",AJ30," ",AK30," ",AL30)</f>
        <v xml:space="preserve"> \subsection{Hymnus}  \greannotation{} \index[Hymnus]{Lucis creator} \label{Lucis creator (Hymnus)} \grecommentary[0pt]{} \gresetinitiallines{1} \gresetlyriccentering{syllable} \gregorioscore{chants/hy--lucis-creator-english}   </v>
      </c>
      <c r="Z30" s="6"/>
      <c r="AA30" s="13" t="str">
        <f>CONCATENATE("\subsection{",E30,"}")</f>
        <v>\subsection{Hymnus}</v>
      </c>
      <c r="AB30" s="6"/>
      <c r="AC30" s="13" t="str">
        <f>CONCATENATE("\greannotation{",L30,"}")</f>
        <v>\greannotation{}</v>
      </c>
      <c r="AD30" s="12" t="str">
        <f>CONCATENATE("\index[",E30,"]{",G30,"}")</f>
        <v>\index[Hymnus]{Lucis creator}</v>
      </c>
      <c r="AE30" s="12" t="str">
        <f>CONCATENATE("\label{",G30," (",E30,")}")</f>
        <v>\label{Lucis creator (Hymnus)}</v>
      </c>
      <c r="AF30" s="12" t="str">
        <f t="shared" ref="AF30:AF31" si="39">CONCATENATE("\grecommentary[",N30,"]{",P30,"}")</f>
        <v>\grecommentary[0pt]{}</v>
      </c>
      <c r="AG30" s="12" t="str">
        <f t="shared" ref="AG30:AG31" si="40">CONCATENATE("\gresetinitiallines{",O30,"}")</f>
        <v>\gresetinitiallines{1}</v>
      </c>
      <c r="AH30" s="6" t="s">
        <v>51</v>
      </c>
      <c r="AI30" s="6" t="str">
        <f t="shared" si="37"/>
        <v>\gregorioscore{chants/hy--lucis-creator-english}</v>
      </c>
      <c r="AJ30" s="6"/>
      <c r="AK30" s="6"/>
    </row>
    <row r="31" spans="1:38" s="7" customFormat="1" ht="15.75" customHeight="1" x14ac:dyDescent="0.15">
      <c r="B31" s="2"/>
      <c r="C31" s="2"/>
      <c r="D31" s="2"/>
      <c r="E31" s="2" t="s">
        <v>37</v>
      </c>
      <c r="F31" s="2"/>
      <c r="G31" s="2" t="s">
        <v>54</v>
      </c>
      <c r="H31" s="2"/>
      <c r="I31" s="2"/>
      <c r="J31" s="6">
        <v>7</v>
      </c>
      <c r="K31" s="6" t="s">
        <v>58</v>
      </c>
      <c r="L31" s="2" t="s">
        <v>56</v>
      </c>
      <c r="M31" s="2"/>
      <c r="N31" s="2" t="s">
        <v>52</v>
      </c>
      <c r="O31" s="2">
        <v>1</v>
      </c>
      <c r="P31" s="6" t="s">
        <v>55</v>
      </c>
      <c r="Q31" s="6" t="s">
        <v>50</v>
      </c>
      <c r="R31" s="2" t="s">
        <v>90</v>
      </c>
      <c r="S31" s="6"/>
      <c r="T31" s="6" t="s">
        <v>130</v>
      </c>
      <c r="U31" s="6"/>
      <c r="V31" s="6"/>
      <c r="W31" s="6"/>
      <c r="X31" s="6" t="s">
        <v>65</v>
      </c>
      <c r="Y31" s="14" t="str">
        <f t="shared" si="38"/>
        <v xml:space="preserve"> \subsection{Antiphona}  \greannotation{VII d} \index[Antiphona]{Dixit Dominus} \label{Dixit Dominus (Antiphona)} \grecommentary[0pt]{Ps 109:1} \gresetinitiallines{1} \gresetlyriccentering{vowel} \gregorioscore{chants/an--dixit_dominus_domino_meo--dominican-mss}   </v>
      </c>
      <c r="Z31" s="6"/>
      <c r="AA31" s="13" t="str">
        <f>CONCATENATE("\subsection{",E31,"}")</f>
        <v>\subsection{Antiphona}</v>
      </c>
      <c r="AB31" s="6"/>
      <c r="AC31" s="13" t="str">
        <f>CONCATENATE("\greannotation{",L31,"}")</f>
        <v>\greannotation{VII d}</v>
      </c>
      <c r="AD31" s="12" t="str">
        <f>CONCATENATE("\index[",E31,"]{",G31,"}")</f>
        <v>\index[Antiphona]{Dixit Dominus}</v>
      </c>
      <c r="AE31" s="12" t="str">
        <f>CONCATENATE("\label{",G31," (",E31,")}")</f>
        <v>\label{Dixit Dominus (Antiphona)}</v>
      </c>
      <c r="AF31" s="12" t="str">
        <f t="shared" si="39"/>
        <v>\grecommentary[0pt]{Ps 109:1}</v>
      </c>
      <c r="AG31" s="12" t="str">
        <f t="shared" si="40"/>
        <v>\gresetinitiallines{1}</v>
      </c>
      <c r="AH31" s="6" t="s">
        <v>77</v>
      </c>
      <c r="AI31" s="6" t="str">
        <f t="shared" si="37"/>
        <v>\gregorioscore{chants/an--dixit_dominus_domino_meo--dominican-mss}</v>
      </c>
      <c r="AJ31" s="6"/>
      <c r="AK31" s="6"/>
    </row>
    <row r="32" spans="1:38" s="7" customFormat="1" ht="15" customHeight="1" x14ac:dyDescent="0.15">
      <c r="E32" s="1" t="s">
        <v>38</v>
      </c>
      <c r="G32" s="1" t="s">
        <v>39</v>
      </c>
      <c r="H32" s="1" t="s">
        <v>59</v>
      </c>
      <c r="I32" s="1" t="s">
        <v>66</v>
      </c>
      <c r="N32" s="2" t="s">
        <v>52</v>
      </c>
      <c r="Q32" s="7" t="s">
        <v>49</v>
      </c>
      <c r="T32" s="7" t="s">
        <v>67</v>
      </c>
      <c r="Y32" s="19" t="str">
        <f t="shared" si="38"/>
        <v xml:space="preserve"> \subsection{Psalm 109} \subsubsection{The Messiah, king and priest}  \index[Psalmus]{Psalm 109} \label{Psalm 109 (Psalmus)} \emph{Christ’s reign will last until all his enemies are made subject to him (1~Cor 15:25).}   \vspace{5pt} \par \input{psalms/psalm109english3-3}   </v>
      </c>
      <c r="Z32" s="6"/>
      <c r="AA32" s="13" t="str">
        <f>CONCATENATE("\subsection{",G32,"}")</f>
        <v>\subsection{Psalm 109}</v>
      </c>
      <c r="AB32" s="13" t="str">
        <f>CONCATENATE("\subsubsection{",H32,"}")</f>
        <v>\subsubsection{The Messiah, king and priest}</v>
      </c>
      <c r="AC32" s="13"/>
      <c r="AD32" s="12" t="str">
        <f>CONCATENATE("\index[",E32,"]{",G32,"}")</f>
        <v>\index[Psalmus]{Psalm 109}</v>
      </c>
      <c r="AE32" s="12" t="str">
        <f>CONCATENATE("\label{",G32," (",E32,")}")</f>
        <v>\label{Psalm 109 (Psalmus)}</v>
      </c>
      <c r="AF32" s="12" t="str">
        <f>CONCATENATE("\emph{",I32,"}")</f>
        <v>\emph{Christ’s reign will last until all his enemies are made subject to him (1~Cor 15:25).}</v>
      </c>
      <c r="AG32" s="12"/>
      <c r="AH32" s="6"/>
      <c r="AI32" s="6" t="str">
        <f>CONCATENATE("\vspace{5pt} \par \input{psalms/",SUBSTITUTE(T32,".tex",""),"}")</f>
        <v>\vspace{5pt} \par \input{psalms/psalm109english3-3}</v>
      </c>
      <c r="AJ32" s="6"/>
      <c r="AK32" s="6"/>
    </row>
    <row r="33" spans="1:37" s="7" customFormat="1" ht="15.75" customHeight="1" x14ac:dyDescent="0.15">
      <c r="A33" s="1"/>
      <c r="B33" s="2"/>
      <c r="C33" s="6"/>
      <c r="D33" s="2"/>
      <c r="E33" s="2" t="s">
        <v>37</v>
      </c>
      <c r="F33" s="2"/>
      <c r="G33" s="2" t="s">
        <v>124</v>
      </c>
      <c r="H33" s="2"/>
      <c r="I33" s="2"/>
      <c r="J33" s="2" t="s">
        <v>70</v>
      </c>
      <c r="K33" s="2"/>
      <c r="L33" s="2" t="s">
        <v>70</v>
      </c>
      <c r="M33" s="2"/>
      <c r="N33" s="2" t="s">
        <v>52</v>
      </c>
      <c r="O33" s="2">
        <v>1</v>
      </c>
      <c r="P33" s="2" t="s">
        <v>128</v>
      </c>
      <c r="Q33" s="2" t="s">
        <v>50</v>
      </c>
      <c r="R33" s="2" t="s">
        <v>90</v>
      </c>
      <c r="S33" s="6"/>
      <c r="T33" s="6" t="s">
        <v>129</v>
      </c>
      <c r="U33" s="6"/>
      <c r="V33" s="6"/>
      <c r="W33" s="6"/>
      <c r="X33" s="6" t="s">
        <v>69</v>
      </c>
      <c r="Y33" s="14" t="str">
        <f t="shared" si="38"/>
        <v xml:space="preserve"> \subsection{Antiphona}  \greannotation{T. per.} \index[Antiphona]{Nos qui vivimus} \label{Nos qui vivimus (Antiphona)} \grecommentary[0pt]{Ps 113b:18} \gresetinitiallines{1} \gresetlyriccentering{vowel} \gregorioscore{chants/an--nos_qui_vivimus_dominican_peregrinus}   </v>
      </c>
      <c r="Z33" s="6"/>
      <c r="AA33" s="13" t="str">
        <f t="shared" ref="AA33" si="41">CONCATENATE("\subsection{",E33,"}")</f>
        <v>\subsection{Antiphona}</v>
      </c>
      <c r="AB33" s="6"/>
      <c r="AC33" s="13" t="str">
        <f t="shared" ref="AC33:AC35" si="42">CONCATENATE("\greannotation{",L33,"}")</f>
        <v>\greannotation{T. per.}</v>
      </c>
      <c r="AD33" s="12" t="str">
        <f t="shared" ref="AD33:AD34" si="43">CONCATENATE("\index[",E33,"]{",G33,"}")</f>
        <v>\index[Antiphona]{Nos qui vivimus}</v>
      </c>
      <c r="AE33" s="12" t="str">
        <f t="shared" ref="AE33:AE34" si="44">CONCATENATE("\label{",G33," (",E33,")}")</f>
        <v>\label{Nos qui vivimus (Antiphona)}</v>
      </c>
      <c r="AF33" s="12" t="str">
        <f t="shared" ref="AF33" si="45">CONCATENATE("\grecommentary[",N33,"]{",P33,"}")</f>
        <v>\grecommentary[0pt]{Ps 113b:18}</v>
      </c>
      <c r="AG33" s="12" t="str">
        <f t="shared" ref="AG33" si="46">CONCATENATE("\gresetinitiallines{",O33,"}")</f>
        <v>\gresetinitiallines{1}</v>
      </c>
      <c r="AH33" s="6" t="s">
        <v>77</v>
      </c>
      <c r="AI33" s="6" t="str">
        <f t="shared" ref="AI33" si="47">CONCATENATE("\gregorioscore{chants/",SUBSTITUTE(T33,".gabc",""),"}")</f>
        <v>\gregorioscore{chants/an--nos_qui_vivimus_dominican_peregrinus}</v>
      </c>
      <c r="AJ33" s="6"/>
      <c r="AK33" s="6"/>
    </row>
    <row r="34" spans="1:37" s="7" customFormat="1" ht="15.75" customHeight="1" x14ac:dyDescent="0.15">
      <c r="B34" s="2"/>
      <c r="C34" s="6"/>
      <c r="D34" s="2"/>
      <c r="E34" s="2" t="s">
        <v>38</v>
      </c>
      <c r="F34" s="2"/>
      <c r="G34" s="2" t="s">
        <v>125</v>
      </c>
      <c r="H34" s="2" t="s">
        <v>126</v>
      </c>
      <c r="I34" s="2" t="s">
        <v>127</v>
      </c>
      <c r="J34" s="2"/>
      <c r="K34" s="2"/>
      <c r="L34" s="2"/>
      <c r="M34" s="2"/>
      <c r="N34" s="2" t="s">
        <v>52</v>
      </c>
      <c r="O34" s="2"/>
      <c r="P34" s="2"/>
      <c r="Q34" s="2" t="s">
        <v>49</v>
      </c>
      <c r="R34" s="6"/>
      <c r="S34" s="6"/>
      <c r="T34" s="6" t="s">
        <v>131</v>
      </c>
      <c r="U34" s="6"/>
      <c r="V34" s="6"/>
      <c r="W34" s="6"/>
      <c r="X34" s="6"/>
      <c r="Y34" s="19" t="str">
        <f t="shared" si="38"/>
        <v xml:space="preserve"> \subsection{Psalm 113B} \subsubsection{Praise of the true God}  \index[Psalmus]{Psalm 113B} \label{Psalm 113B (Psalmus)} \emph{You have renounced idol worship to serve the living and true God (1 Thessalonians 1:9).}   \vspace{5pt} \par \input{psalms/psalm113Benglish3-3}   </v>
      </c>
      <c r="Z34" s="6"/>
      <c r="AA34" s="13" t="str">
        <f>CONCATENATE("\subsection{",G34,"}")</f>
        <v>\subsection{Psalm 113B}</v>
      </c>
      <c r="AB34" s="13" t="str">
        <f>CONCATENATE("\subsubsection{",H34,"}")</f>
        <v>\subsubsection{Praise of the true God}</v>
      </c>
      <c r="AC34" s="13"/>
      <c r="AD34" s="12" t="str">
        <f t="shared" si="43"/>
        <v>\index[Psalmus]{Psalm 113B}</v>
      </c>
      <c r="AE34" s="12" t="str">
        <f t="shared" si="44"/>
        <v>\label{Psalm 113B (Psalmus)}</v>
      </c>
      <c r="AF34" s="12" t="str">
        <f>CONCATENATE("\emph{",I34,"}")</f>
        <v>\emph{You have renounced idol worship to serve the living and true God (1 Thessalonians 1:9).}</v>
      </c>
      <c r="AG34" s="12"/>
      <c r="AH34" s="6"/>
      <c r="AI34" s="6" t="str">
        <f>CONCATENATE("\vspace{5pt} \par \input{psalms/",SUBSTITUTE(T34,".tex",""),"}")</f>
        <v>\vspace{5pt} \par \input{psalms/psalm113Benglish3-3}</v>
      </c>
      <c r="AJ34" s="6"/>
      <c r="AK34" s="6"/>
    </row>
    <row r="35" spans="1:37" s="7" customFormat="1" ht="15.75" customHeight="1" x14ac:dyDescent="0.15">
      <c r="B35" s="2"/>
      <c r="C35" s="6"/>
      <c r="D35" s="2"/>
      <c r="E35" s="2" t="s">
        <v>43</v>
      </c>
      <c r="F35" s="2"/>
      <c r="G35" s="1" t="s">
        <v>64</v>
      </c>
      <c r="H35" s="1" t="s">
        <v>72</v>
      </c>
      <c r="I35" s="1"/>
      <c r="J35" s="6">
        <v>6</v>
      </c>
      <c r="K35" s="6"/>
      <c r="L35" s="2" t="s">
        <v>83</v>
      </c>
      <c r="M35" s="1"/>
      <c r="N35" s="2" t="s">
        <v>52</v>
      </c>
      <c r="O35" s="1">
        <v>1</v>
      </c>
      <c r="P35" s="2" t="s">
        <v>44</v>
      </c>
      <c r="Q35" s="2" t="s">
        <v>49</v>
      </c>
      <c r="R35" s="2" t="s">
        <v>89</v>
      </c>
      <c r="S35" s="6"/>
      <c r="T35" s="7" t="s">
        <v>53</v>
      </c>
      <c r="U35" s="6"/>
      <c r="V35" s="6"/>
      <c r="W35" s="6"/>
      <c r="X35" s="6"/>
      <c r="Y35" s="14" t="str">
        <f t="shared" si="38"/>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5" s="6"/>
      <c r="AA35" s="13" t="str">
        <f t="shared" ref="AA35:AA45" si="48">CONCATENATE("\subsection{",E35,"}")</f>
        <v>\subsection{Canticum}</v>
      </c>
      <c r="AB35" s="13" t="str">
        <f>CONCATENATE("\subsubsection{",H35,"}")</f>
        <v>\subsubsection{The wedding of the Lamb}</v>
      </c>
      <c r="AC35" s="13" t="str">
        <f t="shared" si="42"/>
        <v>\greannotation{VI}</v>
      </c>
      <c r="AD35" s="12" t="str">
        <f>CONCATENATE("\index[",E35,"]{",G35,"}")</f>
        <v>\index[Canticum]{Salus et gloria}</v>
      </c>
      <c r="AE35" s="12" t="str">
        <f>CONCATENATE("\label{",G35," (",E35,")}")</f>
        <v>\label{Salus et gloria (Canticum)}</v>
      </c>
      <c r="AF35" s="12" t="str">
        <f t="shared" ref="AF35" si="49">CONCATENATE("\grecommentary[",N35,"]{",P35,"}")</f>
        <v>\grecommentary[0pt]{Cf. Ap 19:1-2, 5-7}</v>
      </c>
      <c r="AG35" s="12" t="str">
        <f t="shared" ref="AG35" si="50">CONCATENATE("\gresetinitiallines{",O35,"}")</f>
        <v>\gresetinitiallines{1}</v>
      </c>
      <c r="AH35" s="6" t="s">
        <v>51</v>
      </c>
      <c r="AI35" s="6" t="str">
        <f>CONCATENATE("\gregorioscore{chants/",SUBSTITUTE(T35,".gabc",""),"}")</f>
        <v>\gregorioscore{chants/canticle--salus-et-honor--dom-1-et-3--english}</v>
      </c>
      <c r="AJ35" s="6"/>
      <c r="AK35" s="6"/>
    </row>
    <row r="36" spans="1:37" s="7" customFormat="1" ht="15.75" customHeight="1" x14ac:dyDescent="0.15">
      <c r="B36" s="2"/>
      <c r="C36" s="2"/>
      <c r="D36" s="2"/>
      <c r="E36" s="2" t="s">
        <v>45</v>
      </c>
      <c r="F36" s="2"/>
      <c r="G36" s="2" t="s">
        <v>74</v>
      </c>
      <c r="H36" s="2"/>
      <c r="I36" s="2"/>
      <c r="J36" s="6"/>
      <c r="K36" s="6"/>
      <c r="L36" s="2"/>
      <c r="M36" s="2"/>
      <c r="N36" s="2" t="s">
        <v>52</v>
      </c>
      <c r="O36" s="2"/>
      <c r="P36" s="2" t="s">
        <v>132</v>
      </c>
      <c r="Q36" s="6"/>
      <c r="R36" s="6"/>
      <c r="S36" s="6"/>
      <c r="T36" s="6" t="s">
        <v>133</v>
      </c>
      <c r="U36" s="6"/>
      <c r="V36" s="6"/>
      <c r="W36" s="6" t="s">
        <v>105</v>
      </c>
      <c r="X36" s="6"/>
      <c r="Y36" s="20" t="str">
        <f t="shared" si="38"/>
        <v xml:space="preserve"> \subsection{Lectio brevis}     \hfill \emph{2 Th 2:13-14}   \input{readings/lectio_brevis_2.Th.2.13-14.tex}   </v>
      </c>
      <c r="Z36" s="6"/>
      <c r="AA36" s="13" t="str">
        <f t="shared" si="48"/>
        <v>\subsection{Lectio brevis}</v>
      </c>
      <c r="AB36" s="6"/>
      <c r="AC36" s="13"/>
      <c r="AD36" s="12"/>
      <c r="AE36" s="12"/>
      <c r="AF36" s="6" t="str">
        <f>CONCATENATE("\hfill \emph{",P36,"}")</f>
        <v>\hfill \emph{2 Th 2:13-14}</v>
      </c>
      <c r="AG36" s="12"/>
      <c r="AH36" s="6"/>
      <c r="AI36" s="6" t="str">
        <f>CONCATENATE("\input{readings/",T36,"}")</f>
        <v>\input{readings/lectio_brevis_2.Th.2.13-14.tex}</v>
      </c>
      <c r="AJ36" s="6"/>
      <c r="AK36" s="6"/>
    </row>
    <row r="37" spans="1:37" s="7" customFormat="1" ht="15.75" customHeight="1" x14ac:dyDescent="0.15">
      <c r="A37" s="1"/>
      <c r="B37" s="2"/>
      <c r="C37" s="2"/>
      <c r="D37" s="2"/>
      <c r="E37" s="2" t="s">
        <v>46</v>
      </c>
      <c r="F37" s="2"/>
      <c r="G37" s="2" t="s">
        <v>47</v>
      </c>
      <c r="H37" s="2"/>
      <c r="I37" s="2"/>
      <c r="J37" s="6">
        <v>6</v>
      </c>
      <c r="K37" s="6"/>
      <c r="L37" s="2" t="s">
        <v>83</v>
      </c>
      <c r="M37" s="2" t="s">
        <v>79</v>
      </c>
      <c r="N37" s="2" t="s">
        <v>52</v>
      </c>
      <c r="O37" s="2">
        <v>1</v>
      </c>
      <c r="P37" s="2" t="s">
        <v>134</v>
      </c>
      <c r="Q37" s="2" t="s">
        <v>50</v>
      </c>
      <c r="R37" s="2" t="s">
        <v>88</v>
      </c>
      <c r="S37" s="6"/>
      <c r="T37" s="6" t="s">
        <v>135</v>
      </c>
      <c r="U37" s="6"/>
      <c r="V37" s="6"/>
      <c r="W37" s="6"/>
      <c r="X37" s="6" t="s">
        <v>136</v>
      </c>
      <c r="Y37" s="21" t="str">
        <f t="shared" si="38"/>
        <v xml:space="preserve"> \subsection{Responsorium brevis}  \greannotation{VI} \index[Responsorium brevis]{Benedictus es, Domine} \label{Benedictus es, Domine (Responsorium brevis)} \grecommentary[0pt]{Ps 146:5} \gresetinitiallines{1} \gresetlyriccentering{vowel} \gregorioscore{chants/rb--magnus_dominus_noster--solesmes}   </v>
      </c>
      <c r="Z37" s="6"/>
      <c r="AA37" s="13" t="str">
        <f t="shared" si="48"/>
        <v>\subsection{Responsorium brevis}</v>
      </c>
      <c r="AB37" s="6"/>
      <c r="AC37" s="13" t="str">
        <f t="shared" ref="AC37" si="51">CONCATENATE("\greannotation{",L37,"}")</f>
        <v>\greannotation{VI}</v>
      </c>
      <c r="AD37" s="12" t="str">
        <f>CONCATENATE("\index[",E37,"]{",G37,"}")</f>
        <v>\index[Responsorium brevis]{Benedictus es, Domine}</v>
      </c>
      <c r="AE37" s="12" t="str">
        <f>CONCATENATE("\label{",G37," (",E37,")}")</f>
        <v>\label{Benedictus es, Domine (Responsorium brevis)}</v>
      </c>
      <c r="AF37" s="12" t="str">
        <f t="shared" ref="AF37" si="52">CONCATENATE("\grecommentary[",N37,"]{",P37,"}")</f>
        <v>\grecommentary[0pt]{Ps 146:5}</v>
      </c>
      <c r="AG37" s="12" t="str">
        <f t="shared" ref="AG37" si="53">CONCATENATE("\gresetinitiallines{",O37,"}")</f>
        <v>\gresetinitiallines{1}</v>
      </c>
      <c r="AH37" s="6" t="s">
        <v>77</v>
      </c>
      <c r="AI37" s="6" t="str">
        <f t="shared" ref="AI37" si="54">CONCATENATE("\gregorioscore{chants/",SUBSTITUTE(T37,".gabc",""),"}")</f>
        <v>\gregorioscore{chants/rb--magnus_dominus_noster--solesmes}</v>
      </c>
      <c r="AJ37" s="6"/>
      <c r="AK37" s="6"/>
    </row>
    <row r="38" spans="1:37" s="7" customFormat="1" ht="15.75" customHeight="1" x14ac:dyDescent="0.15">
      <c r="A38" s="1"/>
      <c r="B38" s="2"/>
      <c r="C38" s="2"/>
      <c r="D38" s="2"/>
      <c r="E38" s="2" t="s">
        <v>86</v>
      </c>
      <c r="F38" s="2"/>
      <c r="G38" s="2" t="s">
        <v>142</v>
      </c>
      <c r="H38" s="2"/>
      <c r="I38" s="2"/>
      <c r="J38" s="6"/>
      <c r="K38" s="6"/>
      <c r="L38" s="2"/>
      <c r="M38" s="2"/>
      <c r="N38" s="2"/>
      <c r="O38" s="2"/>
      <c r="P38" s="2" t="s">
        <v>137</v>
      </c>
      <c r="Q38" s="2"/>
      <c r="R38" s="2"/>
      <c r="S38" s="6"/>
      <c r="T38" s="6"/>
      <c r="U38" s="6"/>
      <c r="V38" s="6"/>
      <c r="W38" s="6" t="s">
        <v>139</v>
      </c>
      <c r="X38" s="6" t="s">
        <v>140</v>
      </c>
      <c r="Y38" s="20" t="str">
        <f t="shared" si="38"/>
        <v xml:space="preserve"> \subsection{Antiphona ad Magnificat}   \index[Antiphona ad Magnificat]{Dives ille (text only)} \label{Dives ille (text only) (Antiphona ad Magnificat)} \hfill \emph{S. Gregorius}   \begin{sloppypar} \begin{paracol}{2} \sloppy \noindent \lettrine[lines=3]{D}{}ives ille guttam aquæ pétiit, qui micas panis Lázaro negávit.\switchcolumn \noindent \emph{The rich man begged for a drop of water, who had denied a morsel of bread to Lazarus.} \end{paracol} \end{sloppypar}   </v>
      </c>
      <c r="Z38" s="6"/>
      <c r="AA38" s="13" t="str">
        <f t="shared" si="48"/>
        <v>\subsection{Antiphona ad Magnificat}</v>
      </c>
      <c r="AB38" s="6" t="str">
        <f>CONCATENATE(T38)</f>
        <v/>
      </c>
      <c r="AC38" s="13"/>
      <c r="AD38" s="12" t="str">
        <f>CONCATENATE("\index[",E38,"]{",G38,"}")</f>
        <v>\index[Antiphona ad Magnificat]{Dives ille (text only)}</v>
      </c>
      <c r="AE38" s="12" t="str">
        <f>CONCATENATE("\label{",G38," (",E38,")}")</f>
        <v>\label{Dives ille (text only) (Antiphona ad Magnificat)}</v>
      </c>
      <c r="AF38" s="6" t="str">
        <f>CONCATENATE("\hfill \emph{",P38,"}")</f>
        <v>\hfill \emph{S. Gregorius}</v>
      </c>
      <c r="AG38" s="12"/>
      <c r="AH38" s="6"/>
      <c r="AI38" s="6" t="str">
        <f>CONCATENATE("\begin{sloppypar} \begin{paracol}{2} \sloppy \noindent ",W38,"\switchcolumn \noindent \emph{",X38,"} \end{paracol} \end{sloppypar}")</f>
        <v>\begin{sloppypar} \begin{paracol}{2} \sloppy \noindent \lettrine[lines=3]{D}{}ives ille guttam aquæ pétiit, qui micas panis Lázaro negávit.\switchcolumn \noindent \emph{The rich man begged for a drop of water, who had denied a morsel of bread to Lazarus.} \end{paracol} \end{sloppypar}</v>
      </c>
      <c r="AJ38" s="6"/>
      <c r="AK38" s="6"/>
    </row>
    <row r="39" spans="1:37" s="7" customFormat="1" ht="15.75" customHeight="1" x14ac:dyDescent="0.15">
      <c r="B39" s="2"/>
      <c r="C39" s="2"/>
      <c r="D39" s="2"/>
      <c r="E39" s="2" t="s">
        <v>98</v>
      </c>
      <c r="F39" s="2"/>
      <c r="G39" s="2" t="s">
        <v>97</v>
      </c>
      <c r="H39" s="2" t="s">
        <v>99</v>
      </c>
      <c r="I39" s="2"/>
      <c r="J39" s="2">
        <v>7</v>
      </c>
      <c r="K39" s="2" t="s">
        <v>58</v>
      </c>
      <c r="L39" s="2" t="s">
        <v>56</v>
      </c>
      <c r="M39" s="2"/>
      <c r="N39" s="2" t="s">
        <v>52</v>
      </c>
      <c r="O39" s="2">
        <v>1</v>
      </c>
      <c r="P39" s="2" t="s">
        <v>96</v>
      </c>
      <c r="Q39" s="6"/>
      <c r="R39" s="6"/>
      <c r="S39" s="6"/>
      <c r="T39" s="6" t="s">
        <v>141</v>
      </c>
      <c r="U39" s="6"/>
      <c r="V39" s="6"/>
      <c r="W39" s="6"/>
      <c r="X39" s="6"/>
      <c r="Y39" s="23" t="str">
        <f>CONCATENATE(Z39," ",AA39," ",AB39," ",AC39," ",AD39," ",AE39," ",AF39," ",AG39," ",AH39," ",AI39," ",AJ39," ",AK39," ",AL39)</f>
        <v xml:space="preserve"> \subsection{Canticum Evangelicum} \subsubsection{The soul rejoices in the Lord} \greannotation{VII d} \index[Canticum Evangelicum]{Magnificat 4E} \label{Magnificat 4E (Canticum Evangelicum)} \grecommentary[0pt]{Lc 1:46-55} \gresetinitiallines{1} \gresetlyriccentering{vowel} \gregorioscore{chants/magnificat7d} \input{chants/magnificat-translation}  </v>
      </c>
      <c r="Z39" s="6"/>
      <c r="AA39" s="13" t="str">
        <f t="shared" si="48"/>
        <v>\subsection{Canticum Evangelicum}</v>
      </c>
      <c r="AB39" s="13" t="str">
        <f>CONCATENATE("\subsubsection{",H39,"}")</f>
        <v>\subsubsection{The soul rejoices in the Lord}</v>
      </c>
      <c r="AC39" s="13" t="str">
        <f t="shared" ref="AC39" si="55">CONCATENATE("\greannotation{",L39,"}")</f>
        <v>\greannotation{VII d}</v>
      </c>
      <c r="AD39" s="12" t="str">
        <f t="shared" ref="AD39:AD42" si="56">CONCATENATE("\index[",E39,"]{",G39,"}")</f>
        <v>\index[Canticum Evangelicum]{Magnificat 4E}</v>
      </c>
      <c r="AE39" s="12" t="str">
        <f t="shared" ref="AE39:AE42" si="57">CONCATENATE("\label{",G39," (",E39,")}")</f>
        <v>\label{Magnificat 4E (Canticum Evangelicum)}</v>
      </c>
      <c r="AF39" s="12" t="str">
        <f t="shared" ref="AF39" si="58">CONCATENATE("\grecommentary[",N39,"]{",P39,"}")</f>
        <v>\grecommentary[0pt]{Lc 1:46-55}</v>
      </c>
      <c r="AG39" s="12" t="str">
        <f t="shared" ref="AG39" si="59">CONCATENATE("\gresetinitiallines{",O39,"}")</f>
        <v>\gresetinitiallines{1}</v>
      </c>
      <c r="AH39" s="6" t="s">
        <v>77</v>
      </c>
      <c r="AI39" s="6" t="str">
        <f t="shared" ref="AI39" si="60">CONCATENATE("\gregorioscore{chants/",SUBSTITUTE(T39,".gabc",""),"}")</f>
        <v>\gregorioscore{chants/magnificat7d}</v>
      </c>
      <c r="AJ39" s="6" t="s">
        <v>100</v>
      </c>
      <c r="AK39" s="6"/>
    </row>
    <row r="40" spans="1:37" s="7" customFormat="1" ht="15" customHeight="1" x14ac:dyDescent="0.15">
      <c r="E40" s="1" t="s">
        <v>107</v>
      </c>
      <c r="G40" s="1" t="s">
        <v>146</v>
      </c>
      <c r="T40" s="7" t="s">
        <v>106</v>
      </c>
      <c r="Y40" s="23" t="str">
        <f>CONCATENATE(Z40," ",AA40," ",AB40," ",AC40," ",AD40," ",AE40," ",AF40," ",AG40," ",AH40," ",AI40," ",AJ40," ",AK40," ",AL40)</f>
        <v xml:space="preserve"> \subsection{Preces}   \index[Preces]{Week II, Sunday, Second Vespers} \label{Week II, Sunday, Second Vespers (Preces)}    \input{intercessions/intercessions-ot-sunday-week-1-2nd-vespers}   </v>
      </c>
      <c r="AA40" s="13" t="str">
        <f t="shared" si="48"/>
        <v>\subsection{Preces}</v>
      </c>
      <c r="AD40" s="1" t="str">
        <f t="shared" si="56"/>
        <v>\index[Preces]{Week II, Sunday, Second Vespers}</v>
      </c>
      <c r="AE40" s="1" t="str">
        <f t="shared" si="57"/>
        <v>\label{Week II, Sunday, Second Vespers (Preces)}</v>
      </c>
      <c r="AI40" s="6" t="str">
        <f>CONCATENATE("\input{intercessions/",SUBSTITUTE(T40,".tex",""),"}")</f>
        <v>\input{intercessions/intercessions-ot-sunday-week-1-2nd-vespers}</v>
      </c>
    </row>
    <row r="41" spans="1:37" s="7" customFormat="1" ht="15.75" customHeight="1" x14ac:dyDescent="0.15">
      <c r="B41" s="2"/>
      <c r="C41" s="6"/>
      <c r="D41" s="2"/>
      <c r="E41" s="2" t="s">
        <v>109</v>
      </c>
      <c r="F41" s="6"/>
      <c r="G41" s="2" t="s">
        <v>109</v>
      </c>
      <c r="H41" s="2"/>
      <c r="I41" s="2"/>
      <c r="J41" s="2"/>
      <c r="K41" s="2"/>
      <c r="L41" s="2"/>
      <c r="M41" s="2"/>
      <c r="N41" s="2"/>
      <c r="O41" s="2">
        <v>1</v>
      </c>
      <c r="P41" s="2"/>
      <c r="Q41" s="2"/>
      <c r="R41" s="6"/>
      <c r="S41" s="6"/>
      <c r="T41" s="6" t="s">
        <v>121</v>
      </c>
      <c r="U41" s="6"/>
      <c r="V41" s="6"/>
      <c r="W41" s="6"/>
      <c r="X41" s="6"/>
      <c r="Y41" s="23" t="str">
        <f>CONCATENATE(Z41," ",AA41," ",AB41," ",AC41," ",AD41," ",AE41," ",AF41," ",AG41," ",AH41," ",AI41," ",AJ41," ",AK41," ",AL41)</f>
        <v xml:space="preserve"> \subsection{Pater noster}   \index[Pater noster]{Pater noster} \label{Pater noster (Pater noster)}    \gregorioscore{chants/or--pater_noster_a--solesmes-T}   </v>
      </c>
      <c r="Z41" s="6"/>
      <c r="AA41" s="13" t="str">
        <f t="shared" si="48"/>
        <v>\subsection{Pater noster}</v>
      </c>
      <c r="AB41" s="6"/>
      <c r="AC41" s="6"/>
      <c r="AD41" s="2" t="str">
        <f t="shared" si="56"/>
        <v>\index[Pater noster]{Pater noster}</v>
      </c>
      <c r="AE41" s="2" t="str">
        <f t="shared" si="57"/>
        <v>\label{Pater noster (Pater noster)}</v>
      </c>
      <c r="AF41" s="6"/>
      <c r="AG41" s="6"/>
      <c r="AH41" s="6"/>
      <c r="AI41" s="6" t="str">
        <f t="shared" ref="AI41" si="61">CONCATENATE("\gregorioscore{chants/",SUBSTITUTE(T41,".gabc",""),"}")</f>
        <v>\gregorioscore{chants/or--pater_noster_a--solesmes-T}</v>
      </c>
      <c r="AJ41" s="6"/>
    </row>
    <row r="42" spans="1:37" s="7" customFormat="1" ht="15.75" customHeight="1" x14ac:dyDescent="0.15">
      <c r="A42" s="1"/>
      <c r="B42" s="2"/>
      <c r="C42" s="2"/>
      <c r="D42" s="2"/>
      <c r="E42" s="2" t="s">
        <v>110</v>
      </c>
      <c r="F42" s="2"/>
      <c r="G42" s="2" t="s">
        <v>145</v>
      </c>
      <c r="H42" s="2"/>
      <c r="I42" s="2"/>
      <c r="J42" s="6"/>
      <c r="K42" s="6"/>
      <c r="L42" s="2"/>
      <c r="M42" s="2"/>
      <c r="N42" s="2"/>
      <c r="O42" s="2"/>
      <c r="P42" s="6"/>
      <c r="Q42" s="6"/>
      <c r="R42" s="6"/>
      <c r="S42" s="6"/>
      <c r="T42" s="6"/>
      <c r="U42" s="6"/>
      <c r="V42" s="6"/>
      <c r="W42" s="6" t="s">
        <v>144</v>
      </c>
      <c r="X42" s="6"/>
      <c r="Y42" s="23" t="str">
        <f t="shared" ref="Y42:Y43" si="62">CONCATENATE(Z42," ",AA42," ",AB42," ",AC42," ",AD42," ",AE42," ",AF42," ",AG42," ",AH42," ",AI42," ",AJ42," ",AK42," ",AL42)</f>
        <v xml:space="preserve"> \subsection{Oratio conclusiva}   \index[Oratio conclusiva]{26th Sunday in OT} \label{26th Sunday in OT (Oratio conclusiva)}    \par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   </v>
      </c>
      <c r="Z42" s="6"/>
      <c r="AA42" s="13" t="str">
        <f t="shared" si="48"/>
        <v>\subsection{Oratio conclusiva}</v>
      </c>
      <c r="AB42" s="6"/>
      <c r="AC42" s="6"/>
      <c r="AD42" s="2" t="str">
        <f t="shared" si="56"/>
        <v>\index[Oratio conclusiva]{26th Sunday in OT}</v>
      </c>
      <c r="AE42" s="2" t="str">
        <f t="shared" si="57"/>
        <v>\label{26th Sunday in OT (Oratio conclusiva)}</v>
      </c>
      <c r="AF42" s="6"/>
      <c r="AG42" s="6"/>
      <c r="AH42" s="6"/>
      <c r="AI42" s="6" t="str">
        <f>CONCATENATE("\par ",W42)</f>
        <v>\par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v>
      </c>
      <c r="AJ42" s="6"/>
    </row>
    <row r="43" spans="1:37" s="7" customFormat="1" ht="15.75" customHeight="1" x14ac:dyDescent="0.15">
      <c r="B43" s="2"/>
      <c r="C43" s="2"/>
      <c r="D43" s="2"/>
      <c r="E43" s="2" t="s">
        <v>111</v>
      </c>
      <c r="F43" s="2"/>
      <c r="G43" s="2"/>
      <c r="H43" s="2"/>
      <c r="I43" s="2"/>
      <c r="J43" s="6"/>
      <c r="K43" s="6"/>
      <c r="L43" s="2"/>
      <c r="M43" s="2"/>
      <c r="N43" s="2"/>
      <c r="O43" s="2"/>
      <c r="P43" s="6"/>
      <c r="Q43" s="6"/>
      <c r="R43" s="6"/>
      <c r="S43" s="6"/>
      <c r="T43" s="6"/>
      <c r="U43" s="6"/>
      <c r="V43" s="6"/>
      <c r="W43" s="6" t="s">
        <v>120</v>
      </c>
      <c r="X43" s="6"/>
      <c r="Y43" s="23" t="str">
        <f t="shared" si="62"/>
        <v xml:space="preserve"> \subsection{Ritus conclusionis}        \par \Vbar. The Lord be with you. \par \Rbar. And with your spirit. \par \Vbar. May almighty God bless you, the Father, and the Son, and the Holy Spirit. \par \Rbar. Amen.   </v>
      </c>
      <c r="Z43" s="6"/>
      <c r="AA43" s="13" t="str">
        <f t="shared" si="48"/>
        <v>\subsection{Ritus conclusionis}</v>
      </c>
      <c r="AB43" s="6"/>
      <c r="AC43" s="6"/>
      <c r="AD43" s="2"/>
      <c r="AE43" s="2"/>
      <c r="AF43" s="6"/>
      <c r="AG43" s="6"/>
      <c r="AH43" s="6"/>
      <c r="AI43" s="6" t="str">
        <f>CONCATENATE("\par ",W43)</f>
        <v>\par \Vbar. The Lord be with you. \par \Rbar. And with your spirit. \par \Vbar. May almighty God bless you, the Father, and the Son, and the Holy Spirit. \par \Rbar. Amen.</v>
      </c>
      <c r="AJ43" s="6"/>
    </row>
    <row r="44" spans="1:37" s="7" customFormat="1" ht="15.75" customHeight="1" x14ac:dyDescent="0.15">
      <c r="B44" s="2"/>
      <c r="C44" s="2"/>
      <c r="D44" s="6"/>
      <c r="E44" s="2" t="s">
        <v>112</v>
      </c>
      <c r="F44" s="6"/>
      <c r="G44" s="2" t="s">
        <v>113</v>
      </c>
      <c r="H44" s="5"/>
      <c r="I44" s="5"/>
      <c r="J44" s="6">
        <v>1</v>
      </c>
      <c r="K44" s="6"/>
      <c r="L44" s="2" t="s">
        <v>116</v>
      </c>
      <c r="M44" s="5"/>
      <c r="N44" s="5"/>
      <c r="O44" s="2">
        <v>1</v>
      </c>
      <c r="P44" s="6"/>
      <c r="Q44" s="6"/>
      <c r="R44" s="6"/>
      <c r="S44" s="6"/>
      <c r="T44" s="6" t="s">
        <v>119</v>
      </c>
      <c r="U44" s="6"/>
      <c r="V44" s="6"/>
      <c r="W44" s="6"/>
      <c r="X44" s="6"/>
      <c r="Y44" s="23" t="str">
        <f>CONCATENATE(Z44," ",AA44," ",AB44," ",AC44," ",AD44," ",AE44," ",AF44," ",AG44," ",AH44," ",AI44," ",AJ44," ",AK44," ",AL44)</f>
        <v xml:space="preserve"> \subsection{Benedicamus Domino}   \index[Benedicamus Domino]{Sundays} \label{Sundays (Benedicamus Domino)}    \emph{Cantor:} \par \vspace{5pt} \gregorioscore{chants/misc.benedicamus.dominio.4-T}   </v>
      </c>
      <c r="Z44" s="6"/>
      <c r="AA44" s="13" t="str">
        <f t="shared" si="48"/>
        <v>\subsection{Benedicamus Domino}</v>
      </c>
      <c r="AB44" s="6"/>
      <c r="AC44" s="6"/>
      <c r="AD44" s="2" t="str">
        <f t="shared" ref="AD44:AD45" si="63">CONCATENATE("\index[",E44,"]{",G44,"}")</f>
        <v>\index[Benedicamus Domino]{Sundays}</v>
      </c>
      <c r="AE44" s="2" t="str">
        <f t="shared" ref="AE44:AE45" si="64">CONCATENATE("\label{",G44," (",E44,")}")</f>
        <v>\label{Sundays (Benedicamus Domino)}</v>
      </c>
      <c r="AF44" s="6"/>
      <c r="AG44" s="6"/>
      <c r="AH44" s="6"/>
      <c r="AI44" s="6" t="str">
        <f>CONCATENATE("\emph{Cantor:} \par \vspace{5pt} \gregorioscore{chants/",SUBSTITUTE(T44,".gabc",""),"}")</f>
        <v>\emph{Cantor:} \par \vspace{5pt} \gregorioscore{chants/misc.benedicamus.dominio.4-T}</v>
      </c>
      <c r="AJ44" s="6"/>
    </row>
    <row r="45" spans="1:37" s="7" customFormat="1" ht="15.75" customHeight="1" x14ac:dyDescent="0.15">
      <c r="B45" s="2"/>
      <c r="C45" s="6"/>
      <c r="D45" s="2"/>
      <c r="E45" s="2" t="s">
        <v>86</v>
      </c>
      <c r="F45" s="6"/>
      <c r="G45" s="2" t="s">
        <v>143</v>
      </c>
      <c r="H45" s="2"/>
      <c r="I45" s="2"/>
      <c r="J45" s="2">
        <v>7</v>
      </c>
      <c r="K45" s="2" t="s">
        <v>58</v>
      </c>
      <c r="L45" s="2" t="s">
        <v>56</v>
      </c>
      <c r="M45" s="2" t="s">
        <v>79</v>
      </c>
      <c r="N45" s="2" t="s">
        <v>52</v>
      </c>
      <c r="O45" s="2">
        <v>1</v>
      </c>
      <c r="P45" s="2" t="s">
        <v>137</v>
      </c>
      <c r="Q45" s="2" t="s">
        <v>50</v>
      </c>
      <c r="R45" s="2" t="s">
        <v>88</v>
      </c>
      <c r="S45" s="6"/>
      <c r="T45" s="6" t="s">
        <v>138</v>
      </c>
      <c r="U45" s="6"/>
      <c r="V45" s="6"/>
      <c r="W45" s="6"/>
      <c r="X45" s="6"/>
      <c r="Y45" s="22" t="str">
        <f>CONCATENATE(Z45," ",AA45," ",AB45," ",AC45," ",AD45," ",AE45," ",AF45," ",AG45," ",AH45," ",AI45," ",AJ45," ",AK45," ",AL45)</f>
        <v xml:space="preserve"> \subsection{Antiphona ad Magnificat}  \greannotation{VII d} \index[Antiphona ad Magnificat]{Dives ille} \label{Dives ille (Antiphona ad Magnificat)} \grecommentary[0pt]{S. Gregorius} \gresetinitiallines{1} \gresetlyriccentering{vowel} \gregorioscore{chants/an--dives_ille--solesmes}   </v>
      </c>
      <c r="Z45" s="6"/>
      <c r="AA45" s="13" t="str">
        <f t="shared" si="48"/>
        <v>\subsection{Antiphona ad Magnificat}</v>
      </c>
      <c r="AB45" s="6"/>
      <c r="AC45" s="13" t="str">
        <f t="shared" ref="AC45" si="65">CONCATENATE("\greannotation{",L45,"}")</f>
        <v>\greannotation{VII d}</v>
      </c>
      <c r="AD45" s="12" t="str">
        <f t="shared" si="63"/>
        <v>\index[Antiphona ad Magnificat]{Dives ille}</v>
      </c>
      <c r="AE45" s="12" t="str">
        <f t="shared" si="64"/>
        <v>\label{Dives ille (Antiphona ad Magnificat)}</v>
      </c>
      <c r="AF45" s="12" t="str">
        <f t="shared" ref="AF45" si="66">CONCATENATE("\grecommentary[",N45,"]{",P45,"}")</f>
        <v>\grecommentary[0pt]{S. Gregorius}</v>
      </c>
      <c r="AG45" s="12" t="str">
        <f t="shared" ref="AG45" si="67">CONCATENATE("\gresetinitiallines{",O45,"}")</f>
        <v>\gresetinitiallines{1}</v>
      </c>
      <c r="AH45" s="6" t="s">
        <v>77</v>
      </c>
      <c r="AI45" s="6" t="str">
        <f t="shared" ref="AI45" si="68">CONCATENATE("\gregorioscore{chants/",SUBSTITUTE(T45,".gabc",""),"}")</f>
        <v>\gregorioscore{chants/an--dives_ille--solesmes}</v>
      </c>
      <c r="AJ45" s="6"/>
      <c r="AK45" s="6"/>
    </row>
    <row r="46" spans="1:37" ht="15.75" customHeight="1" x14ac:dyDescent="0.15">
      <c r="A46" s="1"/>
      <c r="B46" s="2"/>
      <c r="C46" s="6"/>
      <c r="D46" s="2"/>
      <c r="E46" s="2"/>
      <c r="F46" s="6"/>
      <c r="G46" s="2"/>
      <c r="H46" s="2"/>
      <c r="I46" s="2"/>
      <c r="J46" s="2"/>
      <c r="K46" s="2"/>
      <c r="L46" s="2"/>
      <c r="M46" s="2"/>
      <c r="N46" s="2"/>
      <c r="O46" s="2"/>
      <c r="P46" s="2"/>
      <c r="Q46" s="2"/>
      <c r="R46" s="4"/>
      <c r="S46" s="4"/>
      <c r="T46" s="4"/>
      <c r="U46" s="4"/>
      <c r="V46" s="4"/>
      <c r="W46" s="6"/>
      <c r="X46" s="4"/>
      <c r="Y46" s="14"/>
      <c r="Z46" s="4"/>
      <c r="AA46" s="4"/>
      <c r="AB46" s="4"/>
      <c r="AC46" s="4"/>
      <c r="AD46" s="2"/>
      <c r="AE46" s="2"/>
      <c r="AF46" s="4"/>
      <c r="AG46" s="4"/>
      <c r="AH46" s="4"/>
      <c r="AI46" s="4"/>
      <c r="AJ46" s="4"/>
    </row>
    <row r="47" spans="1:37" ht="15.75" customHeight="1" x14ac:dyDescent="0.15">
      <c r="A47" s="7"/>
      <c r="B47" s="2"/>
      <c r="C47" s="2"/>
      <c r="D47" s="6"/>
      <c r="E47" s="6"/>
      <c r="F47" s="6"/>
      <c r="G47" s="5"/>
      <c r="H47" s="5"/>
      <c r="I47" s="5"/>
      <c r="J47" s="6"/>
      <c r="K47" s="6"/>
      <c r="L47" s="5"/>
      <c r="M47" s="5"/>
      <c r="N47" s="5"/>
      <c r="O47" s="5"/>
      <c r="P47" s="4"/>
      <c r="Q47" s="6"/>
      <c r="R47" s="4"/>
      <c r="S47" s="4"/>
      <c r="T47" s="4"/>
      <c r="U47" s="4"/>
      <c r="V47" s="4"/>
      <c r="W47" s="6"/>
      <c r="X47" s="4"/>
      <c r="Y47" s="14"/>
      <c r="Z47" s="4"/>
      <c r="AA47" s="4"/>
      <c r="AB47" s="4"/>
      <c r="AC47" s="4"/>
      <c r="AD47" s="2"/>
      <c r="AE47" s="2"/>
      <c r="AF47" s="4"/>
      <c r="AG47" s="4"/>
      <c r="AH47" s="4"/>
      <c r="AI47" s="4"/>
      <c r="AJ47" s="4"/>
    </row>
    <row r="48" spans="1:37" ht="15.75" customHeight="1" x14ac:dyDescent="0.15">
      <c r="A48" s="7"/>
      <c r="B48" s="2"/>
      <c r="C48" s="2"/>
      <c r="D48" s="6"/>
      <c r="E48" s="6"/>
      <c r="F48" s="6"/>
      <c r="G48" s="2"/>
      <c r="H48" s="2"/>
      <c r="I48" s="2"/>
      <c r="J48" s="6"/>
      <c r="K48" s="6"/>
      <c r="L48" s="2"/>
      <c r="M48" s="2"/>
      <c r="N48" s="2"/>
      <c r="O48" s="2"/>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6"/>
      <c r="D49" s="2"/>
      <c r="E49" s="2"/>
      <c r="F49" s="6"/>
      <c r="G49" s="2"/>
      <c r="H49" s="2"/>
      <c r="I49" s="2"/>
      <c r="J49" s="2"/>
      <c r="K49" s="2"/>
      <c r="L49" s="2"/>
      <c r="M49" s="2"/>
      <c r="N49" s="2"/>
      <c r="O49" s="2"/>
      <c r="P49" s="2"/>
      <c r="Q49" s="2"/>
      <c r="R49" s="4"/>
      <c r="S49" s="4"/>
      <c r="T49" s="4"/>
      <c r="U49" s="4"/>
      <c r="V49" s="4"/>
      <c r="W49" s="6"/>
      <c r="X49" s="4"/>
      <c r="Y49" s="14"/>
      <c r="Z49" s="4"/>
      <c r="AA49" s="4"/>
      <c r="AB49" s="4"/>
      <c r="AC49" s="4"/>
      <c r="AD49" s="2"/>
      <c r="AE49" s="2"/>
      <c r="AF49" s="4"/>
      <c r="AG49" s="4"/>
      <c r="AH49" s="4"/>
      <c r="AI49" s="4"/>
      <c r="AJ49" s="4"/>
    </row>
    <row r="50" spans="1:36" ht="15.75" customHeight="1" x14ac:dyDescent="0.15">
      <c r="A50" s="1"/>
      <c r="B50" s="2"/>
      <c r="C50" s="2"/>
      <c r="D50" s="6"/>
      <c r="E50" s="6"/>
      <c r="F50" s="6"/>
      <c r="G50" s="5"/>
      <c r="H50" s="5"/>
      <c r="I50" s="5"/>
      <c r="J50" s="6"/>
      <c r="K50" s="6"/>
      <c r="L50" s="5"/>
      <c r="M50" s="5"/>
      <c r="N50" s="5"/>
      <c r="O50" s="5"/>
      <c r="P50" s="4"/>
      <c r="Q50" s="6"/>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2"/>
      <c r="H51" s="2"/>
      <c r="I51" s="2"/>
      <c r="J51" s="6"/>
      <c r="K51" s="6"/>
      <c r="L51" s="2"/>
      <c r="M51" s="2"/>
      <c r="N51" s="2"/>
      <c r="O51" s="2"/>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7"/>
      <c r="B52" s="2"/>
      <c r="C52" s="6"/>
      <c r="D52" s="2"/>
      <c r="E52" s="2"/>
      <c r="F52" s="6"/>
      <c r="G52" s="2"/>
      <c r="H52" s="2"/>
      <c r="I52" s="2"/>
      <c r="J52" s="2"/>
      <c r="K52" s="2"/>
      <c r="L52" s="2"/>
      <c r="M52" s="2"/>
      <c r="N52" s="2"/>
      <c r="O52" s="2"/>
      <c r="P52" s="2"/>
      <c r="Q52" s="2"/>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2"/>
      <c r="D53" s="6"/>
      <c r="E53" s="6"/>
      <c r="F53" s="6"/>
      <c r="G53" s="5"/>
      <c r="H53" s="5"/>
      <c r="I53" s="5"/>
      <c r="J53" s="6"/>
      <c r="K53" s="6"/>
      <c r="L53" s="5"/>
      <c r="M53" s="5"/>
      <c r="N53" s="5"/>
      <c r="O53" s="5"/>
      <c r="P53" s="4"/>
      <c r="Q53" s="6"/>
      <c r="R53" s="4"/>
      <c r="S53" s="4"/>
      <c r="T53" s="4"/>
      <c r="U53" s="4"/>
      <c r="V53" s="4"/>
      <c r="W53" s="6"/>
      <c r="X53" s="4"/>
      <c r="Y53" s="14"/>
      <c r="Z53" s="4"/>
      <c r="AA53" s="4"/>
      <c r="AB53" s="4"/>
      <c r="AC53" s="4"/>
      <c r="AD53" s="2"/>
      <c r="AE53" s="2"/>
      <c r="AF53" s="4"/>
      <c r="AG53" s="4"/>
      <c r="AH53" s="4"/>
      <c r="AI53" s="4"/>
      <c r="AJ53" s="4"/>
    </row>
    <row r="54" spans="1:36" ht="15.75" customHeight="1" x14ac:dyDescent="0.15">
      <c r="A54" s="1"/>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6"/>
      <c r="D55" s="2"/>
      <c r="E55" s="2"/>
      <c r="F55" s="6"/>
      <c r="G55" s="2"/>
      <c r="H55" s="2"/>
      <c r="I55" s="2"/>
      <c r="J55" s="2"/>
      <c r="K55" s="2"/>
      <c r="L55" s="2"/>
      <c r="M55" s="2"/>
      <c r="N55" s="2"/>
      <c r="O55" s="2"/>
      <c r="P55" s="2"/>
      <c r="Q55" s="2"/>
      <c r="R55" s="4"/>
      <c r="S55" s="4"/>
      <c r="T55" s="4"/>
      <c r="U55" s="4"/>
      <c r="V55" s="4"/>
      <c r="W55" s="6"/>
      <c r="X55" s="4"/>
      <c r="Y55" s="14"/>
      <c r="Z55" s="4"/>
      <c r="AA55" s="4"/>
      <c r="AB55" s="4"/>
      <c r="AC55" s="4"/>
      <c r="AD55" s="2"/>
      <c r="AE55" s="2"/>
      <c r="AF55" s="4"/>
      <c r="AG55" s="4"/>
      <c r="AH55" s="4"/>
      <c r="AI55" s="4"/>
      <c r="AJ55" s="4"/>
    </row>
    <row r="56" spans="1:36" ht="15.75" customHeight="1" x14ac:dyDescent="0.15">
      <c r="A56" s="7"/>
      <c r="B56" s="2"/>
      <c r="C56" s="2"/>
      <c r="D56" s="6"/>
      <c r="E56" s="6"/>
      <c r="F56" s="6"/>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1"/>
      <c r="B58" s="2"/>
      <c r="C58" s="2"/>
      <c r="D58" s="2"/>
      <c r="E58" s="2"/>
      <c r="F58" s="2"/>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2"/>
      <c r="H59" s="2"/>
      <c r="I59" s="2"/>
      <c r="J59" s="6"/>
      <c r="K59" s="6"/>
      <c r="L59" s="2"/>
      <c r="M59" s="2"/>
      <c r="N59" s="2"/>
      <c r="O59" s="2"/>
      <c r="P59" s="4"/>
      <c r="Q59" s="6"/>
      <c r="R59" s="4"/>
      <c r="S59" s="4"/>
      <c r="T59" s="4"/>
      <c r="U59" s="4"/>
      <c r="V59" s="4"/>
      <c r="W59" s="6"/>
      <c r="X59" s="4"/>
      <c r="Y59" s="14"/>
      <c r="Z59" s="4"/>
      <c r="AA59" s="4"/>
      <c r="AB59" s="4"/>
      <c r="AC59" s="4"/>
      <c r="AD59" s="2"/>
      <c r="AE59" s="2"/>
      <c r="AF59" s="4"/>
      <c r="AG59" s="4"/>
      <c r="AH59" s="4"/>
      <c r="AI59" s="4"/>
      <c r="AJ59" s="4"/>
    </row>
    <row r="60" spans="1:36" ht="15.75" customHeight="1" x14ac:dyDescent="0.15">
      <c r="A60" s="7"/>
      <c r="B60" s="2"/>
      <c r="C60" s="2"/>
      <c r="D60" s="6"/>
      <c r="E60" s="6"/>
      <c r="F60" s="6"/>
      <c r="G60" s="2"/>
      <c r="H60" s="2"/>
      <c r="I60" s="2"/>
      <c r="J60" s="6"/>
      <c r="K60" s="6"/>
      <c r="L60" s="2"/>
      <c r="M60" s="2"/>
      <c r="N60" s="2"/>
      <c r="O60" s="2"/>
      <c r="P60" s="4"/>
      <c r="Q60" s="6"/>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2"/>
      <c r="D61" s="6"/>
      <c r="E61" s="6"/>
      <c r="F61" s="6"/>
      <c r="G61" s="5"/>
      <c r="H61" s="5"/>
      <c r="I61" s="5"/>
      <c r="J61" s="6"/>
      <c r="K61" s="6"/>
      <c r="L61" s="5"/>
      <c r="M61" s="5"/>
      <c r="N61" s="5"/>
      <c r="O61" s="5"/>
      <c r="P61" s="4"/>
      <c r="Q61" s="6"/>
      <c r="R61" s="2"/>
      <c r="S61" s="4"/>
      <c r="T61" s="4"/>
      <c r="U61" s="4"/>
      <c r="V61" s="4"/>
      <c r="W61" s="6"/>
      <c r="X61" s="4"/>
      <c r="Y61" s="14"/>
      <c r="Z61" s="4"/>
      <c r="AA61" s="4"/>
      <c r="AB61" s="4"/>
      <c r="AC61" s="4"/>
      <c r="AD61" s="2"/>
      <c r="AE61" s="2"/>
      <c r="AF61" s="4"/>
      <c r="AG61" s="4"/>
      <c r="AH61" s="4"/>
      <c r="AI61" s="4"/>
      <c r="AJ61" s="4"/>
    </row>
    <row r="62" spans="1:36" ht="15.75" customHeight="1" x14ac:dyDescent="0.15">
      <c r="A62" s="1"/>
      <c r="B62" s="2"/>
      <c r="C62" s="6"/>
      <c r="D62" s="2"/>
      <c r="E62" s="2"/>
      <c r="F62" s="6"/>
      <c r="G62" s="1"/>
      <c r="H62" s="1"/>
      <c r="I62" s="1"/>
      <c r="J62" s="2"/>
      <c r="K62" s="2"/>
      <c r="L62" s="1"/>
      <c r="M62" s="1"/>
      <c r="N62" s="1"/>
      <c r="O62" s="1"/>
      <c r="P62" s="2"/>
      <c r="Q62" s="2"/>
      <c r="R62" s="4"/>
      <c r="S62" s="4"/>
      <c r="T62" s="4"/>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2"/>
      <c r="H63" s="2"/>
      <c r="I63" s="2"/>
      <c r="J63" s="2"/>
      <c r="K63" s="2"/>
      <c r="L63" s="2"/>
      <c r="M63" s="2"/>
      <c r="N63" s="2"/>
      <c r="O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7"/>
      <c r="B64" s="2"/>
      <c r="C64" s="6"/>
      <c r="D64" s="2"/>
      <c r="E64" s="2"/>
      <c r="F64" s="6"/>
      <c r="G64" s="1"/>
      <c r="H64" s="1"/>
      <c r="I64" s="1"/>
      <c r="J64" s="2"/>
      <c r="K64" s="2"/>
      <c r="L64" s="1"/>
      <c r="M64" s="1"/>
      <c r="N64" s="1"/>
      <c r="O64" s="1"/>
      <c r="P64" s="4"/>
      <c r="Q64" s="6"/>
      <c r="R64" s="4"/>
      <c r="S64" s="4"/>
      <c r="T64" s="3"/>
      <c r="U64" s="4"/>
      <c r="V64" s="4"/>
      <c r="W64" s="6"/>
      <c r="X64" s="4"/>
      <c r="Y64" s="14"/>
      <c r="Z64" s="4"/>
      <c r="AA64" s="4"/>
      <c r="AB64" s="4"/>
      <c r="AC64" s="4"/>
      <c r="AD64" s="2"/>
      <c r="AE64" s="2"/>
      <c r="AF64" s="4"/>
      <c r="AG64" s="4"/>
      <c r="AH64" s="4"/>
      <c r="AI64" s="4"/>
      <c r="AJ64" s="4"/>
    </row>
    <row r="65" spans="1:36" ht="15.75" customHeight="1" x14ac:dyDescent="0.15">
      <c r="A65" s="7"/>
      <c r="B65" s="2"/>
      <c r="C65" s="6"/>
      <c r="D65" s="2"/>
      <c r="E65" s="2"/>
      <c r="F65" s="6"/>
      <c r="G65" s="3"/>
      <c r="J65" s="2"/>
      <c r="K65" s="2"/>
      <c r="P65" s="2"/>
      <c r="Q65" s="2"/>
      <c r="R65" s="4"/>
      <c r="S65" s="4"/>
      <c r="T65" s="4"/>
      <c r="U65" s="4"/>
      <c r="V65" s="4"/>
      <c r="W65" s="6"/>
      <c r="X65" s="4"/>
      <c r="Y65" s="14"/>
      <c r="Z65" s="4"/>
      <c r="AA65" s="4"/>
      <c r="AB65" s="4"/>
      <c r="AC65" s="4"/>
      <c r="AD65" s="2"/>
      <c r="AE65" s="2"/>
      <c r="AF65" s="4"/>
      <c r="AG65" s="4"/>
      <c r="AH65" s="4"/>
      <c r="AI65" s="4"/>
      <c r="AJ65" s="4"/>
    </row>
    <row r="66" spans="1:36" ht="15.75" customHeight="1" x14ac:dyDescent="0.15">
      <c r="A66" s="1"/>
      <c r="B66" s="2"/>
      <c r="C66" s="6"/>
      <c r="D66" s="2"/>
      <c r="E66" s="2"/>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7"/>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1"/>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2"/>
      <c r="D71" s="6"/>
      <c r="E71" s="6"/>
      <c r="F71" s="6"/>
      <c r="G71" s="2"/>
      <c r="H71" s="2"/>
      <c r="I71" s="2"/>
      <c r="J71" s="6"/>
      <c r="K71" s="6"/>
      <c r="L71" s="2"/>
      <c r="M71" s="2"/>
      <c r="N71" s="2"/>
      <c r="O71" s="2"/>
      <c r="P71" s="4"/>
      <c r="Q71" s="6"/>
      <c r="R71" s="4"/>
      <c r="S71" s="4"/>
      <c r="T71" s="4"/>
      <c r="U71" s="4"/>
      <c r="V71" s="4"/>
      <c r="W71" s="6"/>
      <c r="X71" s="4"/>
      <c r="Y71" s="14"/>
      <c r="Z71" s="4"/>
      <c r="AA71" s="4"/>
      <c r="AB71" s="4"/>
      <c r="AC71" s="4"/>
      <c r="AD71" s="2"/>
      <c r="AE71" s="2"/>
      <c r="AF71" s="4"/>
      <c r="AG71" s="4"/>
      <c r="AH71" s="4"/>
      <c r="AI71" s="4"/>
      <c r="AJ71" s="4"/>
    </row>
    <row r="72" spans="1:36" ht="15.75" customHeight="1" x14ac:dyDescent="0.15">
      <c r="A72" s="7"/>
      <c r="B72" s="2"/>
      <c r="C72" s="2"/>
      <c r="D72" s="6"/>
      <c r="E72" s="6"/>
      <c r="F72" s="6"/>
      <c r="G72" s="2"/>
      <c r="H72" s="2"/>
      <c r="I72" s="2"/>
      <c r="J72" s="6"/>
      <c r="K72" s="6"/>
      <c r="L72" s="2"/>
      <c r="M72" s="2"/>
      <c r="N72" s="2"/>
      <c r="O72" s="2"/>
      <c r="P72" s="4"/>
      <c r="Q72" s="6"/>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2"/>
      <c r="Q73" s="2"/>
      <c r="R73" s="4"/>
      <c r="S73" s="4"/>
      <c r="T73" s="4"/>
      <c r="U73" s="4"/>
      <c r="V73" s="4"/>
      <c r="W73" s="6"/>
      <c r="X73" s="4"/>
      <c r="Y73" s="14"/>
      <c r="Z73" s="4"/>
      <c r="AA73" s="4"/>
      <c r="AB73" s="4"/>
      <c r="AC73" s="4"/>
      <c r="AD73" s="2"/>
      <c r="AE73" s="2"/>
      <c r="AF73" s="4"/>
      <c r="AG73" s="4"/>
      <c r="AH73" s="4"/>
      <c r="AI73" s="4"/>
      <c r="AJ73" s="4"/>
    </row>
    <row r="74" spans="1:36" ht="15.75" customHeight="1" x14ac:dyDescent="0.15">
      <c r="A74" s="1"/>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4"/>
      <c r="Q75" s="6"/>
      <c r="R75" s="4"/>
      <c r="S75" s="4"/>
      <c r="T75" s="3"/>
      <c r="U75" s="4"/>
      <c r="V75" s="4"/>
      <c r="W75" s="6"/>
      <c r="X75" s="4"/>
      <c r="Y75" s="14"/>
      <c r="Z75" s="4"/>
      <c r="AA75" s="4"/>
      <c r="AB75" s="4"/>
      <c r="AC75" s="4"/>
      <c r="AD75" s="2"/>
      <c r="AE75" s="2"/>
      <c r="AF75" s="4"/>
      <c r="AG75" s="4"/>
      <c r="AH75" s="4"/>
      <c r="AI75" s="4"/>
      <c r="AJ75" s="4"/>
    </row>
    <row r="76" spans="1:36" ht="15.75" customHeight="1" x14ac:dyDescent="0.15">
      <c r="A76" s="7"/>
      <c r="B76" s="2"/>
      <c r="C76" s="6"/>
      <c r="D76" s="2"/>
      <c r="E76" s="2"/>
      <c r="F76" s="6"/>
      <c r="G76" s="2"/>
      <c r="H76" s="2"/>
      <c r="I76" s="2"/>
      <c r="J76" s="2"/>
      <c r="K76" s="2"/>
      <c r="L76" s="2"/>
      <c r="M76" s="2"/>
      <c r="N76" s="2"/>
      <c r="O76" s="2"/>
      <c r="P76" s="2"/>
      <c r="Q76" s="2"/>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1"/>
      <c r="B78" s="2"/>
      <c r="C78" s="2"/>
      <c r="D78" s="6"/>
      <c r="E78" s="6"/>
      <c r="F78" s="6"/>
      <c r="G78" s="2"/>
      <c r="H78" s="2"/>
      <c r="I78" s="2"/>
      <c r="J78" s="6"/>
      <c r="K78" s="6"/>
      <c r="L78" s="2"/>
      <c r="M78" s="2"/>
      <c r="N78" s="2"/>
      <c r="O78" s="2"/>
      <c r="P78" s="4"/>
      <c r="Q78" s="6"/>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4"/>
      <c r="U79" s="4"/>
      <c r="V79" s="4"/>
      <c r="W79" s="6"/>
      <c r="X79" s="4"/>
      <c r="Y79" s="14"/>
      <c r="Z79" s="4"/>
      <c r="AA79" s="4"/>
      <c r="AB79" s="4"/>
      <c r="AC79" s="4"/>
      <c r="AD79" s="2"/>
      <c r="AE79" s="2"/>
      <c r="AF79" s="4"/>
      <c r="AG79" s="4"/>
      <c r="AH79" s="4"/>
      <c r="AI79" s="4"/>
      <c r="AJ79" s="4"/>
    </row>
    <row r="80" spans="1:36" ht="15.75" customHeight="1" x14ac:dyDescent="0.15">
      <c r="A80" s="7"/>
      <c r="B80" s="2"/>
      <c r="C80" s="6"/>
      <c r="D80" s="2"/>
      <c r="E80" s="2"/>
      <c r="F80" s="6"/>
      <c r="G80" s="2"/>
      <c r="H80" s="2"/>
      <c r="I80" s="2"/>
      <c r="J80" s="2"/>
      <c r="K80" s="2"/>
      <c r="L80" s="2"/>
      <c r="M80" s="2"/>
      <c r="N80" s="2"/>
      <c r="O80" s="2"/>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3"/>
      <c r="U81" s="4"/>
      <c r="V81" s="4"/>
      <c r="W81" s="6"/>
      <c r="X81" s="4"/>
      <c r="Y81" s="14"/>
      <c r="Z81" s="4"/>
      <c r="AA81" s="4"/>
      <c r="AB81" s="4"/>
      <c r="AC81" s="4"/>
      <c r="AD81" s="2"/>
      <c r="AE81" s="2"/>
      <c r="AF81" s="4"/>
      <c r="AG81" s="4"/>
      <c r="AH81" s="4"/>
      <c r="AI81" s="4"/>
      <c r="AJ81" s="4"/>
    </row>
    <row r="82" spans="1:36" ht="15.75" customHeight="1" x14ac:dyDescent="0.15">
      <c r="A82" s="1"/>
      <c r="B82" s="2"/>
      <c r="C82" s="6"/>
      <c r="D82" s="2"/>
      <c r="E82" s="2"/>
      <c r="F82" s="6"/>
      <c r="G82" s="1"/>
      <c r="H82" s="1"/>
      <c r="I82" s="1"/>
      <c r="J82" s="2"/>
      <c r="K82" s="2"/>
      <c r="L82" s="1"/>
      <c r="M82" s="1"/>
      <c r="N82" s="1"/>
      <c r="O82" s="1"/>
      <c r="P82" s="2"/>
      <c r="Q82" s="2"/>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7"/>
      <c r="B84" s="2"/>
      <c r="C84" s="2"/>
      <c r="D84" s="6"/>
      <c r="E84" s="6"/>
      <c r="F84" s="6"/>
      <c r="G84" s="2"/>
      <c r="H84" s="2"/>
      <c r="I84" s="2"/>
      <c r="J84" s="6"/>
      <c r="K84" s="6"/>
      <c r="L84" s="2"/>
      <c r="M84" s="2"/>
      <c r="N84" s="2"/>
      <c r="O84" s="2"/>
      <c r="P84" s="4"/>
      <c r="Q84" s="6"/>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2"/>
      <c r="H85" s="2"/>
      <c r="I85" s="2"/>
      <c r="J85" s="2"/>
      <c r="K85" s="2"/>
      <c r="L85" s="2"/>
      <c r="M85" s="2"/>
      <c r="N85" s="2"/>
      <c r="O85" s="2"/>
      <c r="P85" s="2"/>
      <c r="Q85" s="2"/>
      <c r="R85" s="4"/>
      <c r="S85" s="4"/>
      <c r="T85" s="4"/>
      <c r="U85" s="4"/>
      <c r="V85" s="4"/>
      <c r="W85" s="6"/>
      <c r="X85" s="4"/>
      <c r="Y85" s="14"/>
      <c r="Z85" s="4"/>
      <c r="AA85" s="4"/>
      <c r="AB85" s="4"/>
      <c r="AC85" s="4"/>
      <c r="AD85" s="2"/>
      <c r="AE85" s="2"/>
      <c r="AF85" s="4"/>
      <c r="AG85" s="4"/>
      <c r="AH85" s="4"/>
      <c r="AI85" s="4"/>
      <c r="AJ85" s="4"/>
    </row>
    <row r="86" spans="1:36" ht="15.75" customHeight="1" x14ac:dyDescent="0.15">
      <c r="A86" s="1"/>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1"/>
      <c r="H87" s="1"/>
      <c r="I87" s="1"/>
      <c r="J87" s="2"/>
      <c r="K87" s="2"/>
      <c r="L87" s="1"/>
      <c r="M87" s="1"/>
      <c r="N87" s="1"/>
      <c r="O87" s="1"/>
      <c r="P87" s="2"/>
      <c r="Q87" s="2"/>
      <c r="R87" s="4"/>
      <c r="S87" s="4"/>
      <c r="T87" s="3"/>
      <c r="U87" s="4"/>
      <c r="V87" s="4"/>
      <c r="W87" s="6"/>
      <c r="X87" s="4"/>
      <c r="Y87" s="14"/>
      <c r="Z87" s="4"/>
      <c r="AA87" s="4"/>
      <c r="AB87" s="4"/>
      <c r="AC87" s="4"/>
      <c r="AD87" s="2"/>
      <c r="AE87" s="2"/>
      <c r="AF87" s="4"/>
      <c r="AG87" s="4"/>
      <c r="AH87" s="4"/>
      <c r="AI87" s="4"/>
      <c r="AJ87" s="4"/>
    </row>
    <row r="88" spans="1:36" ht="15.75" customHeight="1" x14ac:dyDescent="0.15">
      <c r="A88" s="7"/>
      <c r="B88" s="2"/>
      <c r="C88" s="6"/>
      <c r="D88" s="2"/>
      <c r="E88" s="2"/>
      <c r="F88" s="6"/>
      <c r="G88" s="2"/>
      <c r="H88" s="2"/>
      <c r="I88" s="2"/>
      <c r="J88" s="2"/>
      <c r="K88" s="2"/>
      <c r="L88" s="2"/>
      <c r="M88" s="2"/>
      <c r="N88" s="2"/>
      <c r="O88" s="2"/>
      <c r="P88" s="2"/>
      <c r="Q88" s="2"/>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1"/>
      <c r="B90" s="2"/>
      <c r="C90" s="2"/>
      <c r="D90" s="6"/>
      <c r="E90" s="6"/>
      <c r="F90" s="6"/>
      <c r="G90" s="2"/>
      <c r="H90" s="2"/>
      <c r="I90" s="2"/>
      <c r="J90" s="6"/>
      <c r="K90" s="6"/>
      <c r="L90" s="2"/>
      <c r="M90" s="2"/>
      <c r="N90" s="2"/>
      <c r="O90" s="2"/>
      <c r="P90" s="4"/>
      <c r="Q90" s="6"/>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2"/>
      <c r="Q91" s="2"/>
      <c r="R91" s="4"/>
      <c r="S91" s="4"/>
      <c r="T91" s="4"/>
      <c r="U91" s="4"/>
      <c r="V91" s="4"/>
      <c r="W91" s="6"/>
      <c r="X91" s="4"/>
      <c r="Y91" s="14"/>
      <c r="Z91" s="4"/>
      <c r="AA91" s="4"/>
      <c r="AB91" s="4"/>
      <c r="AC91" s="4"/>
      <c r="AD91" s="2"/>
      <c r="AE91" s="2"/>
      <c r="AF91" s="4"/>
      <c r="AG91" s="4"/>
      <c r="AH91" s="4"/>
      <c r="AI91" s="4"/>
      <c r="AJ91" s="4"/>
    </row>
    <row r="92" spans="1:36" ht="15.75" customHeight="1" x14ac:dyDescent="0.15">
      <c r="A92" s="7"/>
      <c r="B92" s="2"/>
      <c r="C92" s="6"/>
      <c r="D92" s="2"/>
      <c r="E92" s="2"/>
      <c r="F92" s="6"/>
      <c r="G92" s="2"/>
      <c r="H92" s="2"/>
      <c r="I92" s="2"/>
      <c r="J92" s="2"/>
      <c r="K92" s="2"/>
      <c r="L92" s="2"/>
      <c r="M92" s="2"/>
      <c r="N92" s="2"/>
      <c r="O92" s="2"/>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4"/>
      <c r="Q93" s="6"/>
      <c r="R93" s="4"/>
      <c r="S93" s="4"/>
      <c r="T93" s="3"/>
      <c r="U93" s="4"/>
      <c r="V93" s="4"/>
      <c r="W93" s="6"/>
      <c r="X93" s="4"/>
      <c r="Y93" s="14"/>
      <c r="Z93" s="4"/>
      <c r="AA93" s="4"/>
      <c r="AB93" s="4"/>
      <c r="AC93" s="4"/>
      <c r="AD93" s="2"/>
      <c r="AE93" s="2"/>
      <c r="AF93" s="4"/>
      <c r="AG93" s="4"/>
      <c r="AH93" s="4"/>
      <c r="AI93" s="4"/>
      <c r="AJ93" s="4"/>
    </row>
    <row r="94" spans="1:36" ht="15.75" customHeight="1" x14ac:dyDescent="0.15">
      <c r="A94" s="1"/>
      <c r="B94" s="2"/>
      <c r="C94" s="6"/>
      <c r="D94" s="2"/>
      <c r="E94" s="2"/>
      <c r="F94" s="6"/>
      <c r="G94" s="1"/>
      <c r="H94" s="1"/>
      <c r="I94" s="1"/>
      <c r="J94" s="2"/>
      <c r="K94" s="2"/>
      <c r="L94" s="1"/>
      <c r="M94" s="1"/>
      <c r="N94" s="1"/>
      <c r="O94" s="1"/>
      <c r="P94" s="2"/>
      <c r="Q94" s="2"/>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6"/>
      <c r="D95" s="2"/>
      <c r="E95" s="2"/>
      <c r="F95" s="6"/>
      <c r="G95" s="2"/>
      <c r="H95" s="2"/>
      <c r="I95" s="2"/>
      <c r="J95" s="2"/>
      <c r="K95" s="2"/>
      <c r="L95" s="2"/>
      <c r="M95" s="2"/>
      <c r="N95" s="2"/>
      <c r="O95" s="2"/>
      <c r="P95" s="2"/>
      <c r="Q95" s="2"/>
      <c r="R95" s="4"/>
      <c r="S95" s="4"/>
      <c r="T95" s="4"/>
      <c r="U95" s="4"/>
      <c r="V95" s="4"/>
      <c r="W95" s="6"/>
      <c r="X95" s="4"/>
      <c r="Y95" s="14"/>
      <c r="Z95" s="4"/>
      <c r="AA95" s="4"/>
      <c r="AB95" s="4"/>
      <c r="AC95" s="4"/>
      <c r="AD95" s="2"/>
      <c r="AE95" s="2"/>
      <c r="AF95" s="4"/>
      <c r="AG95" s="4"/>
      <c r="AH95" s="4"/>
      <c r="AI95" s="4"/>
      <c r="AJ95" s="4"/>
    </row>
    <row r="96" spans="1:36" ht="15.75" customHeight="1" x14ac:dyDescent="0.15">
      <c r="A96" s="7"/>
      <c r="B96" s="2"/>
      <c r="C96" s="2"/>
      <c r="D96" s="6"/>
      <c r="E96" s="6"/>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6"/>
      <c r="E97" s="6"/>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1"/>
      <c r="B98" s="2"/>
      <c r="C98" s="2"/>
      <c r="D98" s="2"/>
      <c r="E98" s="2"/>
      <c r="F98" s="6"/>
      <c r="G98" s="2"/>
      <c r="H98" s="2"/>
      <c r="I98" s="2"/>
      <c r="J98" s="6"/>
      <c r="K98" s="6"/>
      <c r="L98" s="2"/>
      <c r="M98" s="2"/>
      <c r="N98" s="2"/>
      <c r="O98" s="2"/>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7"/>
      <c r="B100" s="2"/>
      <c r="C100" s="2"/>
      <c r="D100" s="2"/>
      <c r="E100" s="2"/>
      <c r="F100" s="6"/>
      <c r="G100" s="3"/>
      <c r="J100" s="6"/>
      <c r="K100" s="6"/>
      <c r="P100" s="4"/>
      <c r="Q100" s="6"/>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2"/>
      <c r="D101" s="2"/>
      <c r="E101" s="2"/>
      <c r="F101" s="6"/>
      <c r="G101" s="2"/>
      <c r="H101" s="2"/>
      <c r="I101" s="2"/>
      <c r="J101" s="6"/>
      <c r="K101" s="6"/>
      <c r="L101" s="2"/>
      <c r="M101" s="2"/>
      <c r="N101" s="2"/>
      <c r="O101" s="2"/>
      <c r="P101" s="4"/>
      <c r="Q101" s="6"/>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1"/>
      <c r="B102" s="2"/>
      <c r="C102" s="6"/>
      <c r="D102" s="2"/>
      <c r="E102" s="2"/>
      <c r="F102" s="6"/>
      <c r="G102" s="2"/>
      <c r="H102" s="2"/>
      <c r="I102" s="2"/>
      <c r="J102" s="2"/>
      <c r="K102" s="2"/>
      <c r="L102" s="2"/>
      <c r="M102" s="2"/>
      <c r="N102" s="2"/>
      <c r="O102" s="2"/>
      <c r="P102" s="2"/>
      <c r="Q102" s="2"/>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6"/>
      <c r="D103" s="2"/>
      <c r="E103" s="2"/>
      <c r="F103" s="2"/>
      <c r="G103" s="2"/>
      <c r="H103" s="2"/>
      <c r="I103" s="2"/>
      <c r="J103" s="2"/>
      <c r="K103" s="2"/>
      <c r="L103" s="2"/>
      <c r="M103" s="2"/>
      <c r="N103" s="2"/>
      <c r="O103" s="2"/>
      <c r="P103" s="2"/>
      <c r="Q103" s="2"/>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7"/>
      <c r="B104" s="2"/>
      <c r="C104" s="2"/>
      <c r="D104" s="6"/>
      <c r="E104" s="6"/>
      <c r="F104" s="6"/>
      <c r="G104" s="2"/>
      <c r="H104" s="2"/>
      <c r="I104" s="2"/>
      <c r="J104" s="6"/>
      <c r="K104" s="6"/>
      <c r="L104" s="2"/>
      <c r="M104" s="2"/>
      <c r="N104" s="2"/>
      <c r="O104" s="2"/>
      <c r="P104" s="4"/>
      <c r="Q104" s="6"/>
      <c r="R104" s="4"/>
      <c r="S104" s="4"/>
      <c r="T104" s="4"/>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1"/>
      <c r="B106" s="2"/>
      <c r="C106" s="6"/>
      <c r="D106" s="2"/>
      <c r="E106" s="2"/>
      <c r="F106" s="6"/>
      <c r="G106" s="3"/>
      <c r="J106" s="2"/>
      <c r="K106" s="2"/>
      <c r="P106" s="2"/>
      <c r="Q106" s="2"/>
      <c r="R106" s="4"/>
      <c r="S106" s="4"/>
      <c r="T106" s="3"/>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7"/>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6"/>
      <c r="E109" s="6"/>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1"/>
      <c r="B110" s="2"/>
      <c r="C110" s="2"/>
      <c r="D110" s="6"/>
      <c r="E110" s="6"/>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7"/>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2"/>
      <c r="H113" s="2"/>
      <c r="I113" s="2"/>
      <c r="J113" s="6"/>
      <c r="K113" s="6"/>
      <c r="L113" s="2"/>
      <c r="M113" s="2"/>
      <c r="N113" s="2"/>
      <c r="O113" s="2"/>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1"/>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3"/>
      <c r="J115" s="6"/>
      <c r="K115" s="6"/>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7"/>
      <c r="B116" s="2"/>
      <c r="C116" s="2"/>
      <c r="D116" s="2"/>
      <c r="E116" s="2"/>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6"/>
      <c r="K117" s="6"/>
      <c r="L117" s="2"/>
      <c r="M117" s="2"/>
      <c r="N117" s="2"/>
      <c r="O117" s="2"/>
      <c r="P117" s="4"/>
      <c r="Q117" s="6"/>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1"/>
      <c r="B118" s="2"/>
      <c r="C118" s="2"/>
      <c r="D118" s="6"/>
      <c r="E118" s="6"/>
      <c r="F118" s="6"/>
      <c r="G118" s="2"/>
      <c r="H118" s="2"/>
      <c r="I118" s="2"/>
      <c r="J118" s="6"/>
      <c r="K118" s="6"/>
      <c r="L118" s="2"/>
      <c r="M118" s="2"/>
      <c r="N118" s="2"/>
      <c r="O118" s="2"/>
      <c r="P118" s="4"/>
      <c r="Q118" s="6"/>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2"/>
      <c r="H119" s="2"/>
      <c r="I119" s="2"/>
      <c r="J119" s="2"/>
      <c r="K119" s="2"/>
      <c r="L119" s="2"/>
      <c r="M119" s="2"/>
      <c r="N119" s="2"/>
      <c r="O119" s="2"/>
      <c r="P119" s="2"/>
      <c r="Q119" s="2"/>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7"/>
      <c r="B120" s="2"/>
      <c r="C120" s="6"/>
      <c r="D120" s="2"/>
      <c r="E120" s="2"/>
      <c r="F120" s="6"/>
      <c r="G120" s="2"/>
      <c r="H120" s="2"/>
      <c r="I120" s="2"/>
      <c r="J120" s="2"/>
      <c r="K120" s="2"/>
      <c r="L120" s="2"/>
      <c r="M120" s="2"/>
      <c r="N120" s="2"/>
      <c r="O120" s="2"/>
      <c r="P120" s="2"/>
      <c r="Q120" s="2"/>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1"/>
      <c r="H121" s="1"/>
      <c r="I121" s="1"/>
      <c r="J121" s="6"/>
      <c r="K121" s="6"/>
      <c r="L121" s="1"/>
      <c r="M121" s="1"/>
      <c r="N121" s="1"/>
      <c r="O121" s="1"/>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1"/>
      <c r="B122" s="2"/>
      <c r="C122" s="2"/>
      <c r="D122" s="2"/>
      <c r="E122" s="2"/>
      <c r="F122" s="6"/>
      <c r="G122" s="6"/>
      <c r="H122" s="6"/>
      <c r="I122" s="6"/>
      <c r="J122" s="6"/>
      <c r="K122" s="6"/>
      <c r="L122" s="6"/>
      <c r="M122" s="6"/>
      <c r="N122" s="6"/>
      <c r="O122" s="6"/>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2"/>
      <c r="E123" s="2"/>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7"/>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6"/>
      <c r="E125" s="6"/>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1"/>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2"/>
      <c r="D127" s="2"/>
      <c r="E127" s="2"/>
      <c r="F127" s="6"/>
      <c r="G127" s="2"/>
      <c r="H127" s="2"/>
      <c r="I127" s="2"/>
      <c r="J127" s="6"/>
      <c r="K127" s="6"/>
      <c r="L127" s="2"/>
      <c r="M127" s="2"/>
      <c r="N127" s="2"/>
      <c r="O127" s="2"/>
      <c r="P127" s="4"/>
      <c r="Q127" s="6"/>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7"/>
      <c r="B128" s="2"/>
      <c r="C128" s="2"/>
      <c r="D128" s="6"/>
      <c r="E128" s="6"/>
      <c r="F128" s="6"/>
      <c r="G128" s="2"/>
      <c r="H128" s="2"/>
      <c r="I128" s="2"/>
      <c r="J128" s="6"/>
      <c r="K128" s="6"/>
      <c r="L128" s="2"/>
      <c r="M128" s="2"/>
      <c r="N128" s="2"/>
      <c r="O128" s="2"/>
      <c r="P128" s="4"/>
      <c r="Q128" s="6"/>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4"/>
      <c r="U129" s="4"/>
      <c r="V129" s="4"/>
      <c r="W129" s="6"/>
      <c r="X129" s="4"/>
      <c r="Y129" s="14"/>
      <c r="Z129" s="4"/>
      <c r="AA129" s="4"/>
      <c r="AB129" s="4"/>
      <c r="AC129" s="4"/>
      <c r="AD129" s="2"/>
      <c r="AE129" s="2"/>
      <c r="AF129" s="4"/>
      <c r="AG129" s="4"/>
      <c r="AH129" s="4"/>
      <c r="AI129" s="4"/>
      <c r="AJ129" s="4"/>
    </row>
    <row r="130" spans="1:36" ht="15.75" customHeight="1" x14ac:dyDescent="0.15">
      <c r="A130" s="1"/>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3"/>
      <c r="U131" s="4"/>
      <c r="V131" s="4"/>
      <c r="W131" s="6"/>
      <c r="X131" s="4"/>
      <c r="Y131" s="14"/>
      <c r="Z131" s="4"/>
      <c r="AA131" s="4"/>
      <c r="AB131" s="4"/>
      <c r="AC131" s="4"/>
      <c r="AD131" s="2"/>
      <c r="AE131" s="2"/>
      <c r="AF131" s="4"/>
      <c r="AG131" s="4"/>
      <c r="AH131" s="4"/>
      <c r="AI131" s="4"/>
      <c r="AJ131" s="4"/>
    </row>
    <row r="132" spans="1:36" ht="15.75" customHeight="1" x14ac:dyDescent="0.15">
      <c r="A132" s="7"/>
      <c r="B132" s="2"/>
      <c r="C132" s="6"/>
      <c r="D132" s="2"/>
      <c r="E132" s="2"/>
      <c r="F132" s="6"/>
      <c r="G132" s="2"/>
      <c r="H132" s="2"/>
      <c r="I132" s="2"/>
      <c r="J132" s="2"/>
      <c r="K132" s="2"/>
      <c r="L132" s="2"/>
      <c r="M132" s="2"/>
      <c r="N132" s="2"/>
      <c r="O132" s="2"/>
      <c r="P132" s="2"/>
      <c r="Q132" s="2"/>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6"/>
      <c r="D133" s="2"/>
      <c r="E133" s="2"/>
      <c r="F133" s="6"/>
      <c r="G133" s="2"/>
      <c r="H133" s="2"/>
      <c r="I133" s="2"/>
      <c r="J133" s="2"/>
      <c r="K133" s="2"/>
      <c r="L133" s="2"/>
      <c r="M133" s="2"/>
      <c r="N133" s="2"/>
      <c r="O133" s="2"/>
      <c r="P133" s="2"/>
      <c r="Q133" s="2"/>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1"/>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7"/>
      <c r="B136" s="2"/>
      <c r="C136" s="2"/>
      <c r="D136" s="6"/>
      <c r="E136" s="6"/>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1"/>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7"/>
      <c r="B140" s="2"/>
      <c r="C140" s="2"/>
      <c r="D140" s="2"/>
      <c r="E140" s="2"/>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6"/>
      <c r="E141" s="6"/>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1"/>
      <c r="B142" s="2"/>
      <c r="C142" s="2"/>
      <c r="D142" s="6"/>
      <c r="E142" s="6"/>
      <c r="F142" s="6"/>
      <c r="G142" s="2"/>
      <c r="H142" s="2"/>
      <c r="I142" s="2"/>
      <c r="J142" s="6"/>
      <c r="K142" s="6"/>
      <c r="L142" s="2"/>
      <c r="M142" s="2"/>
      <c r="N142" s="2"/>
      <c r="O142" s="2"/>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7"/>
      <c r="B144" s="2"/>
      <c r="C144" s="2"/>
      <c r="D144" s="2"/>
      <c r="E144" s="2"/>
      <c r="F144" s="6"/>
      <c r="G144" s="3"/>
      <c r="J144" s="6"/>
      <c r="K144" s="6"/>
      <c r="P144" s="4"/>
      <c r="Q144" s="6"/>
      <c r="R144" s="4"/>
      <c r="S144" s="4"/>
      <c r="T144" s="4"/>
      <c r="U144" s="4"/>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2"/>
      <c r="H145" s="2"/>
      <c r="I145" s="2"/>
      <c r="J145" s="6"/>
      <c r="K145" s="6"/>
      <c r="L145" s="2"/>
      <c r="M145" s="2"/>
      <c r="N145" s="2"/>
      <c r="O145" s="2"/>
      <c r="P145" s="4"/>
      <c r="Q145" s="6"/>
      <c r="R145" s="4"/>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1"/>
      <c r="B146" s="2"/>
      <c r="C146" s="6"/>
      <c r="D146" s="2"/>
      <c r="E146" s="2"/>
      <c r="F146" s="6"/>
      <c r="G146" s="2"/>
      <c r="H146" s="2"/>
      <c r="I146" s="2"/>
      <c r="J146" s="2"/>
      <c r="K146" s="2"/>
      <c r="L146" s="2"/>
      <c r="M146" s="2"/>
      <c r="N146" s="2"/>
      <c r="O146" s="2"/>
      <c r="P146" s="2"/>
      <c r="Q146" s="2"/>
      <c r="R146" s="4"/>
      <c r="S146" s="4"/>
      <c r="T146" s="4"/>
      <c r="U146" s="3"/>
      <c r="V146" s="4"/>
      <c r="W146" s="6"/>
      <c r="X146" s="4"/>
      <c r="Y146" s="14"/>
      <c r="Z146" s="4"/>
      <c r="AA146" s="4"/>
      <c r="AB146" s="4"/>
      <c r="AC146" s="4"/>
      <c r="AD146" s="2"/>
      <c r="AE146" s="2"/>
      <c r="AF146" s="4"/>
      <c r="AG146" s="4"/>
      <c r="AH146" s="4"/>
      <c r="AI146" s="4"/>
      <c r="AJ146" s="4"/>
    </row>
    <row r="147" spans="1:36" ht="15.75" customHeight="1" x14ac:dyDescent="0.15">
      <c r="A147" s="7"/>
      <c r="B147" s="2"/>
      <c r="C147" s="2"/>
      <c r="D147" s="2"/>
      <c r="E147" s="2"/>
      <c r="F147" s="6"/>
      <c r="G147" s="3"/>
      <c r="J147" s="6"/>
      <c r="K147" s="6"/>
      <c r="P147" s="4"/>
      <c r="Q147" s="6"/>
      <c r="R147" s="2"/>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7"/>
      <c r="B148" s="2"/>
      <c r="C148" s="2"/>
      <c r="D148" s="2"/>
      <c r="E148" s="2"/>
      <c r="F148" s="6"/>
      <c r="G148" s="2"/>
      <c r="H148" s="2"/>
      <c r="I148" s="2"/>
      <c r="J148" s="2"/>
      <c r="K148" s="2"/>
      <c r="L148" s="2"/>
      <c r="M148" s="2"/>
      <c r="N148" s="2"/>
      <c r="O148" s="2"/>
      <c r="P148" s="2"/>
      <c r="Q148" s="2"/>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6"/>
      <c r="D149" s="2"/>
      <c r="E149" s="2"/>
      <c r="F149" s="6"/>
      <c r="G149" s="2"/>
      <c r="H149" s="2"/>
      <c r="I149" s="2"/>
      <c r="J149" s="2"/>
      <c r="K149" s="2"/>
      <c r="L149" s="2"/>
      <c r="M149" s="2"/>
      <c r="N149" s="2"/>
      <c r="O149" s="2"/>
      <c r="P149" s="2"/>
      <c r="Q149" s="2"/>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1"/>
      <c r="B150" s="2"/>
      <c r="C150" s="2"/>
      <c r="D150" s="2"/>
      <c r="E150" s="2"/>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7"/>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2"/>
      <c r="D153" s="6"/>
      <c r="E153" s="6"/>
      <c r="F153" s="6"/>
      <c r="G153" s="2"/>
      <c r="H153" s="2"/>
      <c r="I153" s="2"/>
      <c r="J153" s="6"/>
      <c r="K153" s="6"/>
      <c r="L153" s="2"/>
      <c r="M153" s="2"/>
      <c r="N153" s="2"/>
      <c r="O153" s="2"/>
      <c r="P153" s="4"/>
      <c r="Q153" s="6"/>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1"/>
      <c r="B154" s="2"/>
      <c r="C154" s="2"/>
      <c r="D154" s="6"/>
      <c r="E154" s="6"/>
      <c r="F154" s="6"/>
      <c r="G154" s="2"/>
      <c r="H154" s="2"/>
      <c r="I154" s="2"/>
      <c r="J154" s="6"/>
      <c r="K154" s="6"/>
      <c r="L154" s="2"/>
      <c r="M154" s="2"/>
      <c r="N154" s="2"/>
      <c r="O154" s="2"/>
      <c r="P154" s="4"/>
      <c r="Q154" s="6"/>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7"/>
      <c r="B156" s="2"/>
      <c r="C156" s="6"/>
      <c r="D156" s="2"/>
      <c r="E156" s="2"/>
      <c r="F156" s="6"/>
      <c r="G156" s="2"/>
      <c r="H156" s="2"/>
      <c r="I156" s="2"/>
      <c r="J156" s="2"/>
      <c r="K156" s="2"/>
      <c r="L156" s="2"/>
      <c r="M156" s="2"/>
      <c r="N156" s="2"/>
      <c r="O156" s="2"/>
      <c r="P156" s="2"/>
      <c r="Q156" s="2"/>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6"/>
      <c r="D157" s="2"/>
      <c r="E157" s="2"/>
      <c r="F157" s="6"/>
      <c r="G157" s="2"/>
      <c r="H157" s="2"/>
      <c r="I157" s="2"/>
      <c r="J157" s="2"/>
      <c r="K157" s="2"/>
      <c r="L157" s="2"/>
      <c r="M157" s="2"/>
      <c r="N157" s="2"/>
      <c r="O157" s="2"/>
      <c r="P157" s="2"/>
      <c r="Q157" s="2"/>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1"/>
      <c r="B158" s="2"/>
      <c r="C158" s="2"/>
      <c r="D158" s="6"/>
      <c r="E158" s="6"/>
      <c r="F158" s="6"/>
      <c r="G158" s="2"/>
      <c r="H158" s="2"/>
      <c r="I158" s="2"/>
      <c r="J158" s="6"/>
      <c r="K158" s="6"/>
      <c r="L158" s="2"/>
      <c r="M158" s="2"/>
      <c r="N158" s="2"/>
      <c r="O158" s="2"/>
      <c r="P158" s="4"/>
      <c r="Q158" s="6"/>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2"/>
      <c r="D159" s="6"/>
      <c r="E159" s="6"/>
      <c r="F159" s="6"/>
      <c r="G159" s="2"/>
      <c r="H159" s="2"/>
      <c r="I159" s="2"/>
      <c r="J159" s="6"/>
      <c r="K159" s="6"/>
      <c r="L159" s="2"/>
      <c r="M159" s="2"/>
      <c r="N159" s="2"/>
      <c r="O159" s="2"/>
      <c r="P159" s="4"/>
      <c r="Q159" s="6"/>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7"/>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6"/>
      <c r="D161" s="2"/>
      <c r="E161" s="2"/>
      <c r="F161" s="6"/>
      <c r="G161" s="2"/>
      <c r="H161" s="2"/>
      <c r="I161" s="2"/>
      <c r="J161" s="2"/>
      <c r="K161" s="2"/>
      <c r="L161" s="2"/>
      <c r="M161" s="2"/>
      <c r="N161" s="2"/>
      <c r="O161" s="2"/>
      <c r="P161" s="2"/>
      <c r="Q161" s="2"/>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1"/>
      <c r="B162" s="2"/>
      <c r="C162" s="6"/>
      <c r="D162" s="2"/>
      <c r="E162" s="2"/>
      <c r="F162" s="6"/>
      <c r="G162" s="2"/>
      <c r="H162" s="2"/>
      <c r="I162" s="2"/>
      <c r="J162" s="2"/>
      <c r="K162" s="2"/>
      <c r="L162" s="2"/>
      <c r="M162" s="2"/>
      <c r="N162" s="2"/>
      <c r="O162" s="2"/>
      <c r="P162" s="2"/>
      <c r="Q162" s="2"/>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2"/>
      <c r="D163" s="6"/>
      <c r="E163" s="6"/>
      <c r="F163" s="6"/>
      <c r="G163" s="2"/>
      <c r="H163" s="2"/>
      <c r="I163" s="2"/>
      <c r="J163" s="6"/>
      <c r="K163" s="6"/>
      <c r="L163" s="2"/>
      <c r="M163" s="2"/>
      <c r="N163" s="2"/>
      <c r="O163" s="2"/>
      <c r="P163" s="4"/>
      <c r="Q163" s="6"/>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7"/>
      <c r="B164" s="2"/>
      <c r="C164" s="2"/>
      <c r="D164" s="2"/>
      <c r="E164" s="2"/>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6"/>
      <c r="D165" s="2"/>
      <c r="E165" s="2"/>
      <c r="F165" s="6"/>
      <c r="G165" s="2"/>
      <c r="H165" s="2"/>
      <c r="I165" s="2"/>
      <c r="J165" s="2"/>
      <c r="K165" s="2"/>
      <c r="L165" s="2"/>
      <c r="M165" s="2"/>
      <c r="N165" s="2"/>
      <c r="O165" s="2"/>
      <c r="P165" s="2"/>
      <c r="Q165" s="2"/>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1"/>
      <c r="B166" s="2"/>
      <c r="C166" s="2"/>
      <c r="D166" s="6"/>
      <c r="E166" s="6"/>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2"/>
      <c r="H167" s="2"/>
      <c r="I167" s="2"/>
      <c r="J167" s="6"/>
      <c r="K167" s="6"/>
      <c r="L167" s="2"/>
      <c r="M167" s="2"/>
      <c r="N167" s="2"/>
      <c r="O167" s="2"/>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7"/>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2"/>
      <c r="E169" s="2"/>
      <c r="F169" s="6"/>
      <c r="G169" s="1"/>
      <c r="H169" s="1"/>
      <c r="I169" s="1"/>
      <c r="J169" s="6"/>
      <c r="K169" s="6"/>
      <c r="L169" s="1"/>
      <c r="M169" s="1"/>
      <c r="N169" s="1"/>
      <c r="O169" s="1"/>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1"/>
      <c r="B170" s="2"/>
      <c r="C170" s="2"/>
      <c r="D170" s="2"/>
      <c r="E170" s="2"/>
      <c r="F170" s="6"/>
      <c r="G170" s="2"/>
      <c r="H170" s="2"/>
      <c r="I170" s="2"/>
      <c r="J170" s="6"/>
      <c r="K170" s="6"/>
      <c r="L170" s="2"/>
      <c r="M170" s="2"/>
      <c r="N170" s="2"/>
      <c r="O170" s="2"/>
      <c r="P170" s="4"/>
      <c r="Q170" s="6"/>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6"/>
      <c r="E171" s="6"/>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7"/>
      <c r="B172" s="2"/>
      <c r="C172" s="6"/>
      <c r="D172" s="2"/>
      <c r="E172" s="2"/>
      <c r="F172" s="6"/>
      <c r="G172" s="2"/>
      <c r="H172" s="2"/>
      <c r="I172" s="2"/>
      <c r="J172" s="2"/>
      <c r="K172" s="2"/>
      <c r="L172" s="2"/>
      <c r="M172" s="2"/>
      <c r="N172" s="2"/>
      <c r="O172" s="2"/>
      <c r="P172" s="2"/>
      <c r="Q172" s="2"/>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2"/>
      <c r="D173" s="2"/>
      <c r="E173" s="2"/>
      <c r="F173" s="6"/>
      <c r="G173" s="2"/>
      <c r="H173" s="2"/>
      <c r="I173" s="2"/>
      <c r="J173" s="6"/>
      <c r="K173" s="6"/>
      <c r="L173" s="2"/>
      <c r="M173" s="2"/>
      <c r="N173" s="2"/>
      <c r="O173" s="2"/>
      <c r="P173" s="4"/>
      <c r="Q173" s="6"/>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1"/>
      <c r="B174" s="2"/>
      <c r="C174" s="2"/>
      <c r="D174" s="2"/>
      <c r="E174" s="2"/>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7"/>
      <c r="B176" s="2"/>
      <c r="C176" s="2"/>
      <c r="D176" s="6"/>
      <c r="E176" s="6"/>
      <c r="F176" s="6"/>
      <c r="G176" s="2"/>
      <c r="H176" s="2"/>
      <c r="I176" s="2"/>
      <c r="J176" s="6"/>
      <c r="K176" s="6"/>
      <c r="L176" s="2"/>
      <c r="M176" s="2"/>
      <c r="N176" s="2"/>
      <c r="O176" s="2"/>
      <c r="P176" s="4"/>
      <c r="Q176" s="6"/>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6"/>
      <c r="D177" s="2"/>
      <c r="E177" s="2"/>
      <c r="F177" s="6"/>
      <c r="G177" s="2"/>
      <c r="H177" s="2"/>
      <c r="I177" s="2"/>
      <c r="J177" s="2"/>
      <c r="K177" s="2"/>
      <c r="L177" s="2"/>
      <c r="M177" s="2"/>
      <c r="N177" s="2"/>
      <c r="O177" s="2"/>
      <c r="P177" s="2"/>
      <c r="Q177" s="2"/>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1"/>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2"/>
      <c r="E179" s="2"/>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7"/>
      <c r="B180" s="2"/>
      <c r="C180" s="6"/>
      <c r="D180" s="2"/>
      <c r="E180" s="2"/>
      <c r="F180" s="6"/>
      <c r="G180" s="2"/>
      <c r="H180" s="2"/>
      <c r="I180" s="2"/>
      <c r="J180" s="2"/>
      <c r="K180" s="2"/>
      <c r="L180" s="2"/>
      <c r="M180" s="2"/>
      <c r="N180" s="2"/>
      <c r="O180" s="2"/>
      <c r="P180" s="2"/>
      <c r="Q180" s="2"/>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2"/>
      <c r="D181" s="6"/>
      <c r="E181" s="6"/>
      <c r="F181" s="6"/>
      <c r="G181" s="2"/>
      <c r="H181" s="2"/>
      <c r="I181" s="2"/>
      <c r="J181" s="6"/>
      <c r="K181" s="6"/>
      <c r="L181" s="2"/>
      <c r="M181" s="2"/>
      <c r="N181" s="2"/>
      <c r="O181" s="2"/>
      <c r="P181" s="4"/>
      <c r="Q181" s="6"/>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1"/>
      <c r="B182" s="2"/>
      <c r="C182" s="2"/>
      <c r="D182" s="6"/>
      <c r="E182" s="6"/>
      <c r="F182" s="6"/>
      <c r="G182" s="2"/>
      <c r="H182" s="2"/>
      <c r="I182" s="2"/>
      <c r="J182" s="6"/>
      <c r="K182" s="6"/>
      <c r="L182" s="2"/>
      <c r="M182" s="2"/>
      <c r="N182" s="2"/>
      <c r="O182" s="2"/>
      <c r="P182" s="4"/>
      <c r="Q182" s="6"/>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7"/>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1"/>
      <c r="B186" s="2"/>
      <c r="C186" s="6"/>
      <c r="D186" s="2"/>
      <c r="E186" s="2"/>
      <c r="F186" s="6"/>
      <c r="G186" s="2"/>
      <c r="H186" s="2"/>
      <c r="I186" s="2"/>
      <c r="J186" s="2"/>
      <c r="K186" s="2"/>
      <c r="L186" s="2"/>
      <c r="M186" s="2"/>
      <c r="N186" s="2"/>
      <c r="O186" s="2"/>
      <c r="P186" s="2"/>
      <c r="Q186" s="2"/>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7"/>
      <c r="B188" s="2"/>
      <c r="C188" s="2"/>
      <c r="D188" s="6"/>
      <c r="E188" s="6"/>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4"/>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1"/>
      <c r="B190" s="2"/>
      <c r="C190" s="2"/>
      <c r="D190" s="2"/>
      <c r="E190" s="2"/>
      <c r="F190" s="6"/>
      <c r="G190" s="2"/>
      <c r="H190" s="2"/>
      <c r="I190" s="2"/>
      <c r="J190" s="6"/>
      <c r="K190" s="6"/>
      <c r="L190" s="2"/>
      <c r="M190" s="2"/>
      <c r="N190" s="2"/>
      <c r="O190" s="2"/>
      <c r="P190" s="4"/>
      <c r="Q190" s="6"/>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6"/>
      <c r="D191" s="2"/>
      <c r="E191" s="2"/>
      <c r="F191" s="6"/>
      <c r="G191" s="2"/>
      <c r="H191" s="2"/>
      <c r="I191" s="2"/>
      <c r="J191" s="2"/>
      <c r="K191" s="2"/>
      <c r="L191" s="2"/>
      <c r="M191" s="2"/>
      <c r="N191" s="2"/>
      <c r="O191" s="2"/>
      <c r="P191" s="2"/>
      <c r="Q191" s="2"/>
      <c r="R191" s="2"/>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7"/>
      <c r="B192" s="2"/>
      <c r="C192" s="6"/>
      <c r="D192" s="2"/>
      <c r="E192" s="2"/>
      <c r="F192" s="6"/>
      <c r="G192" s="1"/>
      <c r="H192" s="1"/>
      <c r="I192" s="1"/>
      <c r="J192" s="2"/>
      <c r="K192" s="2"/>
      <c r="L192" s="1"/>
      <c r="M192" s="1"/>
      <c r="N192" s="1"/>
      <c r="O192" s="1"/>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6"/>
      <c r="E193" s="6"/>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1"/>
      <c r="B194" s="2"/>
      <c r="C194" s="6"/>
      <c r="D194" s="2"/>
      <c r="E194" s="2"/>
      <c r="F194" s="6"/>
      <c r="G194" s="2"/>
      <c r="H194" s="2"/>
      <c r="I194" s="2"/>
      <c r="J194" s="2"/>
      <c r="K194" s="2"/>
      <c r="L194" s="2"/>
      <c r="M194" s="2"/>
      <c r="N194" s="2"/>
      <c r="O194" s="2"/>
      <c r="P194" s="2"/>
      <c r="Q194" s="2"/>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2"/>
      <c r="D195" s="2"/>
      <c r="E195" s="2"/>
      <c r="F195" s="6"/>
      <c r="G195" s="2"/>
      <c r="H195" s="2"/>
      <c r="I195" s="2"/>
      <c r="J195" s="6"/>
      <c r="K195" s="6"/>
      <c r="L195" s="2"/>
      <c r="M195" s="2"/>
      <c r="N195" s="2"/>
      <c r="O195" s="2"/>
      <c r="P195" s="4"/>
      <c r="Q195" s="6"/>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7"/>
      <c r="B196" s="2"/>
      <c r="C196" s="2"/>
      <c r="D196" s="2"/>
      <c r="E196" s="2"/>
      <c r="F196" s="6"/>
      <c r="G196" s="2"/>
      <c r="H196" s="2"/>
      <c r="I196" s="2"/>
      <c r="J196" s="6"/>
      <c r="K196" s="6"/>
      <c r="L196" s="2"/>
      <c r="M196" s="2"/>
      <c r="N196" s="2"/>
      <c r="O196" s="2"/>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1"/>
      <c r="B198" s="2"/>
      <c r="C198" s="6"/>
      <c r="D198" s="6"/>
      <c r="E198" s="6"/>
      <c r="F198" s="6"/>
      <c r="G198" s="6"/>
      <c r="H198" s="6"/>
      <c r="I198" s="6"/>
      <c r="J198" s="6"/>
      <c r="K198" s="6"/>
      <c r="L198" s="6"/>
      <c r="M198" s="6"/>
      <c r="N198" s="6"/>
      <c r="O198" s="6"/>
      <c r="P198" s="4"/>
      <c r="Q198" s="6"/>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2"/>
      <c r="Q199" s="2"/>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7"/>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1"/>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7"/>
      <c r="B204" s="2"/>
      <c r="C204" s="6"/>
      <c r="D204" s="6"/>
      <c r="E204" s="6"/>
      <c r="F204" s="6"/>
      <c r="G204" s="6"/>
      <c r="H204" s="6"/>
      <c r="I204" s="6"/>
      <c r="J204" s="6"/>
      <c r="K204" s="6"/>
      <c r="L204" s="6"/>
      <c r="M204" s="6"/>
      <c r="N204" s="6"/>
      <c r="O204" s="6"/>
      <c r="P204" s="2"/>
      <c r="Q204" s="2"/>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4"/>
      <c r="Q205" s="6"/>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1"/>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7"/>
      <c r="B208" s="2"/>
      <c r="C208" s="6"/>
      <c r="D208" s="6"/>
      <c r="E208" s="6"/>
      <c r="F208" s="6"/>
      <c r="G208" s="6"/>
      <c r="H208" s="6"/>
      <c r="I208" s="6"/>
      <c r="J208" s="6"/>
      <c r="K208" s="6"/>
      <c r="L208" s="6"/>
      <c r="M208" s="6"/>
      <c r="N208" s="6"/>
      <c r="O208" s="6"/>
      <c r="P208" s="4"/>
      <c r="Q208" s="6"/>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2"/>
      <c r="Q209" s="2"/>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1"/>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7"/>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4"/>
      <c r="Q213" s="6"/>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1"/>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7"/>
      <c r="B216" s="2"/>
      <c r="C216" s="6"/>
      <c r="D216" s="6"/>
      <c r="E216" s="6"/>
      <c r="F216" s="6"/>
      <c r="G216" s="6"/>
      <c r="H216" s="6"/>
      <c r="I216" s="6"/>
      <c r="J216" s="6"/>
      <c r="K216" s="6"/>
      <c r="L216" s="6"/>
      <c r="M216" s="6"/>
      <c r="N216" s="6"/>
      <c r="O216" s="6"/>
      <c r="P216" s="2"/>
      <c r="Q216" s="2"/>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2"/>
      <c r="Q217" s="2"/>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1"/>
      <c r="B218" s="2"/>
      <c r="C218" s="6"/>
      <c r="D218" s="6"/>
      <c r="E218" s="6"/>
      <c r="F218" s="6"/>
      <c r="G218" s="6"/>
      <c r="H218" s="6"/>
      <c r="I218" s="6"/>
      <c r="J218" s="6"/>
      <c r="K218" s="6"/>
      <c r="L218" s="6"/>
      <c r="M218" s="6"/>
      <c r="N218" s="6"/>
      <c r="O218" s="6"/>
      <c r="P218" s="4"/>
      <c r="Q218" s="6"/>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4"/>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7"/>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4"/>
      <c r="Q221" s="6"/>
      <c r="R221" s="2"/>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1"/>
      <c r="B222" s="2"/>
      <c r="C222" s="6"/>
      <c r="D222" s="6"/>
      <c r="E222" s="6"/>
      <c r="F222" s="6"/>
      <c r="G222" s="6"/>
      <c r="H222" s="6"/>
      <c r="I222" s="6"/>
      <c r="J222" s="6"/>
      <c r="K222" s="6"/>
      <c r="L222" s="6"/>
      <c r="M222" s="6"/>
      <c r="N222" s="6"/>
      <c r="O222" s="6"/>
      <c r="P222" s="2"/>
      <c r="Q222" s="2"/>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7"/>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1"/>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2"/>
      <c r="Q227" s="2"/>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7"/>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1"/>
      <c r="B230" s="2"/>
      <c r="C230" s="6"/>
      <c r="D230" s="6"/>
      <c r="E230" s="6"/>
      <c r="F230" s="6"/>
      <c r="G230" s="6"/>
      <c r="H230" s="6"/>
      <c r="I230" s="6"/>
      <c r="J230" s="6"/>
      <c r="K230" s="6"/>
      <c r="L230" s="6"/>
      <c r="M230" s="6"/>
      <c r="N230" s="6"/>
      <c r="O230" s="6"/>
      <c r="P230" s="4"/>
      <c r="Q230" s="6"/>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7"/>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1"/>
      <c r="B234" s="2"/>
      <c r="C234" s="6"/>
      <c r="D234" s="6"/>
      <c r="E234" s="6"/>
      <c r="F234" s="6"/>
      <c r="G234" s="6"/>
      <c r="H234" s="6"/>
      <c r="I234" s="6"/>
      <c r="J234" s="6"/>
      <c r="K234" s="6"/>
      <c r="L234" s="6"/>
      <c r="M234" s="6"/>
      <c r="N234" s="6"/>
      <c r="O234" s="6"/>
      <c r="P234" s="2"/>
      <c r="Q234" s="2"/>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7"/>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6"/>
      <c r="H237" s="6"/>
      <c r="I237" s="6"/>
      <c r="J237" s="6"/>
      <c r="K237" s="6"/>
      <c r="L237" s="6"/>
      <c r="M237" s="6"/>
      <c r="N237" s="6"/>
      <c r="O237" s="6"/>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1"/>
      <c r="B238" s="2"/>
      <c r="C238" s="6"/>
      <c r="D238" s="6"/>
      <c r="E238" s="6"/>
      <c r="F238" s="6"/>
      <c r="G238" s="6"/>
      <c r="H238" s="6"/>
      <c r="I238" s="6"/>
      <c r="J238" s="6"/>
      <c r="K238" s="6"/>
      <c r="L238" s="6"/>
      <c r="M238" s="6"/>
      <c r="N238" s="6"/>
      <c r="O238" s="6"/>
      <c r="P238" s="4"/>
      <c r="Q238" s="6"/>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1"/>
      <c r="H239" s="1"/>
      <c r="I239" s="1"/>
      <c r="J239" s="6"/>
      <c r="K239" s="6"/>
      <c r="L239" s="1"/>
      <c r="M239" s="1"/>
      <c r="N239" s="1"/>
      <c r="O239" s="1"/>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7"/>
      <c r="B240" s="2"/>
      <c r="C240" s="6"/>
      <c r="D240" s="6"/>
      <c r="E240" s="6"/>
      <c r="F240" s="6"/>
      <c r="G240" s="6"/>
      <c r="H240" s="6"/>
      <c r="I240" s="6"/>
      <c r="J240" s="6"/>
      <c r="K240" s="6"/>
      <c r="L240" s="6"/>
      <c r="M240" s="6"/>
      <c r="N240" s="6"/>
      <c r="O240" s="6"/>
      <c r="P240" s="2"/>
      <c r="Q240" s="2"/>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6"/>
      <c r="H241" s="6"/>
      <c r="I241" s="6"/>
      <c r="J241" s="6"/>
      <c r="K241" s="6"/>
      <c r="L241" s="6"/>
      <c r="M241" s="6"/>
      <c r="N241" s="6"/>
      <c r="O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1"/>
      <c r="B242" s="2"/>
      <c r="C242" s="6"/>
      <c r="D242" s="6"/>
      <c r="E242" s="6"/>
      <c r="F242" s="6"/>
      <c r="G242" s="6"/>
      <c r="H242" s="6"/>
      <c r="I242" s="6"/>
      <c r="J242" s="6"/>
      <c r="K242" s="6"/>
      <c r="L242" s="6"/>
      <c r="M242" s="6"/>
      <c r="N242" s="6"/>
      <c r="O242" s="6"/>
      <c r="P242" s="4"/>
      <c r="Q242" s="6"/>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3"/>
      <c r="J243" s="6"/>
      <c r="K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7"/>
      <c r="B244" s="2"/>
      <c r="C244" s="6"/>
      <c r="D244" s="6"/>
      <c r="E244" s="6"/>
      <c r="F244" s="6"/>
      <c r="G244" s="6"/>
      <c r="H244" s="6"/>
      <c r="I244" s="6"/>
      <c r="J244" s="6"/>
      <c r="K244" s="6"/>
      <c r="L244" s="6"/>
      <c r="M244" s="6"/>
      <c r="N244" s="6"/>
      <c r="O244" s="6"/>
      <c r="P244" s="2"/>
      <c r="Q244" s="2"/>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4"/>
      <c r="Q245" s="6"/>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1"/>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2"/>
      <c r="Q247" s="2"/>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7"/>
      <c r="B248" s="2"/>
      <c r="C248" s="6"/>
      <c r="D248" s="6"/>
      <c r="E248" s="6"/>
      <c r="F248" s="6"/>
      <c r="G248" s="6"/>
      <c r="H248" s="6"/>
      <c r="I248" s="6"/>
      <c r="J248" s="6"/>
      <c r="K248" s="6"/>
      <c r="L248" s="6"/>
      <c r="M248" s="6"/>
      <c r="N248" s="6"/>
      <c r="O248" s="6"/>
      <c r="P248" s="4"/>
      <c r="Q248" s="6"/>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1"/>
      <c r="B250" s="2"/>
      <c r="C250" s="6"/>
      <c r="D250" s="6"/>
      <c r="E250" s="6"/>
      <c r="F250" s="6"/>
      <c r="G250" s="6"/>
      <c r="H250" s="6"/>
      <c r="I250" s="6"/>
      <c r="J250" s="6"/>
      <c r="K250" s="6"/>
      <c r="L250" s="6"/>
      <c r="M250" s="6"/>
      <c r="N250" s="6"/>
      <c r="O250" s="6"/>
      <c r="P250" s="2"/>
      <c r="Q250" s="2"/>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7"/>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4"/>
      <c r="Q253" s="6"/>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1"/>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2"/>
      <c r="Q255" s="2"/>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7"/>
      <c r="B256" s="2"/>
      <c r="C256" s="6"/>
      <c r="D256" s="6"/>
      <c r="E256" s="6"/>
      <c r="F256" s="6"/>
      <c r="G256" s="6"/>
      <c r="H256" s="6"/>
      <c r="I256" s="6"/>
      <c r="J256" s="6"/>
      <c r="K256" s="6"/>
      <c r="L256" s="6"/>
      <c r="M256" s="6"/>
      <c r="N256" s="6"/>
      <c r="O256" s="6"/>
      <c r="P256" s="4"/>
      <c r="Q256" s="6"/>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4"/>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1"/>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4"/>
      <c r="Q259" s="6"/>
      <c r="R259" s="2"/>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7"/>
      <c r="B260" s="2"/>
      <c r="C260" s="6"/>
      <c r="D260" s="6"/>
      <c r="E260" s="6"/>
      <c r="F260" s="6"/>
      <c r="G260" s="6"/>
      <c r="H260" s="6"/>
      <c r="I260" s="6"/>
      <c r="J260" s="6"/>
      <c r="K260" s="6"/>
      <c r="L260" s="6"/>
      <c r="M260" s="6"/>
      <c r="N260" s="6"/>
      <c r="O260" s="6"/>
      <c r="P260" s="2"/>
      <c r="Q260" s="2"/>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2"/>
      <c r="Q261" s="2"/>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1"/>
      <c r="B262" s="2"/>
      <c r="C262" s="6"/>
      <c r="D262" s="6"/>
      <c r="E262" s="6"/>
      <c r="F262" s="6"/>
      <c r="G262" s="7"/>
      <c r="J262" s="6"/>
      <c r="K262" s="6"/>
      <c r="P262" s="4"/>
      <c r="Q262" s="6"/>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7"/>
      <c r="B264" s="2"/>
      <c r="C264" s="6"/>
      <c r="D264" s="6"/>
      <c r="E264" s="6"/>
      <c r="F264" s="6"/>
      <c r="G264" s="6"/>
      <c r="H264" s="6"/>
      <c r="I264" s="6"/>
      <c r="J264" s="6"/>
      <c r="K264" s="6"/>
      <c r="L264" s="6"/>
      <c r="M264" s="6"/>
      <c r="N264" s="6"/>
      <c r="O264" s="6"/>
      <c r="P264" s="2"/>
      <c r="Q264" s="2"/>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1"/>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4"/>
      <c r="Q267" s="6"/>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7"/>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1"/>
      <c r="B270" s="2"/>
      <c r="C270" s="6"/>
      <c r="D270" s="6"/>
      <c r="E270" s="6"/>
      <c r="F270" s="6"/>
      <c r="G270" s="6"/>
      <c r="H270" s="6"/>
      <c r="I270" s="6"/>
      <c r="J270" s="6"/>
      <c r="K270" s="6"/>
      <c r="L270" s="6"/>
      <c r="M270" s="6"/>
      <c r="N270" s="6"/>
      <c r="O270" s="6"/>
      <c r="P270" s="4"/>
      <c r="Q270" s="6"/>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2"/>
      <c r="Q271" s="2"/>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7"/>
      <c r="B272" s="2"/>
      <c r="C272" s="6"/>
      <c r="D272" s="6"/>
      <c r="E272" s="6"/>
      <c r="F272" s="6"/>
      <c r="G272" s="6"/>
      <c r="H272" s="6"/>
      <c r="I272" s="6"/>
      <c r="J272" s="6"/>
      <c r="K272" s="6"/>
      <c r="L272" s="6"/>
      <c r="M272" s="6"/>
      <c r="N272" s="6"/>
      <c r="O272" s="6"/>
      <c r="P272" s="2"/>
      <c r="Q272" s="2"/>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4"/>
      <c r="Q273" s="6"/>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1"/>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7"/>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1"/>
      <c r="B278" s="2"/>
      <c r="C278" s="6"/>
      <c r="D278" s="6"/>
      <c r="E278" s="6"/>
      <c r="F278" s="6"/>
      <c r="G278" s="6"/>
      <c r="H278" s="6"/>
      <c r="I278" s="6"/>
      <c r="J278" s="6"/>
      <c r="K278" s="6"/>
      <c r="L278" s="6"/>
      <c r="M278" s="6"/>
      <c r="N278" s="6"/>
      <c r="O278" s="6"/>
      <c r="P278" s="4"/>
      <c r="Q278" s="6"/>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7"/>
      <c r="B280" s="2"/>
      <c r="C280" s="6"/>
      <c r="D280" s="6"/>
      <c r="E280" s="6"/>
      <c r="F280" s="6"/>
      <c r="G280" s="6"/>
      <c r="H280" s="6"/>
      <c r="I280" s="6"/>
      <c r="J280" s="6"/>
      <c r="K280" s="6"/>
      <c r="L280" s="6"/>
      <c r="M280" s="6"/>
      <c r="N280" s="6"/>
      <c r="O280" s="6"/>
      <c r="P280" s="2"/>
      <c r="Q280" s="2"/>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2"/>
      <c r="Q281" s="2"/>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1"/>
      <c r="B282" s="2"/>
      <c r="C282" s="6"/>
      <c r="D282" s="6"/>
      <c r="E282" s="6"/>
      <c r="F282" s="6"/>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6"/>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7"/>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1"/>
      <c r="B286" s="2"/>
      <c r="C286" s="6"/>
      <c r="D286" s="6"/>
      <c r="E286" s="6"/>
      <c r="F286" s="4"/>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6"/>
      <c r="D287" s="6"/>
      <c r="E287" s="6"/>
      <c r="F287" s="4"/>
      <c r="G287" s="6"/>
      <c r="H287" s="6"/>
      <c r="I287" s="6"/>
      <c r="J287" s="6"/>
      <c r="K287" s="6"/>
      <c r="L287" s="6"/>
      <c r="M287" s="6"/>
      <c r="N287" s="6"/>
      <c r="O287" s="6"/>
      <c r="P287" s="4"/>
      <c r="Q287" s="6"/>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7"/>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4"/>
      <c r="D289" s="6"/>
      <c r="E289" s="6"/>
      <c r="F289" s="6"/>
      <c r="G289" s="6"/>
      <c r="H289" s="6"/>
      <c r="I289" s="6"/>
      <c r="J289" s="6"/>
      <c r="K289" s="6"/>
      <c r="L289" s="6"/>
      <c r="M289" s="6"/>
      <c r="N289" s="6"/>
      <c r="O289" s="6"/>
      <c r="P289" s="2"/>
      <c r="Q289" s="2"/>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1"/>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7"/>
      <c r="J291" s="6"/>
      <c r="K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7"/>
      <c r="B292" s="2"/>
      <c r="C292" s="6"/>
      <c r="D292" s="6"/>
      <c r="E292" s="6"/>
      <c r="F292" s="6"/>
      <c r="G292" s="6"/>
      <c r="H292" s="6"/>
      <c r="I292" s="6"/>
      <c r="J292" s="6"/>
      <c r="K292" s="6"/>
      <c r="L292" s="6"/>
      <c r="M292" s="6"/>
      <c r="N292" s="6"/>
      <c r="O292" s="6"/>
      <c r="P292" s="4"/>
      <c r="Q292" s="6"/>
      <c r="R292" s="4"/>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4"/>
      <c r="Q293" s="6"/>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1"/>
      <c r="B294" s="2"/>
      <c r="C294" s="6"/>
      <c r="D294" s="6"/>
      <c r="E294" s="6"/>
      <c r="F294" s="6"/>
      <c r="G294" s="6"/>
      <c r="H294" s="6"/>
      <c r="I294" s="6"/>
      <c r="J294" s="6"/>
      <c r="K294" s="6"/>
      <c r="L294" s="6"/>
      <c r="M294" s="6"/>
      <c r="N294" s="6"/>
      <c r="O294" s="6"/>
      <c r="P294" s="2"/>
      <c r="Q294" s="2"/>
      <c r="R294" s="2"/>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7"/>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2"/>
      <c r="Q297" s="2"/>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1"/>
      <c r="B298" s="2"/>
      <c r="C298" s="6"/>
      <c r="D298" s="6"/>
      <c r="E298" s="6"/>
      <c r="F298" s="6"/>
      <c r="G298" s="6"/>
      <c r="H298" s="6"/>
      <c r="I298" s="6"/>
      <c r="J298" s="6"/>
      <c r="K298" s="6"/>
      <c r="L298" s="6"/>
      <c r="M298" s="6"/>
      <c r="N298" s="6"/>
      <c r="O298" s="6"/>
      <c r="P298" s="4"/>
      <c r="Q298" s="6"/>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6"/>
      <c r="H299" s="6"/>
      <c r="I299" s="6"/>
      <c r="J299" s="6"/>
      <c r="K299" s="6"/>
      <c r="L299" s="6"/>
      <c r="M299" s="6"/>
      <c r="N299" s="6"/>
      <c r="O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7"/>
      <c r="B300" s="2"/>
      <c r="C300" s="6"/>
      <c r="D300" s="6"/>
      <c r="E300" s="6"/>
      <c r="F300" s="6"/>
      <c r="G300" s="7"/>
      <c r="J300" s="6"/>
      <c r="K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7"/>
      <c r="J301" s="6"/>
      <c r="K301" s="6"/>
      <c r="P301" s="4"/>
      <c r="Q301" s="6"/>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1"/>
      <c r="B302" s="2"/>
      <c r="C302" s="6"/>
      <c r="D302" s="6"/>
      <c r="E302" s="6"/>
      <c r="F302" s="6"/>
      <c r="G302" s="6"/>
      <c r="H302" s="6"/>
      <c r="I302" s="6"/>
      <c r="J302" s="6"/>
      <c r="K302" s="6"/>
      <c r="L302" s="6"/>
      <c r="M302" s="6"/>
      <c r="N302" s="6"/>
      <c r="O302" s="6"/>
      <c r="P302" s="2"/>
      <c r="Q302" s="2"/>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2"/>
      <c r="Q303" s="2"/>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7"/>
      <c r="B304" s="2"/>
      <c r="C304" s="6"/>
      <c r="D304" s="6"/>
      <c r="E304" s="6"/>
      <c r="F304" s="6"/>
      <c r="G304" s="7"/>
      <c r="J304" s="6"/>
      <c r="K304" s="6"/>
      <c r="P304" s="4"/>
      <c r="Q304" s="6"/>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1"/>
      <c r="B306" s="2"/>
      <c r="C306" s="6"/>
      <c r="D306" s="6"/>
      <c r="E306" s="6"/>
      <c r="F306" s="6"/>
      <c r="G306" s="6"/>
      <c r="H306" s="6"/>
      <c r="I306" s="6"/>
      <c r="J306" s="6"/>
      <c r="K306" s="6"/>
      <c r="L306" s="6"/>
      <c r="M306" s="6"/>
      <c r="N306" s="6"/>
      <c r="O306" s="6"/>
      <c r="P306" s="2"/>
      <c r="Q306" s="2"/>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7"/>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4"/>
      <c r="Q309" s="6"/>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1"/>
      <c r="B310" s="2"/>
      <c r="C310" s="6"/>
      <c r="D310" s="6"/>
      <c r="E310" s="6"/>
      <c r="F310" s="6"/>
      <c r="G310" s="6"/>
      <c r="H310" s="6"/>
      <c r="I310" s="6"/>
      <c r="J310" s="6"/>
      <c r="K310" s="6"/>
      <c r="L310" s="6"/>
      <c r="M310" s="6"/>
      <c r="N310" s="6"/>
      <c r="O310" s="6"/>
      <c r="P310" s="4"/>
      <c r="Q310" s="6"/>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2"/>
      <c r="Q311" s="2"/>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7"/>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1"/>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4"/>
      <c r="Q315" s="6"/>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7"/>
      <c r="B316" s="2"/>
      <c r="C316" s="6"/>
      <c r="D316" s="6"/>
      <c r="E316" s="6"/>
      <c r="F316" s="6"/>
      <c r="G316" s="6"/>
      <c r="H316" s="6"/>
      <c r="I316" s="6"/>
      <c r="J316" s="6"/>
      <c r="K316" s="6"/>
      <c r="L316" s="6"/>
      <c r="M316" s="6"/>
      <c r="N316" s="6"/>
      <c r="O316" s="6"/>
      <c r="P316" s="2"/>
      <c r="Q316" s="2"/>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2"/>
      <c r="Q317" s="2"/>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1"/>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4"/>
      <c r="Q319" s="6"/>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7"/>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6"/>
      <c r="H321" s="6"/>
      <c r="I321" s="6"/>
      <c r="J321" s="6"/>
      <c r="K321" s="6"/>
      <c r="L321" s="6"/>
      <c r="M321" s="6"/>
      <c r="N321" s="6"/>
      <c r="O321" s="6"/>
      <c r="P321" s="2"/>
      <c r="Q321" s="2"/>
      <c r="R321" s="4"/>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1"/>
      <c r="B322" s="2"/>
      <c r="C322" s="6"/>
      <c r="D322" s="6"/>
      <c r="E322" s="6"/>
      <c r="F322" s="6"/>
      <c r="G322" s="6"/>
      <c r="H322" s="6"/>
      <c r="I322" s="6"/>
      <c r="J322" s="6"/>
      <c r="K322" s="6"/>
      <c r="L322" s="6"/>
      <c r="M322" s="6"/>
      <c r="N322" s="6"/>
      <c r="O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7"/>
      <c r="J323" s="6"/>
      <c r="K323" s="6"/>
      <c r="P323" s="4"/>
      <c r="Q323" s="6"/>
      <c r="R323" s="1"/>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7"/>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1"/>
      <c r="B326" s="2"/>
      <c r="C326" s="6"/>
      <c r="D326" s="6"/>
      <c r="E326" s="6"/>
      <c r="F326" s="6"/>
      <c r="G326" s="7"/>
      <c r="J326" s="6"/>
      <c r="K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7"/>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4"/>
      <c r="Q329" s="6"/>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1"/>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2"/>
      <c r="Q331" s="2"/>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7"/>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1"/>
      <c r="B334" s="2"/>
      <c r="C334" s="6"/>
      <c r="D334" s="6"/>
      <c r="E334" s="6"/>
      <c r="F334" s="6"/>
      <c r="G334" s="6"/>
      <c r="H334" s="6"/>
      <c r="I334" s="6"/>
      <c r="J334" s="6"/>
      <c r="K334" s="6"/>
      <c r="L334" s="6"/>
      <c r="M334" s="6"/>
      <c r="N334" s="6"/>
      <c r="O334" s="6"/>
      <c r="P334" s="4"/>
      <c r="Q334" s="6"/>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4"/>
      <c r="Q335" s="6"/>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7"/>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2"/>
      <c r="Q337" s="2"/>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1"/>
      <c r="B338" s="2"/>
      <c r="C338" s="6"/>
      <c r="D338" s="6"/>
      <c r="E338" s="6"/>
      <c r="F338" s="6"/>
      <c r="G338" s="6"/>
      <c r="H338" s="6"/>
      <c r="I338" s="6"/>
      <c r="J338" s="6"/>
      <c r="K338" s="6"/>
      <c r="L338" s="6"/>
      <c r="M338" s="6"/>
      <c r="N338" s="6"/>
      <c r="O338" s="6"/>
      <c r="P338" s="2"/>
      <c r="Q338" s="2"/>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7"/>
      <c r="B340" s="2"/>
      <c r="C340" s="6"/>
      <c r="D340" s="6"/>
      <c r="E340" s="6"/>
      <c r="F340" s="6"/>
      <c r="G340" s="6"/>
      <c r="H340" s="6"/>
      <c r="I340" s="6"/>
      <c r="J340" s="6"/>
      <c r="K340" s="6"/>
      <c r="L340" s="6"/>
      <c r="M340" s="6"/>
      <c r="N340" s="6"/>
      <c r="O340" s="6"/>
      <c r="P340" s="4"/>
      <c r="Q340" s="6"/>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4"/>
      <c r="Q341" s="6"/>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1"/>
      <c r="B342" s="2"/>
      <c r="C342" s="6"/>
      <c r="D342" s="6"/>
      <c r="E342" s="6"/>
      <c r="F342" s="6"/>
      <c r="G342" s="6"/>
      <c r="H342" s="6"/>
      <c r="I342" s="6"/>
      <c r="J342" s="6"/>
      <c r="K342" s="6"/>
      <c r="L342" s="6"/>
      <c r="M342" s="6"/>
      <c r="N342" s="6"/>
      <c r="O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7"/>
      <c r="B344" s="2"/>
      <c r="C344" s="6"/>
      <c r="D344" s="6"/>
      <c r="E344" s="6"/>
      <c r="F344" s="6"/>
      <c r="G344" s="7"/>
      <c r="J344" s="6"/>
      <c r="K344" s="6"/>
      <c r="P344" s="2"/>
      <c r="Q344" s="2"/>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1"/>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7"/>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2"/>
      <c r="Q349" s="2"/>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1"/>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4"/>
      <c r="Q351" s="6"/>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7"/>
      <c r="B352" s="2"/>
      <c r="C352" s="6"/>
      <c r="D352" s="6"/>
      <c r="E352" s="6"/>
      <c r="F352" s="6"/>
      <c r="G352" s="6"/>
      <c r="H352" s="6"/>
      <c r="I352" s="6"/>
      <c r="J352" s="6"/>
      <c r="K352" s="6"/>
      <c r="L352" s="6"/>
      <c r="M352" s="6"/>
      <c r="N352" s="6"/>
      <c r="O352" s="6"/>
      <c r="P352" s="4"/>
      <c r="Q352" s="6"/>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2"/>
      <c r="Q353" s="2"/>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1"/>
      <c r="B354" s="2"/>
      <c r="C354" s="6"/>
      <c r="D354" s="6"/>
      <c r="E354" s="6"/>
      <c r="F354" s="6"/>
      <c r="G354" s="6"/>
      <c r="H354" s="6"/>
      <c r="I354" s="6"/>
      <c r="J354" s="6"/>
      <c r="K354" s="6"/>
      <c r="L354" s="6"/>
      <c r="M354" s="6"/>
      <c r="N354" s="6"/>
      <c r="O354" s="6"/>
      <c r="P354" s="2"/>
      <c r="Q354" s="2"/>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4"/>
      <c r="Q355" s="6"/>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7"/>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2"/>
      <c r="Q357" s="2"/>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1"/>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4"/>
      <c r="Q359" s="6"/>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7"/>
      <c r="B360" s="2"/>
      <c r="C360" s="6"/>
      <c r="D360" s="6"/>
      <c r="E360" s="6"/>
      <c r="F360" s="6"/>
      <c r="G360" s="6"/>
      <c r="H360" s="6"/>
      <c r="I360" s="6"/>
      <c r="J360" s="6"/>
      <c r="K360" s="6"/>
      <c r="L360" s="6"/>
      <c r="M360" s="6"/>
      <c r="N360" s="6"/>
      <c r="O360" s="6"/>
      <c r="P360" s="4"/>
      <c r="Q360" s="6"/>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2"/>
      <c r="Q361" s="2"/>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1"/>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7"/>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6"/>
      <c r="H365" s="6"/>
      <c r="I365" s="6"/>
      <c r="J365" s="6"/>
      <c r="K365" s="6"/>
      <c r="L365" s="6"/>
      <c r="M365" s="6"/>
      <c r="N365" s="6"/>
      <c r="O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1"/>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3"/>
      <c r="J367" s="6"/>
      <c r="K367" s="6"/>
      <c r="P367" s="4"/>
      <c r="Q367" s="6"/>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7"/>
      <c r="B368" s="2"/>
      <c r="C368" s="6"/>
      <c r="D368" s="6"/>
      <c r="E368" s="6"/>
      <c r="F368" s="6"/>
      <c r="G368" s="6"/>
      <c r="H368" s="6"/>
      <c r="I368" s="6"/>
      <c r="J368" s="6"/>
      <c r="K368" s="6"/>
      <c r="L368" s="6"/>
      <c r="M368" s="6"/>
      <c r="N368" s="6"/>
      <c r="O368" s="6"/>
      <c r="P368" s="2"/>
      <c r="Q368" s="2"/>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6"/>
      <c r="H369" s="6"/>
      <c r="I369" s="6"/>
      <c r="J369" s="6"/>
      <c r="K369" s="6"/>
      <c r="L369" s="6"/>
      <c r="M369" s="6"/>
      <c r="N369" s="6"/>
      <c r="O369" s="6"/>
      <c r="P369" s="2"/>
      <c r="Q369" s="2"/>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1"/>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7"/>
      <c r="J371" s="6"/>
      <c r="K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7"/>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1"/>
      <c r="B374" s="2"/>
      <c r="C374" s="6"/>
      <c r="D374" s="6"/>
      <c r="E374" s="6"/>
      <c r="F374" s="6"/>
      <c r="G374" s="6"/>
      <c r="H374" s="6"/>
      <c r="I374" s="6"/>
      <c r="J374" s="6"/>
      <c r="K374" s="6"/>
      <c r="L374" s="6"/>
      <c r="M374" s="6"/>
      <c r="N374" s="6"/>
      <c r="O374" s="6"/>
      <c r="P374" s="4"/>
      <c r="Q374" s="6"/>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4"/>
      <c r="Q375" s="6"/>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7"/>
      <c r="B376" s="2"/>
      <c r="C376" s="6"/>
      <c r="D376" s="6"/>
      <c r="E376" s="6"/>
      <c r="F376" s="6"/>
      <c r="G376" s="6"/>
      <c r="H376" s="6"/>
      <c r="I376" s="6"/>
      <c r="J376" s="6"/>
      <c r="K376" s="6"/>
      <c r="L376" s="6"/>
      <c r="M376" s="6"/>
      <c r="N376" s="6"/>
      <c r="O376" s="6"/>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1"/>
      <c r="B378" s="2"/>
      <c r="C378" s="6"/>
      <c r="D378" s="6"/>
      <c r="E378" s="6"/>
      <c r="F378" s="6"/>
      <c r="G378" s="8"/>
      <c r="H378" s="8"/>
      <c r="I378" s="8"/>
      <c r="J378" s="6"/>
      <c r="K378" s="6"/>
      <c r="L378" s="8"/>
      <c r="M378" s="8"/>
      <c r="N378" s="8"/>
      <c r="O378" s="8"/>
      <c r="P378" s="2"/>
      <c r="Q378" s="2"/>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7"/>
      <c r="B380" s="2"/>
      <c r="C380" s="6"/>
      <c r="D380" s="6"/>
      <c r="E380" s="6"/>
      <c r="F380" s="6"/>
      <c r="G380" s="6"/>
      <c r="H380" s="6"/>
      <c r="I380" s="6"/>
      <c r="J380" s="6"/>
      <c r="K380" s="6"/>
      <c r="L380" s="6"/>
      <c r="M380" s="6"/>
      <c r="N380" s="6"/>
      <c r="O380" s="6"/>
      <c r="P380" s="4"/>
      <c r="Q380" s="6"/>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2"/>
      <c r="Q381" s="2"/>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1"/>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7"/>
      <c r="B384" s="2"/>
      <c r="C384" s="6"/>
      <c r="D384" s="6"/>
      <c r="E384" s="6"/>
      <c r="F384" s="6"/>
      <c r="G384" s="6"/>
      <c r="H384" s="6"/>
      <c r="I384" s="6"/>
      <c r="J384" s="6"/>
      <c r="K384" s="6"/>
      <c r="L384" s="6"/>
      <c r="M384" s="6"/>
      <c r="N384" s="6"/>
      <c r="O384" s="6"/>
      <c r="P384" s="2"/>
      <c r="Q384" s="2"/>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6"/>
      <c r="D385" s="6"/>
      <c r="E385" s="6"/>
      <c r="F385" s="6"/>
      <c r="G385" s="6"/>
      <c r="H385" s="6"/>
      <c r="I385" s="6"/>
      <c r="J385" s="6"/>
      <c r="K385" s="6"/>
      <c r="L385" s="6"/>
      <c r="M385" s="6"/>
      <c r="N385" s="6"/>
      <c r="O385" s="6"/>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1"/>
      <c r="B386" s="2"/>
      <c r="C386" s="6"/>
      <c r="D386" s="6"/>
      <c r="E386" s="6"/>
      <c r="F386" s="6"/>
      <c r="G386" s="6"/>
      <c r="H386" s="6"/>
      <c r="I386" s="6"/>
      <c r="J386" s="6"/>
      <c r="K386" s="6"/>
      <c r="L386" s="6"/>
      <c r="M386" s="6"/>
      <c r="N386" s="6"/>
      <c r="O386" s="6"/>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2"/>
      <c r="E387" s="2"/>
      <c r="F387" s="2"/>
      <c r="G387" s="2"/>
      <c r="H387" s="2"/>
      <c r="I387" s="2"/>
      <c r="J387" s="6"/>
      <c r="K387" s="6"/>
      <c r="L387" s="2"/>
      <c r="M387" s="2"/>
      <c r="N387" s="2"/>
      <c r="O387" s="2"/>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7"/>
      <c r="B388" s="2"/>
      <c r="C388" s="2"/>
      <c r="D388" s="2"/>
      <c r="E388" s="2"/>
      <c r="F388" s="2"/>
      <c r="G388" s="2"/>
      <c r="H388" s="2"/>
      <c r="I388" s="2"/>
      <c r="J388" s="6"/>
      <c r="K388" s="6"/>
      <c r="L388" s="2"/>
      <c r="M388" s="2"/>
      <c r="N388" s="2"/>
      <c r="O388" s="2"/>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2"/>
      <c r="D389" s="6"/>
      <c r="E389" s="6"/>
      <c r="F389" s="6"/>
      <c r="G389" s="6"/>
      <c r="H389" s="6"/>
      <c r="I389" s="6"/>
      <c r="J389" s="6"/>
      <c r="K389" s="6"/>
      <c r="L389" s="6"/>
      <c r="M389" s="6"/>
      <c r="N389" s="6"/>
      <c r="O389" s="6"/>
      <c r="P389" s="4"/>
      <c r="Q389" s="6"/>
      <c r="R389" s="4"/>
      <c r="S389" s="4"/>
      <c r="T389" s="4"/>
      <c r="U389" s="4"/>
      <c r="V389" s="4"/>
      <c r="W389" s="6"/>
      <c r="X389" s="4"/>
      <c r="Y389" s="14"/>
      <c r="Z389" s="4"/>
      <c r="AA389" s="4"/>
      <c r="AB389" s="4"/>
      <c r="AC389" s="4"/>
      <c r="AD389" s="2"/>
      <c r="AE389" s="2"/>
      <c r="AF389" s="4"/>
      <c r="AG389" s="4"/>
      <c r="AH389" s="4"/>
      <c r="AI389" s="4"/>
      <c r="AJ389" s="4"/>
    </row>
    <row r="390" spans="1:36" ht="15.75" customHeight="1" x14ac:dyDescent="0.15">
      <c r="A390" s="1"/>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2"/>
      <c r="Q391" s="2"/>
      <c r="R391" s="3"/>
      <c r="S391" s="4"/>
      <c r="T391" s="4"/>
      <c r="U391" s="3"/>
      <c r="V391" s="4"/>
      <c r="W391" s="6"/>
      <c r="X391" s="4"/>
      <c r="Y391" s="14"/>
      <c r="Z391" s="4"/>
      <c r="AA391" s="4"/>
      <c r="AB391" s="4"/>
      <c r="AC391" s="4"/>
      <c r="AD391" s="2"/>
      <c r="AE391" s="2"/>
      <c r="AF391" s="4"/>
      <c r="AG391" s="4"/>
      <c r="AH391" s="4"/>
      <c r="AI391" s="4"/>
      <c r="AJ391" s="4"/>
    </row>
    <row r="392" spans="1:36" ht="15.75" customHeight="1" x14ac:dyDescent="0.15">
      <c r="A392" s="7"/>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1"/>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7"/>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1"/>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6"/>
      <c r="H399" s="6"/>
      <c r="I399" s="6"/>
      <c r="J399" s="6"/>
      <c r="K399" s="6"/>
      <c r="L399" s="6"/>
      <c r="M399" s="6"/>
      <c r="N399" s="6"/>
      <c r="O399" s="6"/>
      <c r="P399" s="4"/>
      <c r="Q399" s="6"/>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7"/>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7"/>
      <c r="J401" s="6"/>
      <c r="K401" s="6"/>
      <c r="P401" s="2"/>
      <c r="Q401" s="2"/>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1"/>
      <c r="B402" s="2"/>
      <c r="C402" s="6"/>
      <c r="D402" s="6"/>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6"/>
      <c r="H403" s="6"/>
      <c r="I403" s="6"/>
      <c r="J403" s="6"/>
      <c r="K403" s="6"/>
      <c r="L403" s="6"/>
      <c r="M403" s="6"/>
      <c r="N403" s="6"/>
      <c r="O403" s="6"/>
      <c r="P403" s="4"/>
      <c r="Q403" s="6"/>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7"/>
      <c r="B404" s="2"/>
      <c r="C404" s="6"/>
      <c r="D404" s="4"/>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7"/>
      <c r="J405" s="6"/>
      <c r="K405" s="6"/>
      <c r="P405" s="2"/>
      <c r="Q405" s="2"/>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1"/>
      <c r="B406" s="2"/>
      <c r="C406" s="6"/>
      <c r="D406" s="6"/>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7"/>
      <c r="B408" s="2"/>
      <c r="C408" s="6"/>
      <c r="D408" s="4"/>
      <c r="E408" s="6"/>
      <c r="F408" s="6"/>
      <c r="G408" s="6"/>
      <c r="H408" s="6"/>
      <c r="I408" s="6"/>
      <c r="J408" s="6"/>
      <c r="K408" s="6"/>
      <c r="L408" s="6"/>
      <c r="M408" s="6"/>
      <c r="N408" s="6"/>
      <c r="O408" s="6"/>
      <c r="P408" s="4"/>
      <c r="Q408" s="6"/>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6"/>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1"/>
      <c r="B410" s="2"/>
      <c r="C410" s="6"/>
      <c r="D410" s="6"/>
      <c r="E410" s="6"/>
      <c r="F410" s="6"/>
      <c r="G410" s="6"/>
      <c r="H410" s="6"/>
      <c r="I410" s="6"/>
      <c r="J410" s="6"/>
      <c r="K410" s="6"/>
      <c r="L410" s="6"/>
      <c r="M410" s="6"/>
      <c r="N410" s="6"/>
      <c r="O410" s="6"/>
      <c r="P410" s="2"/>
      <c r="Q410" s="2"/>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4"/>
      <c r="E411" s="6"/>
      <c r="F411" s="6"/>
      <c r="G411" s="6"/>
      <c r="H411" s="6"/>
      <c r="I411" s="6"/>
      <c r="J411" s="6"/>
      <c r="K411" s="6"/>
      <c r="L411" s="6"/>
      <c r="M411" s="6"/>
      <c r="N411" s="6"/>
      <c r="O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7"/>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7"/>
      <c r="J413" s="6"/>
      <c r="K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1"/>
      <c r="B414" s="2"/>
      <c r="C414" s="6"/>
      <c r="D414" s="6"/>
      <c r="E414" s="6"/>
      <c r="F414" s="6"/>
      <c r="G414" s="6"/>
      <c r="H414" s="6"/>
      <c r="I414" s="6"/>
      <c r="J414" s="6"/>
      <c r="K414" s="6"/>
      <c r="L414" s="6"/>
      <c r="M414" s="6"/>
      <c r="N414" s="6"/>
      <c r="O414" s="6"/>
      <c r="P414" s="4"/>
      <c r="Q414" s="6"/>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7"/>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4"/>
      <c r="Q417" s="6"/>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1"/>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6"/>
      <c r="E419" s="6"/>
      <c r="F419" s="6"/>
      <c r="G419" s="6"/>
      <c r="H419" s="6"/>
      <c r="I419" s="6"/>
      <c r="J419" s="6"/>
      <c r="K419" s="6"/>
      <c r="L419" s="6"/>
      <c r="M419" s="6"/>
      <c r="N419" s="6"/>
      <c r="O419" s="6"/>
      <c r="P419" s="2"/>
      <c r="Q419" s="2"/>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7"/>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4"/>
      <c r="E421" s="6"/>
      <c r="F421" s="4"/>
      <c r="G421" s="2"/>
      <c r="H421" s="2"/>
      <c r="I421" s="2"/>
      <c r="J421" s="4"/>
      <c r="K421" s="6"/>
      <c r="L421" s="2"/>
      <c r="M421" s="2"/>
      <c r="N421" s="2"/>
      <c r="O421" s="2"/>
      <c r="P421" s="4"/>
      <c r="Q421" s="6"/>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1"/>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7"/>
      <c r="B424" s="2"/>
      <c r="C424" s="6"/>
      <c r="D424" s="6"/>
      <c r="E424" s="6"/>
      <c r="F424" s="6"/>
      <c r="G424" s="6"/>
      <c r="H424" s="6"/>
      <c r="I424" s="6"/>
      <c r="J424" s="6"/>
      <c r="K424" s="6"/>
      <c r="L424" s="6"/>
      <c r="M424" s="6"/>
      <c r="N424" s="6"/>
      <c r="O424" s="6"/>
      <c r="P424" s="2"/>
      <c r="Q424" s="2"/>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2"/>
      <c r="Q425" s="2"/>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1"/>
      <c r="B426" s="2"/>
      <c r="C426" s="6"/>
      <c r="D426" s="6"/>
      <c r="E426" s="6"/>
      <c r="F426" s="6"/>
      <c r="G426" s="6"/>
      <c r="H426" s="6"/>
      <c r="I426" s="6"/>
      <c r="J426" s="6"/>
      <c r="K426" s="6"/>
      <c r="L426" s="6"/>
      <c r="M426" s="6"/>
      <c r="N426" s="6"/>
      <c r="O426" s="6"/>
      <c r="P426" s="4"/>
      <c r="Q426" s="6"/>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4"/>
      <c r="Q427" s="6"/>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7"/>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2"/>
      <c r="Q429" s="2"/>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1"/>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4"/>
      <c r="Q431" s="6"/>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7"/>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1"/>
      <c r="B434" s="2"/>
      <c r="C434" s="6"/>
      <c r="D434" s="6"/>
      <c r="E434" s="6"/>
      <c r="F434" s="6"/>
      <c r="G434" s="6"/>
      <c r="H434" s="6"/>
      <c r="I434" s="6"/>
      <c r="J434" s="6"/>
      <c r="K434" s="6"/>
      <c r="L434" s="6"/>
      <c r="M434" s="6"/>
      <c r="N434" s="6"/>
      <c r="O434" s="6"/>
      <c r="P434" s="2"/>
      <c r="Q434" s="2"/>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2"/>
      <c r="Q435" s="2"/>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7"/>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1"/>
      <c r="B438" s="2"/>
      <c r="C438" s="6"/>
      <c r="D438" s="6"/>
      <c r="E438" s="6"/>
      <c r="F438" s="6"/>
      <c r="G438" s="6"/>
      <c r="H438" s="6"/>
      <c r="I438" s="6"/>
      <c r="J438" s="6"/>
      <c r="K438" s="6"/>
      <c r="L438" s="6"/>
      <c r="M438" s="6"/>
      <c r="N438" s="6"/>
      <c r="O438" s="6"/>
      <c r="P438" s="4"/>
      <c r="Q438" s="6"/>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7"/>
      <c r="B440" s="2"/>
      <c r="C440" s="6"/>
      <c r="D440" s="6"/>
      <c r="E440" s="6"/>
      <c r="F440" s="6"/>
      <c r="G440" s="6"/>
      <c r="H440" s="6"/>
      <c r="I440" s="6"/>
      <c r="J440" s="6"/>
      <c r="K440" s="6"/>
      <c r="L440" s="6"/>
      <c r="M440" s="6"/>
      <c r="N440" s="6"/>
      <c r="O440" s="6"/>
      <c r="P440" s="2"/>
      <c r="Q440" s="2"/>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1"/>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7"/>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1"/>
      <c r="B446" s="2"/>
      <c r="C446" s="6"/>
      <c r="D446" s="6"/>
      <c r="E446" s="6"/>
      <c r="F446" s="6"/>
      <c r="G446" s="6"/>
      <c r="H446" s="6"/>
      <c r="I446" s="6"/>
      <c r="J446" s="6"/>
      <c r="K446" s="6"/>
      <c r="L446" s="6"/>
      <c r="M446" s="6"/>
      <c r="N446" s="6"/>
      <c r="O446" s="6"/>
      <c r="P446" s="4"/>
      <c r="Q446" s="6"/>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7"/>
      <c r="B448" s="2"/>
      <c r="C448" s="6"/>
      <c r="D448" s="6"/>
      <c r="E448" s="6"/>
      <c r="F448" s="6"/>
      <c r="G448" s="6"/>
      <c r="H448" s="6"/>
      <c r="I448" s="6"/>
      <c r="J448" s="6"/>
      <c r="K448" s="6"/>
      <c r="L448" s="6"/>
      <c r="M448" s="6"/>
      <c r="N448" s="6"/>
      <c r="O448" s="6"/>
      <c r="P448" s="2"/>
      <c r="Q448" s="2"/>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4"/>
      <c r="Q449" s="6"/>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1"/>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2"/>
      <c r="Q451" s="2"/>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7"/>
      <c r="B452" s="2"/>
      <c r="C452" s="6"/>
      <c r="D452" s="6"/>
      <c r="E452" s="6"/>
      <c r="F452" s="6"/>
      <c r="G452" s="6"/>
      <c r="H452" s="6"/>
      <c r="I452" s="6"/>
      <c r="J452" s="6"/>
      <c r="K452" s="6"/>
      <c r="L452" s="6"/>
      <c r="M452" s="6"/>
      <c r="N452" s="6"/>
      <c r="O452" s="6"/>
      <c r="P452" s="4"/>
      <c r="Q452" s="6"/>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1"/>
      <c r="B454" s="2"/>
      <c r="C454" s="6"/>
      <c r="D454" s="6"/>
      <c r="E454" s="6"/>
      <c r="F454" s="6"/>
      <c r="G454" s="6"/>
      <c r="H454" s="6"/>
      <c r="I454" s="6"/>
      <c r="J454" s="6"/>
      <c r="K454" s="6"/>
      <c r="L454" s="6"/>
      <c r="M454" s="6"/>
      <c r="N454" s="6"/>
      <c r="O454" s="6"/>
      <c r="P454" s="2"/>
      <c r="Q454" s="2"/>
      <c r="R454" s="4"/>
      <c r="S454" s="4"/>
      <c r="T454" s="4"/>
      <c r="U454" s="4"/>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7"/>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1"/>
      <c r="B458" s="2"/>
      <c r="C458" s="6"/>
      <c r="D458" s="6"/>
      <c r="E458" s="6"/>
      <c r="F458" s="6"/>
      <c r="G458" s="6"/>
      <c r="H458" s="6"/>
      <c r="I458" s="6"/>
      <c r="J458" s="6"/>
      <c r="K458" s="6"/>
      <c r="L458" s="6"/>
      <c r="M458" s="6"/>
      <c r="N458" s="6"/>
      <c r="O458" s="6"/>
      <c r="P458" s="2"/>
      <c r="Q458" s="2"/>
      <c r="R458" s="4"/>
      <c r="S458" s="4"/>
      <c r="T458" s="4"/>
      <c r="U458" s="3"/>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7"/>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1"/>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7"/>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6"/>
      <c r="H465" s="6"/>
      <c r="I465" s="6"/>
      <c r="J465" s="6"/>
      <c r="K465" s="6"/>
      <c r="L465" s="6"/>
      <c r="M465" s="6"/>
      <c r="N465" s="6"/>
      <c r="O465" s="6"/>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1"/>
      <c r="B466" s="2"/>
      <c r="C466" s="6"/>
      <c r="D466" s="6"/>
      <c r="E466" s="6"/>
      <c r="F466" s="6"/>
      <c r="G466" s="6"/>
      <c r="H466" s="6"/>
      <c r="I466" s="6"/>
      <c r="J466" s="6"/>
      <c r="K466" s="6"/>
      <c r="L466" s="6"/>
      <c r="M466" s="6"/>
      <c r="N466" s="6"/>
      <c r="O466" s="6"/>
      <c r="P466" s="2"/>
      <c r="Q466" s="2"/>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9"/>
      <c r="H467" s="9"/>
      <c r="I467" s="9"/>
      <c r="J467" s="6"/>
      <c r="K467" s="6"/>
      <c r="L467" s="9"/>
      <c r="M467" s="9"/>
      <c r="N467" s="9"/>
      <c r="O467" s="9"/>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7"/>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4"/>
      <c r="Q469" s="6"/>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1"/>
      <c r="B470" s="2"/>
      <c r="C470" s="6"/>
      <c r="D470" s="6"/>
      <c r="E470" s="6"/>
      <c r="F470" s="6"/>
      <c r="G470" s="6"/>
      <c r="H470" s="6"/>
      <c r="I470" s="6"/>
      <c r="J470" s="6"/>
      <c r="K470" s="6"/>
      <c r="L470" s="6"/>
      <c r="M470" s="6"/>
      <c r="N470" s="6"/>
      <c r="O470" s="6"/>
      <c r="P470" s="4"/>
      <c r="Q470" s="6"/>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2"/>
      <c r="Q471" s="2"/>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7"/>
      <c r="B472" s="2"/>
      <c r="C472" s="6"/>
      <c r="D472" s="6"/>
      <c r="E472" s="6"/>
      <c r="F472" s="6"/>
      <c r="G472" s="6"/>
      <c r="H472" s="6"/>
      <c r="I472" s="6"/>
      <c r="J472" s="6"/>
      <c r="K472" s="6"/>
      <c r="L472" s="6"/>
      <c r="M472" s="6"/>
      <c r="N472" s="6"/>
      <c r="O472" s="6"/>
      <c r="P472" s="2"/>
      <c r="Q472" s="2"/>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4"/>
      <c r="Q473" s="6"/>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1"/>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2"/>
      <c r="Q475" s="2"/>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7"/>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1"/>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7"/>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1"/>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7"/>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1"/>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7"/>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4"/>
      <c r="U489" s="4"/>
      <c r="V489" s="4"/>
      <c r="W489" s="6"/>
      <c r="X489" s="4"/>
      <c r="Y489" s="14"/>
      <c r="Z489" s="4"/>
      <c r="AA489" s="4"/>
      <c r="AB489" s="4"/>
      <c r="AC489" s="4"/>
      <c r="AD489" s="2"/>
      <c r="AE489" s="2"/>
      <c r="AF489" s="4"/>
      <c r="AG489" s="4"/>
      <c r="AH489" s="4"/>
      <c r="AI489" s="4"/>
      <c r="AJ489" s="4"/>
    </row>
    <row r="490" spans="1:36" ht="15.75" customHeight="1" x14ac:dyDescent="0.15">
      <c r="A490" s="1"/>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3"/>
      <c r="U491" s="4"/>
      <c r="V491" s="4"/>
      <c r="W491" s="6"/>
      <c r="X491" s="4"/>
      <c r="Y491" s="14"/>
      <c r="Z491" s="4"/>
      <c r="AA491" s="4"/>
      <c r="AB491" s="4"/>
      <c r="AC491" s="4"/>
      <c r="AD491" s="2"/>
      <c r="AE491" s="2"/>
      <c r="AF491" s="4"/>
      <c r="AG491" s="4"/>
      <c r="AH491" s="4"/>
      <c r="AI491" s="4"/>
      <c r="AJ491" s="4"/>
    </row>
    <row r="492" spans="1:36" ht="15.75" customHeight="1" x14ac:dyDescent="0.15">
      <c r="A492" s="7"/>
      <c r="B492" s="2"/>
      <c r="C492" s="6"/>
      <c r="D492" s="6"/>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6"/>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1"/>
      <c r="B494" s="4"/>
      <c r="C494" s="6"/>
      <c r="D494" s="4"/>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4"/>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7"/>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1"/>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7"/>
      <c r="B500" s="2"/>
      <c r="C500" s="6"/>
      <c r="D500" s="6"/>
      <c r="E500" s="6"/>
      <c r="F500" s="6"/>
      <c r="G500" s="6"/>
      <c r="H500" s="6"/>
      <c r="I500" s="6"/>
      <c r="J500" s="6"/>
      <c r="K500" s="6"/>
      <c r="L500" s="6"/>
      <c r="M500" s="6"/>
      <c r="N500" s="6"/>
      <c r="O500" s="6"/>
      <c r="P500" s="4"/>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6"/>
      <c r="H501" s="6"/>
      <c r="I501" s="6"/>
      <c r="J501" s="6"/>
      <c r="K501" s="6"/>
      <c r="L501" s="6"/>
      <c r="M501" s="6"/>
      <c r="N501" s="6"/>
      <c r="O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1"/>
      <c r="B502" s="2"/>
      <c r="C502" s="6"/>
      <c r="D502" s="6"/>
      <c r="E502" s="6"/>
      <c r="F502" s="6"/>
      <c r="G502" s="6"/>
      <c r="H502" s="6"/>
      <c r="I502" s="6"/>
      <c r="J502" s="6"/>
      <c r="K502" s="6"/>
      <c r="L502" s="6"/>
      <c r="M502" s="6"/>
      <c r="N502" s="6"/>
      <c r="O502" s="6"/>
      <c r="P502" s="6"/>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7"/>
      <c r="J503" s="6"/>
      <c r="K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7"/>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1"/>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7"/>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1"/>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7"/>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1"/>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7"/>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1"/>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7"/>
      <c r="B520" s="2"/>
      <c r="C520" s="6"/>
      <c r="D520" s="6"/>
      <c r="E520" s="6"/>
      <c r="F520" s="6"/>
      <c r="G520" s="6"/>
      <c r="H520" s="6"/>
      <c r="I520" s="6"/>
      <c r="J520" s="6"/>
      <c r="K520" s="6"/>
      <c r="L520" s="6"/>
      <c r="M520" s="6"/>
      <c r="N520" s="6"/>
      <c r="O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1"/>
      <c r="B522" s="2"/>
      <c r="C522" s="6"/>
      <c r="D522" s="6"/>
      <c r="E522" s="6"/>
      <c r="F522" s="6"/>
      <c r="G522" s="7"/>
      <c r="J522" s="6"/>
      <c r="K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7"/>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1"/>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4"/>
      <c r="U527" s="4"/>
      <c r="V527" s="4"/>
      <c r="W527" s="6"/>
      <c r="X527" s="4"/>
      <c r="Y527" s="14"/>
      <c r="Z527" s="4"/>
      <c r="AA527" s="4"/>
      <c r="AB527" s="4"/>
      <c r="AC527" s="4"/>
      <c r="AD527" s="2"/>
      <c r="AE527" s="2"/>
      <c r="AF527" s="4"/>
      <c r="AG527" s="4"/>
      <c r="AH527" s="4"/>
      <c r="AI527" s="4"/>
      <c r="AJ527" s="4"/>
    </row>
    <row r="528" spans="1:36" ht="15.75" customHeight="1" x14ac:dyDescent="0.15">
      <c r="A528" s="7"/>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3"/>
      <c r="U529" s="4"/>
      <c r="V529" s="3"/>
      <c r="X529" s="4"/>
      <c r="Y529" s="14"/>
      <c r="Z529" s="4"/>
      <c r="AA529" s="4"/>
      <c r="AB529" s="4"/>
      <c r="AC529" s="4"/>
      <c r="AD529" s="2"/>
      <c r="AE529" s="2"/>
      <c r="AF529" s="4"/>
      <c r="AG529" s="4"/>
      <c r="AH529" s="4"/>
      <c r="AI529" s="4"/>
      <c r="AJ529" s="4"/>
    </row>
    <row r="530" spans="1:36" ht="15.75" customHeight="1" x14ac:dyDescent="0.15">
      <c r="A530" s="1"/>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7"/>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1"/>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7"/>
      <c r="B536" s="2"/>
      <c r="C536" s="6"/>
      <c r="D536" s="6"/>
      <c r="E536" s="6"/>
      <c r="F536" s="6"/>
      <c r="G536" s="6"/>
      <c r="H536" s="6"/>
      <c r="I536" s="6"/>
      <c r="J536" s="6"/>
      <c r="K536" s="6"/>
      <c r="L536" s="6"/>
      <c r="M536" s="6"/>
      <c r="N536" s="6"/>
      <c r="O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1"/>
      <c r="B538" s="2"/>
      <c r="C538" s="7"/>
      <c r="D538" s="6"/>
      <c r="E538" s="6"/>
      <c r="F538" s="6"/>
      <c r="G538" s="7"/>
      <c r="J538" s="6"/>
      <c r="K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7"/>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4"/>
      <c r="V541" s="4"/>
      <c r="W541" s="6"/>
      <c r="X541" s="4"/>
      <c r="Y541" s="14"/>
      <c r="Z541" s="4"/>
      <c r="AA541" s="4"/>
      <c r="AB541" s="4"/>
      <c r="AC541" s="4"/>
      <c r="AD541" s="2"/>
      <c r="AE541" s="2"/>
      <c r="AF541" s="4"/>
      <c r="AG541" s="4"/>
      <c r="AH541" s="4"/>
      <c r="AI541" s="4"/>
      <c r="AJ541" s="4"/>
    </row>
    <row r="542" spans="1:36" ht="15.75" customHeight="1" x14ac:dyDescent="0.15">
      <c r="A542" s="1"/>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3"/>
      <c r="V543" s="4"/>
      <c r="W543" s="6"/>
      <c r="X543" s="4"/>
      <c r="Y543" s="14"/>
      <c r="Z543" s="4"/>
      <c r="AA543" s="4"/>
      <c r="AB543" s="4"/>
      <c r="AC543" s="4"/>
      <c r="AD543" s="2"/>
      <c r="AE543" s="2"/>
      <c r="AF543" s="4"/>
      <c r="AG543" s="4"/>
      <c r="AH543" s="4"/>
      <c r="AI543" s="4"/>
      <c r="AJ543" s="4"/>
    </row>
    <row r="544" spans="1:36" ht="15.75" customHeight="1" x14ac:dyDescent="0.15">
      <c r="A544" s="7"/>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1"/>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7"/>
      <c r="B548" s="2"/>
      <c r="C548" s="6"/>
      <c r="D548" s="6"/>
      <c r="E548" s="6"/>
      <c r="F548" s="6"/>
      <c r="G548" s="6"/>
      <c r="H548" s="6"/>
      <c r="I548" s="6"/>
      <c r="J548" s="6"/>
      <c r="K548" s="6"/>
      <c r="L548" s="6"/>
      <c r="M548" s="6"/>
      <c r="N548" s="6"/>
      <c r="O548" s="6"/>
      <c r="P548" s="4"/>
      <c r="Q548" s="6"/>
      <c r="R548" s="4"/>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1"/>
      <c r="B550" s="2"/>
      <c r="C550" s="6"/>
      <c r="D550" s="6"/>
      <c r="E550" s="6"/>
      <c r="F550" s="6"/>
      <c r="G550" s="6"/>
      <c r="H550" s="6"/>
      <c r="I550" s="6"/>
      <c r="J550" s="6"/>
      <c r="K550" s="6"/>
      <c r="L550" s="6"/>
      <c r="M550" s="6"/>
      <c r="N550" s="6"/>
      <c r="O550" s="6"/>
      <c r="P550" s="4"/>
      <c r="Q550" s="6"/>
      <c r="R550" s="2"/>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4"/>
      <c r="U551" s="4"/>
      <c r="V551" s="4"/>
      <c r="W551" s="6"/>
      <c r="X551" s="4"/>
      <c r="Y551" s="14"/>
      <c r="Z551" s="4"/>
      <c r="AA551" s="4"/>
      <c r="AB551" s="4"/>
      <c r="AC551" s="4"/>
      <c r="AD551" s="2"/>
      <c r="AE551" s="2"/>
      <c r="AF551" s="4"/>
      <c r="AG551" s="4"/>
      <c r="AH551" s="4"/>
      <c r="AI551" s="4"/>
      <c r="AJ551" s="4"/>
    </row>
    <row r="552" spans="1:36" ht="15.75" customHeight="1" x14ac:dyDescent="0.15">
      <c r="A552" s="7"/>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3"/>
      <c r="U553" s="4"/>
      <c r="V553" s="4"/>
      <c r="W553" s="6"/>
      <c r="X553" s="4"/>
      <c r="Y553" s="14"/>
      <c r="Z553" s="4"/>
      <c r="AA553" s="4"/>
      <c r="AB553" s="4"/>
      <c r="AC553" s="4"/>
      <c r="AD553" s="2"/>
      <c r="AE553" s="2"/>
      <c r="AF553" s="4"/>
      <c r="AG553" s="4"/>
      <c r="AH553" s="4"/>
      <c r="AI553" s="4"/>
      <c r="AJ553" s="4"/>
    </row>
    <row r="554" spans="1:36" ht="15.75" customHeight="1" x14ac:dyDescent="0.15">
      <c r="A554" s="1"/>
      <c r="B554" s="2"/>
      <c r="C554" s="6"/>
      <c r="D554" s="6"/>
      <c r="E554" s="6"/>
      <c r="F554" s="6"/>
      <c r="G554" s="7"/>
      <c r="J554" s="6"/>
      <c r="K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7"/>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1"/>
      <c r="B558" s="2"/>
      <c r="C558" s="6"/>
      <c r="D558" s="6"/>
      <c r="E558" s="6"/>
      <c r="F558" s="6"/>
      <c r="G558" s="6"/>
      <c r="H558" s="6"/>
      <c r="I558" s="6"/>
      <c r="J558" s="6"/>
      <c r="K558" s="6"/>
      <c r="L558" s="6"/>
      <c r="M558" s="6"/>
      <c r="N558" s="6"/>
      <c r="O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4"/>
      <c r="U559" s="4"/>
      <c r="V559" s="4"/>
      <c r="W559" s="6"/>
      <c r="X559" s="4"/>
      <c r="Y559" s="14"/>
      <c r="Z559" s="4"/>
      <c r="AA559" s="4"/>
      <c r="AB559" s="4"/>
      <c r="AC559" s="4"/>
      <c r="AD559" s="2"/>
      <c r="AE559" s="2"/>
      <c r="AF559" s="4"/>
      <c r="AG559" s="4"/>
      <c r="AH559" s="4"/>
      <c r="AI559" s="4"/>
      <c r="AJ559" s="4"/>
    </row>
    <row r="560" spans="1:36" ht="15.75" customHeight="1" x14ac:dyDescent="0.15">
      <c r="A560" s="7"/>
      <c r="B560" s="2"/>
      <c r="C560" s="6"/>
      <c r="D560" s="6"/>
      <c r="E560" s="6"/>
      <c r="F560" s="6"/>
      <c r="G560" s="7"/>
      <c r="J560" s="6"/>
      <c r="K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3"/>
      <c r="U561" s="4"/>
      <c r="V561" s="4"/>
      <c r="W561" s="6"/>
      <c r="X561" s="4"/>
      <c r="Y561" s="14"/>
      <c r="Z561" s="4"/>
      <c r="AA561" s="4"/>
      <c r="AB561" s="4"/>
      <c r="AC561" s="4"/>
      <c r="AD561" s="2"/>
      <c r="AE561" s="2"/>
      <c r="AF561" s="4"/>
      <c r="AG561" s="4"/>
      <c r="AH561" s="4"/>
      <c r="AI561" s="4"/>
      <c r="AJ561" s="4"/>
    </row>
    <row r="562" spans="1:36" ht="15.75" customHeight="1" x14ac:dyDescent="0.15">
      <c r="A562" s="1"/>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7"/>
      <c r="B564" s="2"/>
      <c r="C564" s="6"/>
      <c r="D564" s="6"/>
      <c r="E564" s="6"/>
      <c r="F564" s="6"/>
      <c r="G564" s="6"/>
      <c r="H564" s="6"/>
      <c r="I564" s="6"/>
      <c r="J564" s="6"/>
      <c r="K564" s="6"/>
      <c r="L564" s="6"/>
      <c r="M564" s="6"/>
      <c r="N564" s="6"/>
      <c r="O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6"/>
      <c r="H565" s="6"/>
      <c r="I565" s="6"/>
      <c r="J565" s="6"/>
      <c r="K565" s="6"/>
      <c r="L565" s="6"/>
      <c r="M565" s="6"/>
      <c r="N565" s="6"/>
      <c r="O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1"/>
      <c r="B566" s="2"/>
      <c r="C566" s="6"/>
      <c r="D566" s="6"/>
      <c r="E566" s="6"/>
      <c r="F566" s="6"/>
      <c r="G566" s="7"/>
      <c r="J566" s="6"/>
      <c r="K566" s="6"/>
      <c r="P566" s="4"/>
      <c r="Q566" s="6"/>
      <c r="R566" s="4"/>
      <c r="S566" s="4"/>
      <c r="T566" s="4"/>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7"/>
      <c r="B568" s="2"/>
      <c r="C568" s="6"/>
      <c r="D568" s="6"/>
      <c r="E568" s="6"/>
      <c r="F568" s="6"/>
      <c r="G568" s="6"/>
      <c r="H568" s="6"/>
      <c r="I568" s="6"/>
      <c r="J568" s="6"/>
      <c r="K568" s="6"/>
      <c r="L568" s="6"/>
      <c r="M568" s="6"/>
      <c r="N568" s="6"/>
      <c r="O568" s="6"/>
      <c r="P568" s="4"/>
      <c r="Q568" s="6"/>
      <c r="R568" s="4"/>
      <c r="S568" s="4"/>
      <c r="T568" s="3"/>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7"/>
      <c r="J569" s="6"/>
      <c r="K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1"/>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6"/>
      <c r="H571" s="6"/>
      <c r="I571" s="6"/>
      <c r="J571" s="6"/>
      <c r="K571" s="6"/>
      <c r="L571" s="6"/>
      <c r="M571" s="6"/>
      <c r="N571" s="6"/>
      <c r="O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7"/>
      <c r="B572" s="2"/>
      <c r="C572" s="6"/>
      <c r="D572" s="6"/>
      <c r="E572" s="6"/>
      <c r="F572" s="6"/>
      <c r="G572" s="6"/>
      <c r="H572" s="6"/>
      <c r="I572" s="6"/>
      <c r="J572" s="6"/>
      <c r="K572" s="6"/>
      <c r="L572" s="6"/>
      <c r="M572" s="6"/>
      <c r="N572" s="6"/>
      <c r="O572" s="6"/>
      <c r="P572" s="4"/>
      <c r="Q572" s="6"/>
      <c r="R572" s="4"/>
      <c r="S572" s="4"/>
      <c r="T572" s="4"/>
      <c r="U572" s="4"/>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1"/>
      <c r="B574" s="2"/>
      <c r="C574" s="6"/>
      <c r="D574" s="6"/>
      <c r="E574" s="6"/>
      <c r="F574" s="6"/>
      <c r="G574" s="6"/>
      <c r="H574" s="6"/>
      <c r="I574" s="6"/>
      <c r="J574" s="6"/>
      <c r="K574" s="6"/>
      <c r="L574" s="6"/>
      <c r="M574" s="6"/>
      <c r="N574" s="6"/>
      <c r="O574" s="6"/>
      <c r="P574" s="4"/>
      <c r="Q574" s="6"/>
      <c r="R574" s="4"/>
      <c r="S574" s="4"/>
      <c r="T574" s="4"/>
      <c r="U574" s="3"/>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7"/>
      <c r="J575" s="6"/>
      <c r="K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7"/>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6"/>
      <c r="H577" s="6"/>
      <c r="I577" s="6"/>
      <c r="J577" s="6"/>
      <c r="K577" s="6"/>
      <c r="L577" s="6"/>
      <c r="M577" s="6"/>
      <c r="N577" s="6"/>
      <c r="O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1"/>
      <c r="B578" s="2"/>
      <c r="C578" s="6"/>
      <c r="D578" s="6"/>
      <c r="E578" s="6"/>
      <c r="F578" s="6"/>
      <c r="G578" s="6"/>
      <c r="H578" s="6"/>
      <c r="I578" s="6"/>
      <c r="J578" s="6"/>
      <c r="K578" s="6"/>
      <c r="L578" s="6"/>
      <c r="M578" s="6"/>
      <c r="N578" s="6"/>
      <c r="O578" s="6"/>
      <c r="P578" s="4"/>
      <c r="Q578" s="6"/>
      <c r="R578" s="4"/>
      <c r="S578" s="4"/>
      <c r="T578" s="4"/>
      <c r="U578" s="4"/>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7"/>
      <c r="J579" s="6"/>
      <c r="K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7"/>
      <c r="B580" s="2"/>
      <c r="C580" s="6"/>
      <c r="D580" s="6"/>
      <c r="E580" s="6"/>
      <c r="F580" s="6"/>
      <c r="G580" s="6"/>
      <c r="H580" s="6"/>
      <c r="I580" s="6"/>
      <c r="J580" s="6"/>
      <c r="K580" s="6"/>
      <c r="L580" s="6"/>
      <c r="M580" s="6"/>
      <c r="N580" s="6"/>
      <c r="O580" s="6"/>
      <c r="P580" s="4"/>
      <c r="Q580" s="6"/>
      <c r="R580" s="4"/>
      <c r="S580" s="4"/>
      <c r="U580" s="3"/>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1"/>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6"/>
      <c r="H583" s="6"/>
      <c r="I583" s="6"/>
      <c r="J583" s="6"/>
      <c r="K583" s="6"/>
      <c r="L583" s="6"/>
      <c r="M583" s="6"/>
      <c r="N583" s="6"/>
      <c r="O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7"/>
      <c r="B584" s="2"/>
      <c r="C584" s="6"/>
      <c r="D584" s="6"/>
      <c r="E584" s="6"/>
      <c r="F584" s="6"/>
      <c r="G584" s="6"/>
      <c r="H584" s="6"/>
      <c r="I584" s="6"/>
      <c r="J584" s="6"/>
      <c r="K584" s="6"/>
      <c r="L584" s="6"/>
      <c r="M584" s="6"/>
      <c r="N584" s="6"/>
      <c r="O584" s="6"/>
      <c r="P584" s="4"/>
      <c r="Q584" s="6"/>
      <c r="R584" s="4"/>
      <c r="S584" s="4"/>
      <c r="T584" s="4"/>
      <c r="U584" s="4"/>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7"/>
      <c r="J585" s="6"/>
      <c r="K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1"/>
      <c r="B586" s="2"/>
      <c r="C586" s="6"/>
      <c r="D586" s="6"/>
      <c r="E586" s="6"/>
      <c r="F586" s="6"/>
      <c r="G586" s="6"/>
      <c r="H586" s="6"/>
      <c r="I586" s="6"/>
      <c r="J586" s="6"/>
      <c r="K586" s="6"/>
      <c r="L586" s="6"/>
      <c r="M586" s="6"/>
      <c r="N586" s="6"/>
      <c r="O586" s="6"/>
      <c r="P586" s="4"/>
      <c r="Q586" s="6"/>
      <c r="R586" s="4"/>
      <c r="S586" s="4"/>
      <c r="T586" s="4"/>
      <c r="U586" s="3"/>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7"/>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6"/>
      <c r="H589" s="6"/>
      <c r="I589" s="6"/>
      <c r="J589" s="6"/>
      <c r="K589" s="6"/>
      <c r="L589" s="6"/>
      <c r="M589" s="6"/>
      <c r="N589" s="6"/>
      <c r="O589" s="6"/>
      <c r="P589" s="4"/>
      <c r="Q589" s="6"/>
      <c r="R589" s="4"/>
      <c r="S589" s="4"/>
      <c r="T589" s="4"/>
      <c r="U589" s="4"/>
      <c r="V589" s="4"/>
      <c r="W589" s="6"/>
      <c r="X589" s="4"/>
      <c r="Y589" s="14"/>
      <c r="Z589" s="4"/>
      <c r="AA589" s="4"/>
      <c r="AB589" s="4"/>
      <c r="AC589" s="4"/>
      <c r="AD589" s="2"/>
      <c r="AE589" s="2"/>
      <c r="AF589" s="4"/>
      <c r="AG589" s="4"/>
      <c r="AH589" s="4"/>
      <c r="AI589" s="4"/>
      <c r="AJ589" s="4"/>
    </row>
    <row r="590" spans="1:36" ht="15.75" customHeight="1" x14ac:dyDescent="0.15">
      <c r="A590" s="1"/>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7"/>
      <c r="J591" s="6"/>
      <c r="K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7"/>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3"/>
      <c r="U593" s="4"/>
      <c r="V593" s="4"/>
      <c r="W593" s="6"/>
      <c r="X593" s="4"/>
      <c r="Y593" s="14"/>
      <c r="Z593" s="4"/>
      <c r="AA593" s="4"/>
      <c r="AB593" s="4"/>
      <c r="AC593" s="4"/>
      <c r="AD593" s="2"/>
      <c r="AE593" s="2"/>
      <c r="AF593" s="4"/>
      <c r="AG593" s="4"/>
      <c r="AH593" s="4"/>
      <c r="AI593" s="4"/>
      <c r="AJ593" s="4"/>
    </row>
    <row r="594" spans="1:36" ht="15.75" customHeight="1" x14ac:dyDescent="0.15">
      <c r="A594" s="1"/>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7"/>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1"/>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4"/>
      <c r="U599" s="4"/>
      <c r="V599" s="4"/>
      <c r="W599" s="6"/>
      <c r="X599" s="4"/>
      <c r="Y599" s="14"/>
      <c r="Z599" s="4"/>
      <c r="AA599" s="4"/>
      <c r="AB599" s="4"/>
      <c r="AC599" s="4"/>
      <c r="AD599" s="2"/>
      <c r="AE599" s="2"/>
      <c r="AF599" s="4"/>
      <c r="AG599" s="4"/>
      <c r="AH599" s="4"/>
      <c r="AI599" s="4"/>
      <c r="AJ599" s="4"/>
    </row>
    <row r="600" spans="1:36" ht="15.75" customHeight="1" x14ac:dyDescent="0.15">
      <c r="A600" s="7"/>
      <c r="B600" s="2"/>
      <c r="C600" s="6"/>
      <c r="D600" s="6"/>
      <c r="E600" s="6"/>
      <c r="F600" s="6"/>
      <c r="G600" s="6"/>
      <c r="H600" s="6"/>
      <c r="I600" s="6"/>
      <c r="J600" s="6"/>
      <c r="K600" s="6"/>
      <c r="L600" s="6"/>
      <c r="M600" s="6"/>
      <c r="N600" s="6"/>
      <c r="O600" s="6"/>
      <c r="P600" s="4"/>
      <c r="Q600" s="6"/>
      <c r="R600" s="4"/>
      <c r="S600" s="4"/>
      <c r="T600" s="4"/>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3"/>
      <c r="U601" s="4"/>
      <c r="V601" s="4"/>
      <c r="W601" s="6"/>
      <c r="X601" s="4"/>
      <c r="Y601" s="14"/>
      <c r="Z601" s="4"/>
      <c r="AA601" s="4"/>
      <c r="AB601" s="4"/>
      <c r="AC601" s="4"/>
      <c r="AD601" s="2"/>
      <c r="AE601" s="2"/>
      <c r="AF601" s="4"/>
      <c r="AG601" s="4"/>
      <c r="AH601" s="4"/>
      <c r="AI601" s="4"/>
      <c r="AJ601" s="4"/>
    </row>
    <row r="602" spans="1:36" ht="15.75" customHeight="1" x14ac:dyDescent="0.15">
      <c r="A602" s="1"/>
      <c r="B602" s="2"/>
      <c r="C602" s="6"/>
      <c r="D602" s="6"/>
      <c r="E602" s="6"/>
      <c r="F602" s="6"/>
      <c r="G602" s="6"/>
      <c r="H602" s="6"/>
      <c r="I602" s="6"/>
      <c r="J602" s="6"/>
      <c r="K602" s="6"/>
      <c r="L602" s="6"/>
      <c r="M602" s="6"/>
      <c r="N602" s="6"/>
      <c r="O602" s="6"/>
      <c r="P602" s="4"/>
      <c r="Q602" s="6"/>
      <c r="R602" s="4"/>
      <c r="S602" s="4"/>
      <c r="T602" s="3"/>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7"/>
      <c r="B604" s="2"/>
      <c r="C604" s="6"/>
      <c r="D604" s="6"/>
      <c r="E604" s="6"/>
      <c r="F604" s="6"/>
      <c r="G604" s="1"/>
      <c r="H604" s="1"/>
      <c r="I604" s="1"/>
      <c r="J604" s="6"/>
      <c r="K604" s="6"/>
      <c r="L604" s="1"/>
      <c r="M604" s="1"/>
      <c r="N604" s="1"/>
      <c r="O604" s="1"/>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1"/>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7"/>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1"/>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7"/>
      <c r="B612" s="2"/>
      <c r="C612" s="6"/>
      <c r="D612" s="6"/>
      <c r="E612" s="6"/>
      <c r="F612" s="6"/>
      <c r="G612" s="6"/>
      <c r="H612" s="6"/>
      <c r="I612" s="6"/>
      <c r="J612" s="6"/>
      <c r="K612" s="6"/>
      <c r="L612" s="6"/>
      <c r="M612" s="6"/>
      <c r="N612" s="6"/>
      <c r="O612" s="6"/>
      <c r="P612" s="4"/>
      <c r="Q612" s="6"/>
      <c r="R612" s="4"/>
      <c r="S612" s="4"/>
      <c r="T612" s="4"/>
      <c r="U612" s="4"/>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6"/>
      <c r="G613" s="6"/>
      <c r="H613" s="6"/>
      <c r="I613" s="6"/>
      <c r="J613" s="6"/>
      <c r="K613" s="6"/>
      <c r="L613" s="6"/>
      <c r="M613" s="6"/>
      <c r="N613" s="6"/>
      <c r="O613" s="6"/>
      <c r="P613" s="4"/>
      <c r="Q613" s="6"/>
      <c r="R613" s="4"/>
      <c r="S613" s="4"/>
      <c r="T613" s="4"/>
      <c r="U613" s="4"/>
      <c r="V613" s="4"/>
      <c r="W613" s="6"/>
      <c r="X613" s="4"/>
      <c r="Y613" s="14"/>
      <c r="Z613" s="4"/>
      <c r="AA613" s="4"/>
      <c r="AB613" s="4"/>
      <c r="AC613" s="4"/>
      <c r="AD613" s="2"/>
      <c r="AE613" s="2"/>
      <c r="AF613" s="4"/>
      <c r="AG613" s="4"/>
      <c r="AH613" s="4"/>
      <c r="AI613" s="4"/>
      <c r="AJ613" s="4"/>
    </row>
    <row r="614" spans="1:36" ht="15.75" customHeight="1" x14ac:dyDescent="0.15">
      <c r="A614" s="1"/>
      <c r="B614" s="2"/>
      <c r="C614" s="6"/>
      <c r="D614" s="6"/>
      <c r="E614" s="6"/>
      <c r="F614" s="6"/>
      <c r="G614" s="6"/>
      <c r="H614" s="6"/>
      <c r="I614" s="6"/>
      <c r="J614" s="6"/>
      <c r="K614" s="6"/>
      <c r="L614" s="6"/>
      <c r="M614" s="6"/>
      <c r="N614" s="6"/>
      <c r="O614" s="6"/>
      <c r="P614" s="4"/>
      <c r="Q614" s="6"/>
      <c r="R614" s="4"/>
      <c r="S614" s="4"/>
      <c r="T614" s="4"/>
      <c r="U614" s="3"/>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4"/>
      <c r="G615" s="6"/>
      <c r="H615" s="6"/>
      <c r="I615" s="6"/>
      <c r="J615" s="6"/>
      <c r="K615" s="6"/>
      <c r="L615" s="6"/>
      <c r="M615" s="6"/>
      <c r="N615" s="6"/>
      <c r="O615" s="6"/>
      <c r="P615" s="4"/>
      <c r="Q615" s="6"/>
      <c r="R615" s="4"/>
      <c r="S615" s="4"/>
      <c r="T615" s="3"/>
      <c r="U615" s="4"/>
      <c r="V615" s="4"/>
      <c r="W615" s="6"/>
      <c r="X615" s="4"/>
      <c r="Y615" s="14"/>
      <c r="Z615" s="4"/>
      <c r="AA615" s="4"/>
      <c r="AB615" s="4"/>
      <c r="AC615" s="4"/>
      <c r="AD615" s="2"/>
      <c r="AE615" s="2"/>
      <c r="AF615" s="4"/>
      <c r="AG615" s="4"/>
      <c r="AH615" s="4"/>
      <c r="AI615" s="4"/>
      <c r="AJ615" s="4"/>
    </row>
    <row r="616" spans="1:36" ht="15.75" customHeight="1" x14ac:dyDescent="0.15">
      <c r="A616" s="7"/>
      <c r="B616" s="2"/>
      <c r="C616" s="6"/>
      <c r="D616" s="6"/>
      <c r="E616" s="6"/>
      <c r="F616" s="6"/>
      <c r="G616" s="3"/>
      <c r="J616" s="6"/>
      <c r="K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3"/>
      <c r="J617" s="6"/>
      <c r="K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1"/>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6"/>
      <c r="H619" s="6"/>
      <c r="I619" s="6"/>
      <c r="J619" s="6"/>
      <c r="K619" s="6"/>
      <c r="L619" s="6"/>
      <c r="M619" s="6"/>
      <c r="N619" s="6"/>
      <c r="O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7"/>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7"/>
      <c r="J621" s="6"/>
      <c r="K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1"/>
      <c r="B622" s="2"/>
      <c r="C622" s="6"/>
      <c r="D622" s="6"/>
      <c r="E622" s="6"/>
      <c r="F622" s="6"/>
      <c r="G622" s="6"/>
      <c r="H622" s="6"/>
      <c r="I622" s="6"/>
      <c r="J622" s="6"/>
      <c r="K622" s="6"/>
      <c r="L622" s="6"/>
      <c r="M622" s="6"/>
      <c r="N622" s="6"/>
      <c r="O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7"/>
      <c r="B624" s="2"/>
      <c r="C624" s="6"/>
      <c r="D624" s="6"/>
      <c r="E624" s="6"/>
      <c r="F624" s="6"/>
      <c r="G624" s="7"/>
      <c r="J624" s="6"/>
      <c r="K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1"/>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7"/>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4"/>
      <c r="V629" s="4"/>
      <c r="W629" s="6"/>
      <c r="X629" s="4"/>
      <c r="Y629" s="14"/>
      <c r="Z629" s="4"/>
      <c r="AA629" s="4"/>
      <c r="AB629" s="4"/>
      <c r="AC629" s="4"/>
      <c r="AD629" s="2"/>
      <c r="AE629" s="2"/>
      <c r="AF629" s="4"/>
      <c r="AG629" s="4"/>
      <c r="AH629" s="4"/>
      <c r="AI629" s="4"/>
      <c r="AJ629" s="4"/>
    </row>
    <row r="630" spans="1:36" ht="15.75" customHeight="1" x14ac:dyDescent="0.15">
      <c r="A630" s="1"/>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4"/>
      <c r="U631" s="3"/>
      <c r="V631" s="4"/>
      <c r="W631" s="6"/>
      <c r="X631" s="4"/>
      <c r="Y631" s="14"/>
      <c r="Z631" s="4"/>
      <c r="AA631" s="4"/>
      <c r="AB631" s="4"/>
      <c r="AC631" s="4"/>
      <c r="AD631" s="2"/>
      <c r="AE631" s="2"/>
      <c r="AF631" s="4"/>
      <c r="AG631" s="4"/>
      <c r="AH631" s="4"/>
      <c r="AI631" s="4"/>
      <c r="AJ631" s="4"/>
    </row>
    <row r="632" spans="1:36" ht="15.75" customHeight="1" x14ac:dyDescent="0.15">
      <c r="A632" s="7"/>
      <c r="B632" s="2"/>
      <c r="C632" s="6"/>
      <c r="D632" s="6"/>
      <c r="E632" s="6"/>
      <c r="F632" s="6"/>
      <c r="G632" s="6"/>
      <c r="H632" s="6"/>
      <c r="I632" s="6"/>
      <c r="J632" s="6"/>
      <c r="K632" s="6"/>
      <c r="L632" s="6"/>
      <c r="M632" s="6"/>
      <c r="N632" s="6"/>
      <c r="O632" s="6"/>
      <c r="P632" s="4"/>
      <c r="Q632" s="6"/>
      <c r="R632" s="4"/>
      <c r="S632" s="4"/>
      <c r="T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3"/>
      <c r="U633" s="4"/>
      <c r="V633" s="4"/>
      <c r="W633" s="6"/>
      <c r="X633" s="4"/>
      <c r="Y633" s="14"/>
      <c r="Z633" s="4"/>
      <c r="AA633" s="4"/>
      <c r="AB633" s="4"/>
      <c r="AC633" s="4"/>
      <c r="AD633" s="2"/>
      <c r="AE633" s="2"/>
      <c r="AF633" s="4"/>
      <c r="AG633" s="4"/>
      <c r="AH633" s="4"/>
      <c r="AI633" s="4"/>
      <c r="AJ633" s="4"/>
    </row>
    <row r="634" spans="1:36" ht="15.75" customHeight="1" x14ac:dyDescent="0.15">
      <c r="A634" s="1"/>
      <c r="B634" s="2"/>
      <c r="C634" s="6"/>
      <c r="D634" s="6"/>
      <c r="E634" s="6"/>
      <c r="F634" s="6"/>
      <c r="G634" s="6"/>
      <c r="H634" s="6"/>
      <c r="I634" s="6"/>
      <c r="J634" s="6"/>
      <c r="K634" s="6"/>
      <c r="L634" s="6"/>
      <c r="M634" s="6"/>
      <c r="N634" s="6"/>
      <c r="O634" s="6"/>
      <c r="P634" s="4"/>
      <c r="Q634" s="6"/>
      <c r="R634" s="4"/>
      <c r="S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7"/>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1"/>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6"/>
      <c r="H639" s="6"/>
      <c r="I639" s="6"/>
      <c r="J639" s="6"/>
      <c r="K639" s="6"/>
      <c r="L639" s="6"/>
      <c r="M639" s="6"/>
      <c r="N639" s="6"/>
      <c r="O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7"/>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7"/>
      <c r="J641" s="6"/>
      <c r="K641" s="6"/>
      <c r="P641" s="4"/>
      <c r="Q641" s="6"/>
      <c r="R641" s="4"/>
      <c r="S641" s="4"/>
      <c r="T641" s="4"/>
      <c r="U641" s="4"/>
      <c r="V641" s="4"/>
      <c r="W641" s="6"/>
      <c r="X641" s="4"/>
      <c r="Y641" s="14"/>
      <c r="Z641" s="4"/>
      <c r="AA641" s="4"/>
      <c r="AB641" s="4"/>
      <c r="AC641" s="4"/>
      <c r="AD641" s="2"/>
      <c r="AE641" s="2"/>
      <c r="AF641" s="4"/>
      <c r="AG641" s="4"/>
      <c r="AH641" s="4"/>
      <c r="AI641" s="4"/>
      <c r="AJ641" s="4"/>
    </row>
    <row r="642" spans="1:36" ht="15.75" customHeight="1" x14ac:dyDescent="0.15">
      <c r="A642" s="1"/>
      <c r="B642" s="2"/>
      <c r="C642" s="6"/>
      <c r="D642" s="6"/>
      <c r="E642" s="6"/>
      <c r="F642" s="6"/>
      <c r="G642" s="6"/>
      <c r="H642" s="6"/>
      <c r="I642" s="6"/>
      <c r="J642" s="6"/>
      <c r="K642" s="6"/>
      <c r="L642" s="6"/>
      <c r="M642" s="6"/>
      <c r="N642" s="6"/>
      <c r="O642" s="6"/>
      <c r="P642" s="4"/>
      <c r="Q642" s="6"/>
      <c r="R642" s="4"/>
      <c r="S642" s="4"/>
      <c r="T642" s="4"/>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6"/>
      <c r="H643" s="6"/>
      <c r="I643" s="6"/>
      <c r="J643" s="6"/>
      <c r="K643" s="6"/>
      <c r="L643" s="6"/>
      <c r="M643" s="6"/>
      <c r="N643" s="6"/>
      <c r="O643" s="6"/>
      <c r="P643" s="4"/>
      <c r="Q643" s="6"/>
      <c r="R643" s="4"/>
      <c r="S643" s="4"/>
      <c r="T643" s="3"/>
      <c r="U643" s="4"/>
      <c r="V643" s="4"/>
      <c r="W643" s="6"/>
      <c r="X643" s="4"/>
      <c r="Y643" s="14"/>
      <c r="Z643" s="4"/>
      <c r="AA643" s="4"/>
      <c r="AB643" s="4"/>
      <c r="AC643" s="4"/>
      <c r="AD643" s="2"/>
      <c r="AE643" s="2"/>
      <c r="AF643" s="4"/>
      <c r="AG643" s="4"/>
      <c r="AH643" s="4"/>
      <c r="AI643" s="4"/>
      <c r="AJ643" s="4"/>
    </row>
    <row r="644" spans="1:36" ht="15.75" customHeight="1" x14ac:dyDescent="0.15">
      <c r="A644" s="7"/>
      <c r="B644" s="2"/>
      <c r="C644" s="6"/>
      <c r="D644" s="6"/>
      <c r="E644" s="6"/>
      <c r="F644" s="6"/>
      <c r="G644" s="6"/>
      <c r="H644" s="6"/>
      <c r="I644" s="6"/>
      <c r="J644" s="6"/>
      <c r="K644" s="6"/>
      <c r="L644" s="6"/>
      <c r="M644" s="6"/>
      <c r="N644" s="6"/>
      <c r="O644" s="6"/>
      <c r="P644" s="4"/>
      <c r="Q644" s="6"/>
      <c r="R644" s="4"/>
      <c r="S644" s="4"/>
      <c r="T644" s="3"/>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3"/>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1"/>
      <c r="B646" s="2"/>
      <c r="C646" s="6"/>
      <c r="D646" s="6"/>
      <c r="E646" s="6"/>
      <c r="F646" s="6"/>
      <c r="G646" s="3"/>
      <c r="J646" s="6"/>
      <c r="K646" s="6"/>
      <c r="P646" s="4"/>
      <c r="Q646" s="6"/>
      <c r="R646" s="4"/>
      <c r="S646" s="4"/>
      <c r="T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7"/>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7"/>
      <c r="B648" s="2"/>
      <c r="C648" s="6"/>
      <c r="D648" s="6"/>
      <c r="E648" s="6"/>
      <c r="F648" s="6"/>
      <c r="G648" s="3"/>
      <c r="J648" s="6"/>
      <c r="K648" s="6"/>
      <c r="P648" s="4"/>
      <c r="Q648" s="6"/>
      <c r="R648" s="4"/>
      <c r="S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3"/>
      <c r="J649" s="6"/>
      <c r="K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1"/>
      <c r="B650" s="2"/>
      <c r="C650" s="6"/>
      <c r="D650" s="6"/>
      <c r="E650" s="6"/>
      <c r="F650" s="6"/>
      <c r="G650" s="3"/>
      <c r="J650" s="6"/>
      <c r="K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7"/>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4"/>
      <c r="Q653" s="6"/>
      <c r="R653" s="4"/>
      <c r="S653" s="4"/>
      <c r="T653" s="4"/>
      <c r="U653" s="4"/>
      <c r="V653" s="4"/>
      <c r="W653" s="6"/>
      <c r="X653" s="4"/>
      <c r="Y653" s="14"/>
      <c r="Z653" s="4"/>
      <c r="AA653" s="4"/>
      <c r="AB653" s="4"/>
      <c r="AC653" s="4"/>
      <c r="AD653" s="2"/>
      <c r="AE653" s="2"/>
      <c r="AF653" s="4"/>
      <c r="AG653" s="4"/>
      <c r="AH653" s="4"/>
      <c r="AI653" s="4"/>
      <c r="AJ653" s="4"/>
    </row>
    <row r="654" spans="1:36" ht="15.75" customHeight="1" x14ac:dyDescent="0.15">
      <c r="A654" s="1"/>
      <c r="B654" s="2"/>
      <c r="C654" s="6"/>
      <c r="D654" s="6"/>
      <c r="E654" s="6"/>
      <c r="F654" s="6"/>
      <c r="G654" s="6"/>
      <c r="H654" s="6"/>
      <c r="I654" s="6"/>
      <c r="J654" s="6"/>
      <c r="K654" s="6"/>
      <c r="L654" s="6"/>
      <c r="M654" s="6"/>
      <c r="N654" s="6"/>
      <c r="O654" s="6"/>
      <c r="P654" s="4"/>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6"/>
      <c r="Q655" s="6"/>
      <c r="R655" s="6"/>
      <c r="S655" s="6"/>
      <c r="T655" s="6"/>
      <c r="U655" s="6"/>
      <c r="V655" s="6"/>
      <c r="W655" s="6"/>
      <c r="X655" s="6"/>
      <c r="Y655" s="14"/>
      <c r="Z655" s="6"/>
      <c r="AA655" s="6"/>
      <c r="AB655" s="6"/>
      <c r="AC655" s="6"/>
      <c r="AD655" s="2"/>
      <c r="AE655" s="2"/>
      <c r="AF655" s="6"/>
      <c r="AG655" s="6"/>
      <c r="AH655" s="6"/>
      <c r="AI655" s="6"/>
      <c r="AJ655" s="6"/>
    </row>
    <row r="656" spans="1:36" ht="15.75" customHeight="1" x14ac:dyDescent="0.15">
      <c r="A656" s="7"/>
      <c r="B656" s="2"/>
      <c r="C656" s="6"/>
      <c r="D656" s="6"/>
      <c r="E656" s="6"/>
      <c r="F656" s="6"/>
      <c r="G656" s="6"/>
      <c r="H656" s="6"/>
      <c r="I656" s="6"/>
      <c r="J656" s="6"/>
      <c r="K656" s="6"/>
      <c r="L656" s="6"/>
      <c r="M656" s="6"/>
      <c r="N656" s="6"/>
      <c r="O656" s="6"/>
      <c r="P656" s="6"/>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1"/>
      <c r="B658" s="2"/>
      <c r="C658" s="6"/>
      <c r="D658" s="6"/>
      <c r="E658" s="6"/>
      <c r="F658" s="6"/>
      <c r="G658" s="6"/>
      <c r="H658" s="6"/>
      <c r="I658" s="6"/>
      <c r="J658" s="6"/>
      <c r="K658" s="6"/>
      <c r="L658" s="6"/>
      <c r="M658" s="6"/>
      <c r="N658" s="6"/>
      <c r="O658" s="6"/>
      <c r="P658" s="4"/>
      <c r="Q658" s="6"/>
      <c r="R658" s="4"/>
      <c r="S658" s="4"/>
      <c r="T658" s="4"/>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4"/>
      <c r="U659" s="4"/>
      <c r="V659" s="4"/>
      <c r="W659" s="6"/>
      <c r="X659" s="4"/>
      <c r="Y659" s="14"/>
      <c r="Z659" s="4"/>
      <c r="AA659" s="4"/>
      <c r="AB659" s="4"/>
      <c r="AC659" s="4"/>
      <c r="AD659" s="2"/>
      <c r="AE659" s="2"/>
      <c r="AF659" s="4"/>
      <c r="AG659" s="4"/>
      <c r="AH659" s="4"/>
      <c r="AI659" s="4"/>
      <c r="AJ659" s="4"/>
    </row>
    <row r="660" spans="1:36" ht="15.75" customHeight="1" x14ac:dyDescent="0.15">
      <c r="A660" s="7"/>
      <c r="B660" s="2"/>
      <c r="C660" s="6"/>
      <c r="D660" s="6"/>
      <c r="E660" s="6"/>
      <c r="F660" s="6"/>
      <c r="G660" s="6"/>
      <c r="H660" s="6"/>
      <c r="I660" s="6"/>
      <c r="J660" s="6"/>
      <c r="K660" s="6"/>
      <c r="L660" s="6"/>
      <c r="M660" s="6"/>
      <c r="N660" s="6"/>
      <c r="O660" s="6"/>
      <c r="P660" s="4"/>
      <c r="Q660" s="6"/>
      <c r="R660" s="4"/>
      <c r="S660" s="4"/>
      <c r="T660" s="3"/>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3"/>
      <c r="U661" s="4"/>
      <c r="V661" s="4"/>
      <c r="W661" s="6"/>
      <c r="X661" s="4"/>
      <c r="Y661" s="14"/>
      <c r="Z661" s="4"/>
      <c r="AA661" s="4"/>
      <c r="AB661" s="4"/>
      <c r="AC661" s="4"/>
      <c r="AD661" s="2"/>
      <c r="AE661" s="2"/>
      <c r="AF661" s="4"/>
      <c r="AG661" s="4"/>
      <c r="AH661" s="4"/>
      <c r="AI661" s="4"/>
      <c r="AJ661" s="4"/>
    </row>
    <row r="662" spans="1:36" ht="15.75" customHeight="1" x14ac:dyDescent="0.15">
      <c r="A662" s="1"/>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7"/>
      <c r="B664" s="2"/>
      <c r="C664" s="6"/>
      <c r="D664" s="6"/>
      <c r="E664" s="6"/>
      <c r="F664" s="6"/>
      <c r="G664" s="6"/>
      <c r="H664" s="6"/>
      <c r="I664" s="6"/>
      <c r="J664" s="6"/>
      <c r="K664" s="6"/>
      <c r="L664" s="6"/>
      <c r="M664" s="6"/>
      <c r="N664" s="6"/>
      <c r="O664" s="6"/>
      <c r="P664" s="4"/>
      <c r="Q664" s="6"/>
      <c r="R664" s="4"/>
      <c r="S664" s="4"/>
      <c r="T664" s="4"/>
      <c r="U664" s="4"/>
      <c r="V664" s="4"/>
      <c r="W664" s="6"/>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6"/>
      <c r="H665" s="6"/>
      <c r="I665" s="6"/>
      <c r="J665" s="6"/>
      <c r="K665" s="6"/>
      <c r="L665" s="6"/>
      <c r="M665" s="6"/>
      <c r="N665" s="6"/>
      <c r="O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1"/>
      <c r="B666" s="2"/>
      <c r="C666" s="6"/>
      <c r="D666" s="6"/>
      <c r="E666" s="6"/>
      <c r="F666" s="6"/>
      <c r="G666" s="6"/>
      <c r="H666" s="6"/>
      <c r="I666" s="6"/>
      <c r="J666" s="6"/>
      <c r="K666" s="6"/>
      <c r="L666" s="6"/>
      <c r="M666" s="6"/>
      <c r="N666" s="6"/>
      <c r="O666" s="6"/>
      <c r="P666" s="4"/>
      <c r="Q666" s="6"/>
      <c r="R666" s="4"/>
      <c r="S666" s="4"/>
      <c r="T666" s="4"/>
      <c r="U666" s="4"/>
      <c r="V666" s="3"/>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3"/>
      <c r="J667" s="6"/>
      <c r="K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7"/>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1"/>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7"/>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1"/>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7"/>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1"/>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7"/>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1"/>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7"/>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1"/>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4"/>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7"/>
      <c r="B688" s="2"/>
      <c r="C688" s="6"/>
      <c r="D688" s="6"/>
      <c r="E688" s="6"/>
      <c r="F688" s="6"/>
      <c r="G688" s="6"/>
      <c r="H688" s="6"/>
      <c r="I688" s="6"/>
      <c r="J688" s="6"/>
      <c r="K688" s="6"/>
      <c r="L688" s="6"/>
      <c r="M688" s="6"/>
      <c r="N688" s="6"/>
      <c r="O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2"/>
      <c r="S689" s="4"/>
      <c r="T689" s="4"/>
      <c r="U689" s="4"/>
      <c r="V689" s="4"/>
      <c r="W689" s="6"/>
      <c r="X689" s="4"/>
      <c r="Y689" s="14"/>
      <c r="Z689" s="4"/>
      <c r="AA689" s="4"/>
      <c r="AB689" s="4"/>
      <c r="AC689" s="4"/>
      <c r="AD689" s="2"/>
      <c r="AE689" s="2"/>
      <c r="AF689" s="4"/>
      <c r="AG689" s="4"/>
      <c r="AH689" s="4"/>
      <c r="AI689" s="4"/>
      <c r="AJ689" s="4"/>
    </row>
    <row r="690" spans="1:36" ht="15.75" customHeight="1" x14ac:dyDescent="0.15">
      <c r="A690" s="1"/>
      <c r="B690" s="2"/>
      <c r="C690" s="6"/>
      <c r="D690" s="6"/>
      <c r="E690" s="6"/>
      <c r="F690" s="6"/>
      <c r="G690" s="7"/>
      <c r="J690" s="6"/>
      <c r="K690" s="6"/>
      <c r="P690" s="4"/>
      <c r="Q690" s="6"/>
      <c r="R690" s="4"/>
      <c r="S690" s="4"/>
      <c r="T690" s="4"/>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3"/>
      <c r="U691" s="4"/>
      <c r="V691" s="4"/>
      <c r="W691" s="6"/>
      <c r="X691" s="4"/>
      <c r="Y691" s="14"/>
      <c r="Z691" s="4"/>
      <c r="AA691" s="4"/>
      <c r="AB691" s="4"/>
      <c r="AC691" s="4"/>
      <c r="AD691" s="2"/>
      <c r="AE691" s="2"/>
      <c r="AF691" s="4"/>
      <c r="AG691" s="4"/>
      <c r="AH691" s="4"/>
      <c r="AI691" s="4"/>
      <c r="AJ691" s="4"/>
    </row>
    <row r="692" spans="1:36" ht="15.75" customHeight="1" x14ac:dyDescent="0.15">
      <c r="A692" s="7"/>
      <c r="B692" s="2"/>
      <c r="C692" s="6"/>
      <c r="D692" s="6"/>
      <c r="E692" s="6"/>
      <c r="F692" s="6"/>
      <c r="G692" s="6"/>
      <c r="H692" s="6"/>
      <c r="I692" s="6"/>
      <c r="J692" s="6"/>
      <c r="K692" s="6"/>
      <c r="L692" s="6"/>
      <c r="M692" s="6"/>
      <c r="N692" s="6"/>
      <c r="O692" s="6"/>
      <c r="P692" s="4"/>
      <c r="Q692" s="6"/>
      <c r="R692" s="4"/>
      <c r="S692" s="4"/>
      <c r="T692" s="3"/>
      <c r="U692" s="4"/>
      <c r="V692" s="4"/>
      <c r="W692" s="6"/>
      <c r="X692" s="4"/>
      <c r="Y692" s="14"/>
      <c r="Z692" s="4"/>
      <c r="AA692" s="4"/>
      <c r="AB692" s="4"/>
      <c r="AC692" s="4"/>
      <c r="AD692" s="2"/>
      <c r="AE692" s="2"/>
      <c r="AF692" s="4"/>
      <c r="AG692" s="4"/>
      <c r="AH692" s="4"/>
      <c r="AI692" s="4"/>
      <c r="AJ692" s="4"/>
    </row>
    <row r="693" spans="1:36" ht="15.75" customHeight="1" x14ac:dyDescent="0.15">
      <c r="A693" s="7"/>
      <c r="B693" s="2"/>
      <c r="C693" s="6"/>
      <c r="D693" s="6"/>
      <c r="E693" s="6"/>
      <c r="F693" s="6"/>
      <c r="G693" s="6"/>
      <c r="H693" s="6"/>
      <c r="I693" s="6"/>
      <c r="J693" s="6"/>
      <c r="K693" s="6"/>
      <c r="L693" s="6"/>
      <c r="M693" s="6"/>
      <c r="N693" s="6"/>
      <c r="O693" s="6"/>
      <c r="P693" s="4"/>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1"/>
      <c r="B694" s="2"/>
      <c r="C694" s="6"/>
      <c r="D694" s="6"/>
      <c r="E694" s="6"/>
      <c r="F694" s="6"/>
      <c r="G694" s="6"/>
      <c r="H694" s="6"/>
      <c r="I694" s="6"/>
      <c r="J694" s="6"/>
      <c r="K694" s="6"/>
      <c r="L694" s="6"/>
      <c r="M694" s="6"/>
      <c r="N694" s="6"/>
      <c r="O694" s="6"/>
      <c r="P694" s="6"/>
      <c r="Q694" s="6"/>
      <c r="R694" s="6"/>
      <c r="S694" s="6"/>
      <c r="T694" s="6"/>
      <c r="U694" s="6"/>
      <c r="V694" s="6"/>
      <c r="W694" s="6"/>
      <c r="X694" s="6"/>
      <c r="Y694" s="14"/>
      <c r="Z694" s="6"/>
      <c r="AA694" s="6"/>
      <c r="AB694" s="6"/>
      <c r="AC694" s="6"/>
      <c r="AD694" s="2"/>
      <c r="AE694" s="2"/>
      <c r="AF694" s="6"/>
      <c r="AG694" s="6"/>
      <c r="AH694" s="6"/>
      <c r="AI694" s="6"/>
      <c r="AJ694" s="6"/>
    </row>
    <row r="695" spans="1:36" ht="15.75" customHeight="1" x14ac:dyDescent="0.15">
      <c r="A695" s="7"/>
      <c r="B695" s="2"/>
      <c r="C695" s="6"/>
      <c r="D695" s="6"/>
      <c r="E695" s="6"/>
      <c r="F695" s="6"/>
      <c r="G695" s="7"/>
      <c r="J695" s="6"/>
      <c r="K695" s="6"/>
      <c r="P695" s="6"/>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7"/>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4"/>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1"/>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6"/>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7"/>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4"/>
      <c r="U701" s="4"/>
      <c r="V701" s="4"/>
      <c r="W701" s="6"/>
      <c r="X701" s="4"/>
      <c r="Y701" s="14"/>
      <c r="Z701" s="4"/>
      <c r="AA701" s="4"/>
      <c r="AB701" s="4"/>
      <c r="AC701" s="4"/>
      <c r="AD701" s="2"/>
      <c r="AE701" s="2"/>
      <c r="AF701" s="4"/>
      <c r="AG701" s="4"/>
      <c r="AH701" s="4"/>
      <c r="AI701" s="4"/>
      <c r="AJ701" s="4"/>
    </row>
    <row r="702" spans="1:36" ht="15.75" customHeight="1" x14ac:dyDescent="0.15">
      <c r="A702" s="1"/>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6"/>
      <c r="H703" s="6"/>
      <c r="I703" s="6"/>
      <c r="J703" s="6"/>
      <c r="K703" s="6"/>
      <c r="L703" s="6"/>
      <c r="M703" s="6"/>
      <c r="N703" s="6"/>
      <c r="O703" s="6"/>
      <c r="P703" s="4"/>
      <c r="Q703" s="6"/>
      <c r="R703" s="4"/>
      <c r="S703" s="4"/>
      <c r="T703" s="3"/>
      <c r="U703" s="4"/>
      <c r="V703" s="3"/>
      <c r="X703" s="4"/>
      <c r="Y703" s="14"/>
      <c r="Z703" s="4"/>
      <c r="AA703" s="4"/>
      <c r="AB703" s="4"/>
      <c r="AC703" s="4"/>
      <c r="AD703" s="2"/>
      <c r="AE703" s="2"/>
      <c r="AF703" s="4"/>
      <c r="AG703" s="4"/>
      <c r="AH703" s="4"/>
      <c r="AI703" s="4"/>
      <c r="AJ703" s="4"/>
    </row>
    <row r="704" spans="1:36" ht="15.75" customHeight="1" x14ac:dyDescent="0.15">
      <c r="A704" s="7"/>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7"/>
      <c r="J705" s="6"/>
      <c r="K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1"/>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7"/>
      <c r="B708" s="2"/>
      <c r="C708" s="6"/>
      <c r="D708" s="6"/>
      <c r="E708" s="6"/>
      <c r="F708" s="6"/>
      <c r="G708" s="6"/>
      <c r="H708" s="6"/>
      <c r="I708" s="6"/>
      <c r="J708" s="6"/>
      <c r="K708" s="6"/>
      <c r="L708" s="6"/>
      <c r="M708" s="6"/>
      <c r="N708" s="6"/>
      <c r="O708" s="6"/>
      <c r="P708" s="4"/>
      <c r="Q708" s="6"/>
      <c r="R708" s="4"/>
      <c r="S708" s="4"/>
      <c r="T708" s="4"/>
      <c r="U708" s="4"/>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4"/>
      <c r="U709" s="4"/>
      <c r="V709" s="4"/>
      <c r="W709" s="6"/>
      <c r="X709" s="4"/>
      <c r="Y709" s="14"/>
      <c r="Z709" s="4"/>
      <c r="AA709" s="4"/>
      <c r="AB709" s="4"/>
      <c r="AC709" s="4"/>
      <c r="AD709" s="2"/>
      <c r="AE709" s="2"/>
      <c r="AF709" s="4"/>
      <c r="AG709" s="4"/>
      <c r="AH709" s="4"/>
      <c r="AI709" s="4"/>
      <c r="AJ709" s="4"/>
    </row>
    <row r="710" spans="1:36" ht="15.75" customHeight="1" x14ac:dyDescent="0.15">
      <c r="A710" s="1"/>
      <c r="B710" s="2"/>
      <c r="C710" s="6"/>
      <c r="D710" s="6"/>
      <c r="E710" s="6"/>
      <c r="F710" s="6"/>
      <c r="G710" s="6"/>
      <c r="H710" s="6"/>
      <c r="I710" s="6"/>
      <c r="J710" s="6"/>
      <c r="K710" s="6"/>
      <c r="L710" s="6"/>
      <c r="M710" s="6"/>
      <c r="N710" s="6"/>
      <c r="O710" s="6"/>
      <c r="P710" s="4"/>
      <c r="Q710" s="6"/>
      <c r="R710" s="4"/>
      <c r="S710" s="4"/>
      <c r="T710" s="4"/>
      <c r="U710" s="3"/>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6"/>
      <c r="H711" s="6"/>
      <c r="I711" s="6"/>
      <c r="J711" s="6"/>
      <c r="K711" s="6"/>
      <c r="L711" s="6"/>
      <c r="M711" s="6"/>
      <c r="N711" s="6"/>
      <c r="O711" s="6"/>
      <c r="P711" s="4"/>
      <c r="Q711" s="6"/>
      <c r="R711" s="4"/>
      <c r="S711" s="4"/>
      <c r="T711" s="3"/>
      <c r="U711" s="4"/>
      <c r="V711" s="4"/>
      <c r="W711" s="6"/>
      <c r="X711" s="4"/>
      <c r="Y711" s="14"/>
      <c r="Z711" s="4"/>
      <c r="AA711" s="4"/>
      <c r="AB711" s="4"/>
      <c r="AC711" s="4"/>
      <c r="AD711" s="2"/>
      <c r="AE711" s="2"/>
      <c r="AF711" s="4"/>
      <c r="AG711" s="4"/>
      <c r="AH711" s="4"/>
      <c r="AI711" s="4"/>
      <c r="AJ711" s="4"/>
    </row>
    <row r="712" spans="1:36" ht="15.75" customHeight="1" x14ac:dyDescent="0.15">
      <c r="A712" s="7"/>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7"/>
      <c r="J713" s="6"/>
      <c r="K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1"/>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6"/>
      <c r="H715" s="6"/>
      <c r="I715" s="6"/>
      <c r="J715" s="6"/>
      <c r="K715" s="6"/>
      <c r="L715" s="6"/>
      <c r="M715" s="6"/>
      <c r="N715" s="6"/>
      <c r="O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7"/>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3"/>
      <c r="J717" s="6"/>
      <c r="K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1"/>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7"/>
      <c r="B720" s="2"/>
      <c r="C720" s="6"/>
      <c r="D720" s="6"/>
      <c r="E720" s="6"/>
      <c r="F720" s="6"/>
      <c r="G720" s="6"/>
      <c r="H720" s="6"/>
      <c r="I720" s="6"/>
      <c r="J720" s="6"/>
      <c r="K720" s="6"/>
      <c r="L720" s="6"/>
      <c r="M720" s="6"/>
      <c r="N720" s="6"/>
      <c r="O720" s="6"/>
      <c r="P720" s="4"/>
      <c r="Q720" s="6"/>
      <c r="R720" s="4"/>
      <c r="S720" s="4"/>
      <c r="T720" s="4"/>
      <c r="U720" s="4"/>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1"/>
      <c r="B722" s="2"/>
      <c r="C722" s="6"/>
      <c r="D722" s="6"/>
      <c r="E722" s="6"/>
      <c r="F722" s="6"/>
      <c r="G722" s="6"/>
      <c r="H722" s="6"/>
      <c r="I722" s="6"/>
      <c r="J722" s="6"/>
      <c r="K722" s="6"/>
      <c r="L722" s="6"/>
      <c r="M722" s="6"/>
      <c r="N722" s="6"/>
      <c r="O722" s="6"/>
      <c r="P722" s="4"/>
      <c r="Q722" s="6"/>
      <c r="R722" s="4"/>
      <c r="S722" s="4"/>
      <c r="T722" s="4"/>
      <c r="U722" s="3"/>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7"/>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1"/>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7"/>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1"/>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7"/>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2"/>
      <c r="C733" s="6"/>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1"/>
      <c r="B734" s="2"/>
      <c r="C734" s="6"/>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5.75" customHeight="1"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5.75" customHeight="1" x14ac:dyDescent="0.15">
      <c r="A736" s="7"/>
      <c r="B736" s="3"/>
      <c r="C736" s="7"/>
      <c r="D736" s="6"/>
      <c r="E736" s="6"/>
      <c r="F736" s="6"/>
      <c r="G736" s="6"/>
      <c r="H736" s="6"/>
      <c r="I736" s="6"/>
      <c r="J736" s="6"/>
      <c r="K736" s="6"/>
      <c r="L736" s="6"/>
      <c r="M736" s="6"/>
      <c r="N736" s="6"/>
      <c r="O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7"/>
      <c r="D737" s="6"/>
      <c r="E737" s="6"/>
      <c r="F737" s="6"/>
      <c r="G737" s="6"/>
      <c r="H737" s="6"/>
      <c r="I737" s="6"/>
      <c r="J737" s="6"/>
      <c r="K737" s="6"/>
      <c r="L737" s="6"/>
      <c r="M737" s="6"/>
      <c r="N737" s="6"/>
      <c r="O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1"/>
      <c r="B738" s="3"/>
      <c r="C738" s="7"/>
      <c r="D738" s="6"/>
      <c r="E738" s="6"/>
      <c r="F738" s="6"/>
      <c r="G738" s="7"/>
      <c r="J738" s="6"/>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7"/>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3"/>
      <c r="J741" s="4"/>
      <c r="K741" s="6"/>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1"/>
      <c r="B742" s="3"/>
      <c r="C742" s="3"/>
      <c r="D742" s="4"/>
      <c r="E742" s="6"/>
      <c r="F742" s="4"/>
      <c r="G742" s="3"/>
      <c r="J742" s="4"/>
      <c r="K742" s="6"/>
      <c r="P742" s="4"/>
      <c r="Q742" s="6"/>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2"/>
      <c r="H743" s="2"/>
      <c r="I743" s="2"/>
      <c r="J743" s="4"/>
      <c r="K743" s="6"/>
      <c r="L743" s="2"/>
      <c r="M743" s="2"/>
      <c r="N743" s="2"/>
      <c r="O743" s="2"/>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7"/>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4"/>
      <c r="E745" s="6"/>
      <c r="F745" s="4"/>
      <c r="G745" s="3"/>
      <c r="J745" s="4"/>
      <c r="K745" s="6"/>
      <c r="P745" s="4"/>
      <c r="Q745" s="6"/>
      <c r="R745" s="4"/>
      <c r="S745" s="4"/>
      <c r="T745" s="4"/>
      <c r="U745" s="4"/>
      <c r="V745" s="4"/>
      <c r="W745" s="6"/>
      <c r="X745" s="4"/>
      <c r="Y745" s="14"/>
      <c r="Z745" s="4"/>
      <c r="AA745" s="4"/>
      <c r="AB745" s="4"/>
      <c r="AC745" s="4"/>
      <c r="AD745" s="2"/>
      <c r="AE745" s="2"/>
      <c r="AF745" s="4"/>
      <c r="AG745" s="4"/>
      <c r="AH745" s="4"/>
      <c r="AI745" s="4"/>
      <c r="AJ745" s="4"/>
    </row>
    <row r="746" spans="1:36" ht="13" x14ac:dyDescent="0.15">
      <c r="A746" s="1"/>
      <c r="B746" s="3"/>
      <c r="C746" s="4"/>
      <c r="D746" s="3"/>
      <c r="F746" s="4"/>
      <c r="G746" s="3"/>
      <c r="J746" s="3"/>
      <c r="P746" s="3"/>
      <c r="R746" s="4"/>
      <c r="S746" s="4"/>
      <c r="T746" s="4"/>
      <c r="U746" s="4"/>
      <c r="V746" s="4"/>
      <c r="W746" s="6"/>
      <c r="X746" s="4"/>
      <c r="Y746" s="14"/>
      <c r="Z746" s="4"/>
      <c r="AA746" s="4"/>
      <c r="AB746" s="4"/>
      <c r="AC746" s="4"/>
      <c r="AD746" s="2"/>
      <c r="AE746" s="2"/>
      <c r="AF746" s="4"/>
      <c r="AG746" s="4"/>
      <c r="AH746" s="4"/>
      <c r="AI746" s="4"/>
      <c r="AJ746" s="4"/>
    </row>
    <row r="747" spans="1:36" ht="13" x14ac:dyDescent="0.15">
      <c r="A747" s="7"/>
      <c r="B747" s="3"/>
      <c r="C747" s="3"/>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7"/>
      <c r="B748" s="3"/>
      <c r="C748" s="4"/>
      <c r="D748" s="3"/>
      <c r="F748" s="4"/>
      <c r="G748" s="3"/>
      <c r="J748" s="3"/>
      <c r="P748" s="3"/>
      <c r="R748" s="4"/>
      <c r="S748" s="4"/>
      <c r="T748" s="3"/>
      <c r="U748" s="4"/>
      <c r="V748" s="4"/>
      <c r="W748" s="6"/>
      <c r="X748" s="4"/>
      <c r="Y748" s="14"/>
      <c r="Z748" s="4"/>
      <c r="AA748" s="4"/>
      <c r="AB748" s="4"/>
      <c r="AC748" s="4"/>
      <c r="AD748" s="2"/>
      <c r="AE748" s="2"/>
      <c r="AF748" s="4"/>
      <c r="AG748" s="4"/>
      <c r="AH748" s="4"/>
      <c r="AI748" s="4"/>
      <c r="AJ748" s="4"/>
    </row>
    <row r="749" spans="1:36" ht="13" x14ac:dyDescent="0.15">
      <c r="A749" s="7"/>
      <c r="B749" s="3"/>
      <c r="C749" s="4"/>
      <c r="D749" s="3"/>
      <c r="F749" s="4"/>
      <c r="G749" s="3"/>
      <c r="J749" s="3"/>
      <c r="P749" s="3"/>
      <c r="R749" s="4"/>
      <c r="S749" s="4"/>
      <c r="T749" s="4"/>
      <c r="U749" s="4"/>
      <c r="V749" s="4"/>
      <c r="W749" s="6"/>
      <c r="X749" s="4"/>
      <c r="Y749" s="14"/>
      <c r="Z749" s="4"/>
      <c r="AA749" s="4"/>
      <c r="AB749" s="4"/>
      <c r="AC749" s="4"/>
      <c r="AD749" s="2"/>
      <c r="AE749" s="2"/>
      <c r="AF749" s="4"/>
      <c r="AG749" s="4"/>
      <c r="AH749" s="4"/>
      <c r="AI749" s="4"/>
      <c r="AJ749" s="4"/>
    </row>
    <row r="750" spans="1:36" ht="13" x14ac:dyDescent="0.15">
      <c r="A750" s="1"/>
      <c r="B750" s="3"/>
      <c r="C750" s="4"/>
      <c r="D750" s="3"/>
      <c r="F750" s="4"/>
      <c r="G750" s="3"/>
      <c r="J750" s="3"/>
      <c r="P750" s="3"/>
      <c r="R750" s="4"/>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3"/>
      <c r="D751" s="4"/>
      <c r="E751" s="6"/>
      <c r="F751" s="4"/>
      <c r="G751" s="2"/>
      <c r="H751" s="2"/>
      <c r="I751" s="2"/>
      <c r="J751" s="4"/>
      <c r="K751" s="6"/>
      <c r="L751" s="2"/>
      <c r="M751" s="2"/>
      <c r="N751" s="2"/>
      <c r="O751" s="2"/>
      <c r="P751" s="4"/>
      <c r="Q751" s="6"/>
      <c r="R751" s="4"/>
      <c r="S751" s="4"/>
      <c r="T751" s="4"/>
      <c r="U751" s="4"/>
      <c r="V751" s="4"/>
      <c r="W751" s="6"/>
      <c r="X751" s="4"/>
      <c r="Y751" s="14"/>
      <c r="Z751" s="4"/>
      <c r="AA751" s="4"/>
      <c r="AB751" s="4"/>
      <c r="AC751" s="4"/>
      <c r="AD751" s="2"/>
      <c r="AE751" s="2"/>
      <c r="AF751" s="4"/>
      <c r="AG751" s="4"/>
      <c r="AH751" s="4"/>
      <c r="AI751" s="4"/>
      <c r="AJ751" s="4"/>
    </row>
    <row r="752" spans="1:36" ht="13" x14ac:dyDescent="0.15">
      <c r="A752" s="7"/>
      <c r="B752" s="3"/>
      <c r="C752" s="3"/>
      <c r="D752" s="4"/>
      <c r="E752" s="6"/>
      <c r="F752" s="4"/>
      <c r="G752" s="3"/>
      <c r="J752" s="4"/>
      <c r="K752" s="6"/>
      <c r="P752" s="4"/>
      <c r="Q752" s="6"/>
      <c r="R752" s="2"/>
      <c r="S752" s="4"/>
      <c r="T752" s="4"/>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3"/>
      <c r="R753" s="4"/>
      <c r="S753" s="4"/>
      <c r="T753" s="4"/>
      <c r="U753" s="4"/>
      <c r="V753" s="4"/>
      <c r="W753" s="6"/>
      <c r="X753" s="4"/>
      <c r="Y753" s="14"/>
      <c r="Z753" s="4"/>
      <c r="AA753" s="4"/>
      <c r="AB753" s="4"/>
      <c r="AC753" s="4"/>
      <c r="AD753" s="2"/>
      <c r="AE753" s="2"/>
      <c r="AF753" s="4"/>
      <c r="AG753" s="4"/>
      <c r="AH753" s="4"/>
      <c r="AI753" s="4"/>
      <c r="AJ753" s="4"/>
    </row>
    <row r="754" spans="1:36" ht="13" x14ac:dyDescent="0.15">
      <c r="A754" s="1"/>
      <c r="B754" s="3"/>
      <c r="C754" s="4"/>
      <c r="D754" s="3"/>
      <c r="F754" s="4"/>
      <c r="G754" s="3"/>
      <c r="J754" s="3"/>
      <c r="P754" s="3"/>
      <c r="R754" s="4"/>
      <c r="S754" s="4"/>
      <c r="T754" s="3"/>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4"/>
      <c r="Q755" s="6"/>
      <c r="R755" s="4"/>
      <c r="S755" s="4"/>
      <c r="T755" s="3"/>
      <c r="U755" s="4"/>
      <c r="V755" s="4"/>
      <c r="W755" s="6"/>
      <c r="X755" s="4"/>
      <c r="Y755" s="14"/>
      <c r="Z755" s="4"/>
      <c r="AA755" s="4"/>
      <c r="AB755" s="4"/>
      <c r="AC755" s="4"/>
      <c r="AD755" s="2"/>
      <c r="AE755" s="2"/>
      <c r="AF755" s="4"/>
      <c r="AG755" s="4"/>
      <c r="AH755" s="4"/>
      <c r="AI755" s="4"/>
      <c r="AJ755" s="4"/>
    </row>
    <row r="756" spans="1:36" ht="13" x14ac:dyDescent="0.15">
      <c r="A756" s="7"/>
      <c r="B756" s="3"/>
      <c r="C756" s="4"/>
      <c r="D756" s="3"/>
      <c r="F756" s="4"/>
      <c r="G756" s="3"/>
      <c r="J756" s="3"/>
      <c r="P756" s="4"/>
      <c r="Q756" s="6"/>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4"/>
      <c r="D757" s="3"/>
      <c r="F757" s="4"/>
      <c r="G757" s="3"/>
      <c r="J757" s="3"/>
      <c r="P757" s="3"/>
      <c r="R757" s="4"/>
      <c r="S757" s="4"/>
      <c r="T757" s="4"/>
      <c r="U757" s="4"/>
      <c r="V757" s="4"/>
      <c r="W757" s="6"/>
      <c r="X757" s="4"/>
      <c r="Y757" s="14"/>
      <c r="Z757" s="4"/>
      <c r="AA757" s="4"/>
      <c r="AB757" s="4"/>
      <c r="AC757" s="4"/>
      <c r="AD757" s="2"/>
      <c r="AE757" s="2"/>
      <c r="AF757" s="4"/>
      <c r="AG757" s="4"/>
      <c r="AH757" s="4"/>
      <c r="AI757" s="4"/>
      <c r="AJ757" s="4"/>
    </row>
    <row r="758" spans="1:36" ht="13" x14ac:dyDescent="0.15">
      <c r="A758" s="1"/>
      <c r="B758" s="3"/>
      <c r="C758" s="4"/>
      <c r="D758" s="3"/>
      <c r="F758" s="4"/>
      <c r="G758" s="3"/>
      <c r="J758" s="3"/>
      <c r="P758" s="3"/>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3"/>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7"/>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1"/>
      <c r="B762" s="3"/>
      <c r="C762" s="3"/>
      <c r="D762" s="4"/>
      <c r="E762" s="6"/>
      <c r="F762" s="4"/>
      <c r="G762" s="3"/>
      <c r="J762" s="4"/>
      <c r="K762" s="6"/>
      <c r="P762" s="4"/>
      <c r="Q762" s="6"/>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3"/>
      <c r="D763" s="4"/>
      <c r="E763" s="6"/>
      <c r="F763" s="4"/>
      <c r="G763" s="3"/>
      <c r="J763" s="4"/>
      <c r="K763" s="6"/>
      <c r="P763" s="4"/>
      <c r="Q763" s="6"/>
      <c r="R763" s="4"/>
      <c r="S763" s="4"/>
      <c r="T763" s="4"/>
      <c r="U763" s="4"/>
      <c r="V763" s="4"/>
      <c r="W763" s="6"/>
      <c r="X763" s="4"/>
      <c r="Y763" s="14"/>
      <c r="Z763" s="4"/>
      <c r="AA763" s="4"/>
      <c r="AB763" s="4"/>
      <c r="AC763" s="4"/>
      <c r="AD763" s="2"/>
      <c r="AE763" s="2"/>
      <c r="AF763" s="4"/>
      <c r="AG763" s="4"/>
      <c r="AH763" s="4"/>
      <c r="AI763" s="4"/>
      <c r="AJ763" s="4"/>
    </row>
    <row r="764" spans="1:36" ht="13" x14ac:dyDescent="0.15">
      <c r="A764" s="7"/>
      <c r="B764" s="3"/>
      <c r="C764" s="4"/>
      <c r="D764" s="3"/>
      <c r="F764" s="4"/>
      <c r="G764" s="3"/>
      <c r="J764" s="3"/>
      <c r="P764" s="3"/>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4"/>
      <c r="D765" s="3"/>
      <c r="F765" s="4"/>
      <c r="G765" s="3"/>
      <c r="J765" s="3"/>
      <c r="P765" s="3"/>
      <c r="R765" s="4"/>
      <c r="S765" s="4"/>
      <c r="T765" s="4"/>
      <c r="U765" s="4"/>
      <c r="V765" s="4"/>
      <c r="W765" s="6"/>
      <c r="X765" s="4"/>
      <c r="Y765" s="14"/>
      <c r="Z765" s="4"/>
      <c r="AA765" s="4"/>
      <c r="AB765" s="4"/>
      <c r="AC765" s="4"/>
      <c r="AD765" s="2"/>
      <c r="AE765" s="2"/>
      <c r="AF765" s="4"/>
      <c r="AG765" s="4"/>
      <c r="AH765" s="4"/>
      <c r="AI765" s="4"/>
      <c r="AJ765" s="4"/>
    </row>
    <row r="766" spans="1:36" ht="13" x14ac:dyDescent="0.15">
      <c r="A766" s="1"/>
      <c r="B766" s="3"/>
      <c r="C766" s="3"/>
      <c r="D766" s="3"/>
      <c r="F766" s="3"/>
      <c r="G766" s="3"/>
      <c r="J766" s="4"/>
      <c r="K766" s="6"/>
      <c r="P766" s="4"/>
      <c r="Q766" s="6"/>
      <c r="R766" s="4"/>
      <c r="S766" s="4"/>
      <c r="T766" s="4"/>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3"/>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7"/>
      <c r="B768" s="3"/>
      <c r="C768" s="4"/>
      <c r="D768" s="3"/>
      <c r="F768" s="4"/>
      <c r="G768" s="3"/>
      <c r="J768" s="3"/>
      <c r="P768" s="3"/>
      <c r="R768" s="4"/>
      <c r="S768" s="4"/>
      <c r="T768" s="3"/>
      <c r="U768" s="4"/>
      <c r="V768" s="4"/>
      <c r="W768" s="6"/>
      <c r="X768" s="4"/>
      <c r="Y768" s="14"/>
      <c r="Z768" s="4"/>
      <c r="AA768" s="4"/>
      <c r="AB768" s="4"/>
      <c r="AC768" s="4"/>
      <c r="AD768" s="2"/>
      <c r="AE768" s="2"/>
      <c r="AF768" s="4"/>
      <c r="AG768" s="4"/>
      <c r="AH768" s="4"/>
      <c r="AI768" s="4"/>
      <c r="AJ768" s="4"/>
    </row>
    <row r="769" spans="1:36" ht="13" x14ac:dyDescent="0.15">
      <c r="A769" s="7"/>
      <c r="B769" s="3"/>
      <c r="C769" s="3"/>
      <c r="D769" s="3"/>
      <c r="F769" s="4"/>
      <c r="G769" s="3"/>
      <c r="J769" s="4"/>
      <c r="K769" s="6"/>
      <c r="P769" s="4"/>
      <c r="Q769" s="6"/>
      <c r="R769" s="4"/>
      <c r="S769" s="4"/>
      <c r="T769" s="4"/>
      <c r="U769" s="4"/>
      <c r="V769" s="4"/>
      <c r="W769" s="6"/>
      <c r="X769" s="4"/>
      <c r="Y769" s="14"/>
      <c r="Z769" s="4"/>
      <c r="AA769" s="4"/>
      <c r="AB769" s="4"/>
      <c r="AC769" s="4"/>
      <c r="AD769" s="2"/>
      <c r="AE769" s="2"/>
      <c r="AF769" s="4"/>
      <c r="AG769" s="4"/>
      <c r="AH769" s="4"/>
      <c r="AI769" s="4"/>
      <c r="AJ769" s="4"/>
    </row>
    <row r="770" spans="1:36" ht="13" x14ac:dyDescent="0.15">
      <c r="A770" s="1"/>
      <c r="B770" s="3"/>
      <c r="C770" s="3"/>
      <c r="D770" s="3"/>
      <c r="F770" s="3"/>
      <c r="G770" s="3"/>
      <c r="J770" s="4"/>
      <c r="K770" s="6"/>
      <c r="P770" s="4"/>
      <c r="Q770" s="6"/>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4"/>
      <c r="D771" s="3"/>
      <c r="F771" s="4"/>
      <c r="G771" s="3"/>
      <c r="J771" s="3"/>
      <c r="P771" s="3"/>
      <c r="R771" s="4"/>
      <c r="S771" s="4"/>
      <c r="T771" s="4"/>
      <c r="U771" s="4"/>
      <c r="V771" s="4"/>
      <c r="W771" s="6"/>
      <c r="X771" s="4"/>
      <c r="Y771" s="14"/>
      <c r="Z771" s="4"/>
      <c r="AA771" s="4"/>
      <c r="AB771" s="4"/>
      <c r="AC771" s="4"/>
      <c r="AD771" s="2"/>
      <c r="AE771" s="2"/>
      <c r="AF771" s="4"/>
      <c r="AG771" s="4"/>
      <c r="AH771" s="4"/>
      <c r="AI771" s="4"/>
      <c r="AJ771" s="4"/>
    </row>
    <row r="772" spans="1:36" ht="13" x14ac:dyDescent="0.15">
      <c r="A772" s="7"/>
      <c r="B772" s="3"/>
      <c r="C772" s="4"/>
      <c r="D772" s="3"/>
      <c r="F772" s="4"/>
      <c r="G772" s="3"/>
      <c r="J772" s="3"/>
      <c r="P772" s="3"/>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3"/>
      <c r="D773" s="3"/>
      <c r="F773" s="3"/>
      <c r="G773" s="3"/>
      <c r="J773" s="4"/>
      <c r="K773" s="6"/>
      <c r="P773" s="4"/>
      <c r="Q773" s="6"/>
      <c r="R773" s="4"/>
      <c r="S773" s="4"/>
      <c r="T773" s="4"/>
      <c r="U773" s="4"/>
      <c r="V773" s="4"/>
      <c r="W773" s="6"/>
      <c r="X773" s="4"/>
      <c r="Y773" s="14"/>
      <c r="Z773" s="4"/>
      <c r="AA773" s="4"/>
      <c r="AB773" s="4"/>
      <c r="AC773" s="4"/>
      <c r="AD773" s="2"/>
      <c r="AE773" s="2"/>
      <c r="AF773" s="4"/>
      <c r="AG773" s="4"/>
      <c r="AH773" s="4"/>
      <c r="AI773" s="4"/>
      <c r="AJ773" s="4"/>
    </row>
    <row r="774" spans="1:36" ht="13" x14ac:dyDescent="0.15">
      <c r="A774" s="1"/>
      <c r="B774" s="3"/>
      <c r="C774" s="3"/>
      <c r="D774" s="4"/>
      <c r="E774" s="6"/>
      <c r="F774" s="4"/>
      <c r="G774" s="3"/>
      <c r="J774" s="4"/>
      <c r="K774" s="6"/>
      <c r="P774" s="4"/>
      <c r="Q774" s="6"/>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4"/>
      <c r="D775" s="3"/>
      <c r="F775" s="4"/>
      <c r="G775" s="3"/>
      <c r="J775" s="3"/>
      <c r="P775" s="3"/>
      <c r="R775" s="4"/>
      <c r="S775" s="4"/>
      <c r="T775" s="4"/>
      <c r="U775" s="4"/>
      <c r="V775" s="4"/>
      <c r="W775" s="6"/>
      <c r="X775" s="4"/>
      <c r="Y775" s="14"/>
      <c r="Z775" s="4"/>
      <c r="AA775" s="4"/>
      <c r="AB775" s="4"/>
      <c r="AC775" s="4"/>
      <c r="AD775" s="2"/>
      <c r="AE775" s="2"/>
      <c r="AF775" s="4"/>
      <c r="AG775" s="4"/>
      <c r="AH775" s="4"/>
      <c r="AI775" s="4"/>
      <c r="AJ775" s="4"/>
    </row>
    <row r="776" spans="1:36" ht="13" x14ac:dyDescent="0.15">
      <c r="A776" s="7"/>
      <c r="B776" s="3"/>
      <c r="C776" s="4"/>
      <c r="D776" s="3"/>
      <c r="F776" s="4"/>
      <c r="G776" s="3"/>
      <c r="J776" s="3"/>
      <c r="P776" s="3"/>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1"/>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3"/>
      <c r="D779" s="3"/>
      <c r="F779" s="3"/>
      <c r="G779" s="3"/>
      <c r="J779" s="4"/>
      <c r="K779" s="6"/>
      <c r="P779" s="4"/>
      <c r="Q779" s="6"/>
      <c r="R779" s="4"/>
      <c r="S779" s="4"/>
      <c r="T779" s="4"/>
      <c r="U779" s="4"/>
      <c r="V779" s="4"/>
      <c r="W779" s="6"/>
      <c r="X779" s="4"/>
      <c r="Y779" s="14"/>
      <c r="Z779" s="4"/>
      <c r="AA779" s="4"/>
      <c r="AB779" s="4"/>
      <c r="AC779" s="4"/>
      <c r="AD779" s="2"/>
      <c r="AE779" s="2"/>
      <c r="AF779" s="4"/>
      <c r="AG779" s="4"/>
      <c r="AH779" s="4"/>
      <c r="AI779" s="4"/>
      <c r="AJ779" s="4"/>
    </row>
    <row r="780" spans="1:36" ht="13" x14ac:dyDescent="0.15">
      <c r="A780" s="7"/>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4"/>
      <c r="D781" s="3"/>
      <c r="F781" s="4"/>
      <c r="G781" s="3"/>
      <c r="J781" s="3"/>
      <c r="P781" s="3"/>
      <c r="R781" s="4"/>
      <c r="S781" s="4"/>
      <c r="T781" s="3"/>
      <c r="U781" s="4"/>
      <c r="V781" s="4"/>
      <c r="W781" s="6"/>
      <c r="X781" s="4"/>
      <c r="Y781" s="14"/>
      <c r="Z781" s="4"/>
      <c r="AA781" s="4"/>
      <c r="AB781" s="4"/>
      <c r="AC781" s="4"/>
      <c r="AD781" s="2"/>
      <c r="AE781" s="2"/>
      <c r="AF781" s="4"/>
      <c r="AG781" s="4"/>
      <c r="AH781" s="4"/>
      <c r="AI781" s="4"/>
      <c r="AJ781" s="4"/>
    </row>
    <row r="782" spans="1:36" ht="13" x14ac:dyDescent="0.15">
      <c r="A782" s="1"/>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7"/>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1"/>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3"/>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7"/>
      <c r="B788" s="3"/>
      <c r="C788" s="3"/>
      <c r="D788" s="3"/>
      <c r="F788" s="3"/>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3"/>
      <c r="D789" s="3"/>
      <c r="F789" s="4"/>
      <c r="G789" s="3"/>
      <c r="J789" s="4"/>
      <c r="K789" s="6"/>
      <c r="P789" s="4"/>
      <c r="Q789" s="6"/>
      <c r="R789" s="4"/>
      <c r="S789" s="4"/>
      <c r="T789" s="4"/>
      <c r="U789" s="4"/>
      <c r="V789" s="4"/>
      <c r="W789" s="6"/>
      <c r="X789" s="4"/>
      <c r="Y789" s="14"/>
      <c r="Z789" s="4"/>
      <c r="AA789" s="4"/>
      <c r="AB789" s="4"/>
      <c r="AC789" s="4"/>
      <c r="AD789" s="2"/>
      <c r="AE789" s="2"/>
      <c r="AF789" s="4"/>
      <c r="AG789" s="4"/>
      <c r="AH789" s="4"/>
      <c r="AI789" s="4"/>
      <c r="AJ789" s="4"/>
    </row>
    <row r="790" spans="1:36" ht="13" x14ac:dyDescent="0.15">
      <c r="A790" s="1"/>
      <c r="B790" s="3"/>
      <c r="C790" s="3"/>
      <c r="D790" s="3"/>
      <c r="F790" s="4"/>
      <c r="G790" s="3"/>
      <c r="J790" s="4"/>
      <c r="K790" s="6"/>
      <c r="P790" s="4"/>
      <c r="Q790" s="6"/>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4"/>
      <c r="D791" s="3"/>
      <c r="F791" s="3"/>
      <c r="G791" s="3"/>
      <c r="J791" s="3"/>
      <c r="P791" s="3"/>
      <c r="R791" s="4"/>
      <c r="S791" s="4"/>
      <c r="T791" s="4"/>
      <c r="U791" s="4"/>
      <c r="V791" s="4"/>
      <c r="W791" s="6"/>
      <c r="X791" s="4"/>
      <c r="Y791" s="14"/>
      <c r="Z791" s="4"/>
      <c r="AA791" s="4"/>
      <c r="AB791" s="4"/>
      <c r="AC791" s="4"/>
      <c r="AD791" s="2"/>
      <c r="AE791" s="2"/>
      <c r="AF791" s="4"/>
      <c r="AG791" s="4"/>
      <c r="AH791" s="4"/>
      <c r="AI791" s="4"/>
      <c r="AJ791" s="4"/>
    </row>
    <row r="792" spans="1:36" ht="13" x14ac:dyDescent="0.15">
      <c r="A792" s="7"/>
      <c r="B792" s="3"/>
      <c r="C792" s="4"/>
      <c r="D792" s="3"/>
      <c r="F792" s="3"/>
      <c r="G792" s="3"/>
      <c r="J792" s="3"/>
      <c r="P792" s="3"/>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3"/>
      <c r="F793" s="3"/>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1"/>
      <c r="B794" s="3"/>
      <c r="C794" s="3"/>
      <c r="D794" s="3"/>
      <c r="F794" s="3"/>
      <c r="G794" s="3"/>
      <c r="J794" s="4"/>
      <c r="K794" s="6"/>
      <c r="P794" s="4"/>
      <c r="Q794" s="6"/>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3"/>
      <c r="D795" s="4"/>
      <c r="E795" s="6"/>
      <c r="F795" s="4"/>
      <c r="G795" s="3"/>
      <c r="J795" s="4"/>
      <c r="K795" s="6"/>
      <c r="P795" s="4"/>
      <c r="Q795" s="6"/>
      <c r="R795" s="4"/>
      <c r="S795" s="4"/>
      <c r="T795" s="4"/>
      <c r="U795" s="4"/>
      <c r="V795" s="4"/>
      <c r="W795" s="6"/>
      <c r="X795" s="4"/>
      <c r="Y795" s="14"/>
      <c r="Z795" s="4"/>
      <c r="AA795" s="4"/>
      <c r="AB795" s="4"/>
      <c r="AC795" s="4"/>
      <c r="AD795" s="2"/>
      <c r="AE795" s="2"/>
      <c r="AF795" s="4"/>
      <c r="AG795" s="4"/>
      <c r="AH795" s="4"/>
      <c r="AI795" s="4"/>
      <c r="AJ795" s="4"/>
    </row>
    <row r="796" spans="1:36" ht="13" x14ac:dyDescent="0.15">
      <c r="A796" s="7"/>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4"/>
      <c r="D797" s="3"/>
      <c r="F797" s="3"/>
      <c r="G797" s="3"/>
      <c r="J797" s="3"/>
      <c r="P797" s="3"/>
      <c r="R797" s="4"/>
      <c r="S797" s="4"/>
      <c r="T797" s="4"/>
      <c r="U797" s="4"/>
      <c r="V797" s="4"/>
      <c r="W797" s="6"/>
      <c r="X797" s="4"/>
      <c r="Y797" s="14"/>
      <c r="Z797" s="4"/>
      <c r="AA797" s="4"/>
      <c r="AB797" s="4"/>
      <c r="AC797" s="4"/>
      <c r="AD797" s="2"/>
      <c r="AE797" s="2"/>
      <c r="AF797" s="4"/>
      <c r="AG797" s="4"/>
      <c r="AH797" s="4"/>
      <c r="AI797" s="4"/>
      <c r="AJ797" s="4"/>
    </row>
    <row r="798" spans="1:36" ht="13" x14ac:dyDescent="0.15">
      <c r="A798" s="1"/>
      <c r="B798" s="3"/>
      <c r="C798" s="4"/>
      <c r="D798" s="3"/>
      <c r="F798" s="4"/>
      <c r="G798" s="3"/>
      <c r="J798" s="3"/>
      <c r="P798" s="3"/>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7"/>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3"/>
      <c r="D801" s="3"/>
      <c r="F801" s="3"/>
      <c r="G801" s="3"/>
      <c r="J801" s="4"/>
      <c r="K801" s="6"/>
      <c r="P801" s="4"/>
      <c r="Q801" s="6"/>
      <c r="R801" s="4"/>
      <c r="S801" s="4"/>
      <c r="T801" s="4"/>
      <c r="U801" s="4"/>
      <c r="V801" s="4"/>
      <c r="W801" s="6"/>
      <c r="X801" s="4"/>
      <c r="Y801" s="14"/>
      <c r="Z801" s="4"/>
      <c r="AA801" s="4"/>
      <c r="AB801" s="4"/>
      <c r="AC801" s="4"/>
      <c r="AD801" s="2"/>
      <c r="AE801" s="2"/>
      <c r="AF801" s="4"/>
      <c r="AG801" s="4"/>
      <c r="AH801" s="4"/>
      <c r="AI801" s="4"/>
      <c r="AJ801" s="4"/>
    </row>
    <row r="802" spans="1:36" ht="13" x14ac:dyDescent="0.15">
      <c r="A802" s="1"/>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4"/>
      <c r="D803" s="3"/>
      <c r="F803" s="4"/>
      <c r="G803" s="3"/>
      <c r="J803" s="3"/>
      <c r="P803" s="3"/>
      <c r="R803" s="4"/>
      <c r="S803" s="4"/>
      <c r="T803" s="3"/>
      <c r="U803" s="4"/>
      <c r="V803" s="4"/>
      <c r="W803" s="6"/>
      <c r="X803" s="4"/>
      <c r="Y803" s="14"/>
      <c r="Z803" s="4"/>
      <c r="AA803" s="4"/>
      <c r="AB803" s="4"/>
      <c r="AC803" s="4"/>
      <c r="AD803" s="2"/>
      <c r="AE803" s="2"/>
      <c r="AF803" s="4"/>
      <c r="AG803" s="4"/>
      <c r="AH803" s="4"/>
      <c r="AI803" s="4"/>
      <c r="AJ803" s="4"/>
    </row>
    <row r="804" spans="1:36" ht="13" x14ac:dyDescent="0.15">
      <c r="A804" s="7"/>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3"/>
      <c r="D805" s="3"/>
      <c r="F805" s="3"/>
      <c r="G805" s="3"/>
      <c r="J805" s="4"/>
      <c r="K805" s="6"/>
      <c r="P805" s="4"/>
      <c r="Q805" s="6"/>
      <c r="R805" s="4"/>
      <c r="S805" s="4"/>
      <c r="T805" s="4"/>
      <c r="U805" s="4"/>
      <c r="V805" s="4"/>
      <c r="W805" s="6"/>
      <c r="X805" s="4"/>
      <c r="Y805" s="14"/>
      <c r="Z805" s="4"/>
      <c r="AA805" s="4"/>
      <c r="AB805" s="4"/>
      <c r="AC805" s="4"/>
      <c r="AD805" s="2"/>
      <c r="AE805" s="2"/>
      <c r="AF805" s="4"/>
      <c r="AG805" s="4"/>
      <c r="AH805" s="4"/>
      <c r="AI805" s="4"/>
      <c r="AJ805" s="4"/>
    </row>
    <row r="806" spans="1:36" ht="13" x14ac:dyDescent="0.15">
      <c r="A806" s="1"/>
      <c r="B806" s="3"/>
      <c r="C806" s="3"/>
      <c r="D806" s="3"/>
      <c r="F806" s="3"/>
      <c r="G806" s="3"/>
      <c r="J806" s="4"/>
      <c r="K806" s="6"/>
      <c r="P806" s="4"/>
      <c r="Q806" s="6"/>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4"/>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7"/>
      <c r="B808" s="3"/>
      <c r="C808" s="4"/>
      <c r="D808" s="3"/>
      <c r="F808" s="4"/>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4"/>
      <c r="D809" s="3"/>
      <c r="F809" s="3"/>
      <c r="G809" s="3"/>
      <c r="J809" s="3"/>
      <c r="P809" s="3"/>
      <c r="R809" s="4"/>
      <c r="S809" s="4"/>
      <c r="T809" s="4"/>
      <c r="U809" s="4"/>
      <c r="V809" s="4"/>
      <c r="W809" s="6"/>
      <c r="X809" s="4"/>
      <c r="Y809" s="14"/>
      <c r="Z809" s="4"/>
      <c r="AA809" s="4"/>
      <c r="AB809" s="4"/>
      <c r="AC809" s="4"/>
      <c r="AD809" s="2"/>
      <c r="AE809" s="2"/>
      <c r="AF809" s="4"/>
      <c r="AG809" s="4"/>
      <c r="AH809" s="4"/>
      <c r="AI809" s="4"/>
      <c r="AJ809" s="4"/>
    </row>
    <row r="810" spans="1:36" ht="13" x14ac:dyDescent="0.15">
      <c r="A810" s="1"/>
      <c r="B810" s="3"/>
      <c r="C810" s="4"/>
      <c r="D810" s="3"/>
      <c r="F810" s="3"/>
      <c r="G810" s="3"/>
      <c r="J810" s="3"/>
      <c r="P810" s="3"/>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3"/>
      <c r="D811" s="3"/>
      <c r="F811" s="3"/>
      <c r="G811" s="3"/>
      <c r="J811" s="4"/>
      <c r="K811" s="6"/>
      <c r="P811" s="4"/>
      <c r="Q811" s="6"/>
      <c r="R811" s="4"/>
      <c r="S811" s="4"/>
      <c r="T811" s="4"/>
      <c r="U811" s="4"/>
      <c r="V811" s="4"/>
      <c r="W811" s="6"/>
      <c r="X811" s="4"/>
      <c r="Y811" s="14"/>
      <c r="Z811" s="4"/>
      <c r="AA811" s="4"/>
      <c r="AB811" s="4"/>
      <c r="AC811" s="4"/>
      <c r="AD811" s="2"/>
      <c r="AE811" s="2"/>
      <c r="AF811" s="4"/>
      <c r="AG811" s="4"/>
      <c r="AH811" s="4"/>
      <c r="AI811" s="4"/>
      <c r="AJ811" s="4"/>
    </row>
    <row r="812" spans="1:36" ht="13" x14ac:dyDescent="0.15">
      <c r="A812" s="7"/>
      <c r="B812" s="3"/>
      <c r="C812" s="3"/>
      <c r="D812" s="4"/>
      <c r="E812" s="6"/>
      <c r="F812" s="4"/>
      <c r="G812" s="3"/>
      <c r="J812" s="4"/>
      <c r="K812" s="6"/>
      <c r="P812" s="4"/>
      <c r="Q812" s="6"/>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4"/>
      <c r="D813" s="3"/>
      <c r="F813" s="4"/>
      <c r="G813" s="3"/>
      <c r="J813" s="3"/>
      <c r="P813" s="3"/>
      <c r="R813" s="4"/>
      <c r="S813" s="4"/>
      <c r="T813" s="4"/>
      <c r="U813" s="4"/>
      <c r="V813" s="4"/>
      <c r="W813" s="6"/>
      <c r="X813" s="4"/>
      <c r="Y813" s="14"/>
      <c r="Z813" s="4"/>
      <c r="AA813" s="4"/>
      <c r="AB813" s="4"/>
      <c r="AC813" s="4"/>
      <c r="AD813" s="2"/>
      <c r="AE813" s="2"/>
      <c r="AF813" s="4"/>
      <c r="AG813" s="4"/>
      <c r="AH813" s="4"/>
      <c r="AI813" s="4"/>
      <c r="AJ813" s="4"/>
    </row>
    <row r="814" spans="1:36" ht="13" x14ac:dyDescent="0.15">
      <c r="A814" s="1"/>
      <c r="B814" s="3"/>
      <c r="C814" s="4"/>
      <c r="D814" s="3"/>
      <c r="F814" s="4"/>
      <c r="G814" s="3"/>
      <c r="J814" s="3"/>
      <c r="P814" s="3"/>
      <c r="R814" s="4"/>
      <c r="S814" s="4"/>
      <c r="T814" s="4"/>
      <c r="U814" s="4"/>
      <c r="V814" s="4"/>
      <c r="W814" s="6"/>
      <c r="X814" s="4"/>
      <c r="Y814" s="14"/>
      <c r="Z814" s="4"/>
      <c r="AA814" s="4"/>
      <c r="AB814" s="4"/>
      <c r="AC814" s="4"/>
      <c r="AD814" s="2"/>
      <c r="AE814" s="2"/>
      <c r="AF814" s="4"/>
      <c r="AG814" s="4"/>
      <c r="AH814" s="4"/>
      <c r="AI814" s="4"/>
      <c r="AJ814" s="4"/>
    </row>
    <row r="815" spans="1:36" ht="13" x14ac:dyDescent="0.15">
      <c r="A815" s="7"/>
      <c r="B815" s="3"/>
      <c r="C815" s="3"/>
      <c r="D815" s="3"/>
      <c r="F815" s="3"/>
      <c r="G815" s="3"/>
      <c r="J815" s="4"/>
      <c r="K815" s="6"/>
      <c r="P815" s="4"/>
      <c r="Q815" s="6"/>
      <c r="R815" s="4"/>
      <c r="S815" s="4"/>
      <c r="T815" s="4"/>
      <c r="U815" s="4"/>
      <c r="V815" s="4"/>
      <c r="W815" s="6"/>
      <c r="X815" s="4"/>
      <c r="Y815" s="14"/>
      <c r="Z815" s="4"/>
      <c r="AA815" s="4"/>
      <c r="AB815" s="4"/>
      <c r="AC815" s="4"/>
      <c r="AD815" s="2"/>
      <c r="AE815" s="2"/>
      <c r="AF815" s="4"/>
      <c r="AG815" s="4"/>
      <c r="AH815" s="4"/>
      <c r="AI815" s="4"/>
      <c r="AJ815" s="4"/>
    </row>
    <row r="816" spans="1:36" ht="13" x14ac:dyDescent="0.15">
      <c r="A816" s="7"/>
      <c r="B816" s="3"/>
      <c r="C816" s="4"/>
      <c r="D816" s="3"/>
      <c r="F816" s="4"/>
      <c r="G816" s="3"/>
      <c r="J816" s="3"/>
      <c r="P816" s="3"/>
      <c r="R816" s="4"/>
      <c r="S816" s="4"/>
      <c r="T816" s="3"/>
      <c r="U816" s="3"/>
      <c r="V816" s="4"/>
      <c r="W816" s="6"/>
      <c r="X816" s="4"/>
      <c r="Y816" s="14"/>
      <c r="Z816" s="4"/>
      <c r="AA816" s="4"/>
      <c r="AB816" s="4"/>
      <c r="AC816" s="4"/>
      <c r="AD816" s="2"/>
      <c r="AE816" s="2"/>
      <c r="AF816" s="4"/>
      <c r="AG816" s="4"/>
      <c r="AH816" s="4"/>
      <c r="AI816" s="4"/>
      <c r="AJ816" s="4"/>
    </row>
    <row r="817" spans="1:36" ht="13" x14ac:dyDescent="0.15">
      <c r="A817" s="7"/>
      <c r="B817" s="3"/>
      <c r="C817" s="4"/>
      <c r="D817" s="3"/>
      <c r="F817" s="4"/>
      <c r="G817" s="6"/>
      <c r="H817" s="6"/>
      <c r="I817" s="6"/>
      <c r="J817" s="3"/>
      <c r="L817" s="6"/>
      <c r="M817" s="6"/>
      <c r="N817" s="6"/>
      <c r="O817" s="6"/>
      <c r="P817" s="3"/>
      <c r="R817" s="3"/>
      <c r="S817" s="4"/>
      <c r="T817" s="4"/>
      <c r="U817" s="4"/>
      <c r="V817" s="4"/>
      <c r="W817" s="6"/>
      <c r="X817" s="4"/>
      <c r="Y817" s="14"/>
      <c r="Z817" s="4"/>
      <c r="AA817" s="4"/>
      <c r="AB817" s="4"/>
      <c r="AC817" s="4"/>
      <c r="AD817" s="2"/>
      <c r="AE817" s="2"/>
      <c r="AF817" s="4"/>
      <c r="AG817" s="4"/>
      <c r="AH817" s="4"/>
      <c r="AI817" s="4"/>
      <c r="AJ817" s="4"/>
    </row>
    <row r="818" spans="1:36" ht="13" x14ac:dyDescent="0.15">
      <c r="A818" s="1"/>
      <c r="B818" s="3"/>
      <c r="C818" s="4"/>
      <c r="D818" s="3"/>
      <c r="F818" s="4"/>
      <c r="G818" s="3"/>
      <c r="J818" s="3"/>
      <c r="P818" s="3"/>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3"/>
      <c r="D819" s="3"/>
      <c r="F819" s="3"/>
      <c r="G819" s="3"/>
      <c r="J819" s="4"/>
      <c r="K819" s="6"/>
      <c r="P819" s="4"/>
      <c r="Q819" s="6"/>
      <c r="R819" s="4"/>
      <c r="S819" s="4"/>
      <c r="T819" s="4"/>
      <c r="U819" s="4"/>
      <c r="V819" s="4"/>
      <c r="W819" s="6"/>
      <c r="X819" s="4"/>
      <c r="Y819" s="14"/>
      <c r="Z819" s="4"/>
      <c r="AA819" s="4"/>
      <c r="AB819" s="4"/>
      <c r="AC819" s="4"/>
      <c r="AD819" s="2"/>
      <c r="AE819" s="2"/>
      <c r="AF819" s="4"/>
      <c r="AG819" s="4"/>
      <c r="AH819" s="4"/>
      <c r="AI819" s="4"/>
      <c r="AJ819" s="4"/>
    </row>
    <row r="820" spans="1:36" ht="13" x14ac:dyDescent="0.15">
      <c r="A820" s="7"/>
      <c r="B820" s="3"/>
      <c r="C820" s="3"/>
      <c r="D820" s="4"/>
      <c r="E820" s="6"/>
      <c r="F820" s="4"/>
      <c r="G820" s="3"/>
      <c r="J820" s="4"/>
      <c r="K820" s="6"/>
      <c r="P820" s="4"/>
      <c r="Q820" s="6"/>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4"/>
      <c r="D821" s="3"/>
      <c r="F821" s="4"/>
      <c r="G821" s="3"/>
      <c r="J821" s="3"/>
      <c r="P821" s="3"/>
      <c r="R821" s="4"/>
      <c r="S821" s="4"/>
      <c r="T821" s="4"/>
      <c r="U821" s="4"/>
      <c r="V821" s="4"/>
      <c r="W821" s="6"/>
      <c r="X821" s="4"/>
      <c r="Y821" s="14"/>
      <c r="Z821" s="4"/>
      <c r="AA821" s="4"/>
      <c r="AB821" s="4"/>
      <c r="AC821" s="4"/>
      <c r="AD821" s="2"/>
      <c r="AE821" s="2"/>
      <c r="AF821" s="4"/>
      <c r="AG821" s="4"/>
      <c r="AH821" s="4"/>
      <c r="AI821" s="4"/>
      <c r="AJ821" s="4"/>
    </row>
    <row r="822" spans="1:36" ht="13" x14ac:dyDescent="0.15">
      <c r="A822" s="1"/>
      <c r="B822" s="3"/>
      <c r="C822" s="4"/>
      <c r="D822" s="3"/>
      <c r="F822" s="4"/>
      <c r="G822" s="3"/>
      <c r="J822" s="3"/>
      <c r="P822" s="3"/>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7"/>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3"/>
      <c r="D825" s="3"/>
      <c r="F825" s="3"/>
      <c r="G825" s="3"/>
      <c r="J825" s="4"/>
      <c r="K825" s="6"/>
      <c r="P825" s="4"/>
      <c r="Q825" s="6"/>
      <c r="R825" s="4"/>
      <c r="S825" s="4"/>
      <c r="T825" s="4"/>
      <c r="U825" s="4"/>
      <c r="V825" s="4"/>
      <c r="W825" s="6"/>
      <c r="X825" s="4"/>
      <c r="Y825" s="14"/>
      <c r="Z825" s="4"/>
      <c r="AA825" s="4"/>
      <c r="AB825" s="4"/>
      <c r="AC825" s="4"/>
      <c r="AD825" s="2"/>
      <c r="AE825" s="2"/>
      <c r="AF825" s="4"/>
      <c r="AG825" s="4"/>
      <c r="AH825" s="4"/>
      <c r="AI825" s="4"/>
      <c r="AJ825" s="4"/>
    </row>
    <row r="826" spans="1:36" ht="13" x14ac:dyDescent="0.15">
      <c r="A826" s="1"/>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3"/>
      <c r="U827" s="4"/>
      <c r="V827" s="4"/>
      <c r="W827" s="6"/>
      <c r="X827" s="4"/>
      <c r="Y827" s="14"/>
      <c r="Z827" s="4"/>
      <c r="AA827" s="4"/>
      <c r="AB827" s="4"/>
      <c r="AC827" s="4"/>
      <c r="AD827" s="2"/>
      <c r="AE827" s="2"/>
      <c r="AF827" s="4"/>
      <c r="AG827" s="4"/>
      <c r="AH827" s="4"/>
      <c r="AI827" s="4"/>
      <c r="AJ827" s="4"/>
    </row>
    <row r="828" spans="1:36" ht="13" x14ac:dyDescent="0.15">
      <c r="A828" s="7"/>
      <c r="B828" s="3"/>
      <c r="C828" s="3"/>
      <c r="D828" s="3"/>
      <c r="F828" s="3"/>
      <c r="G828" s="3"/>
      <c r="J828" s="4"/>
      <c r="K828" s="6"/>
      <c r="P828" s="4"/>
      <c r="Q828" s="6"/>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4"/>
      <c r="D829" s="3"/>
      <c r="F829" s="4"/>
      <c r="G829" s="3"/>
      <c r="J829" s="3"/>
      <c r="P829" s="3"/>
      <c r="R829" s="4"/>
      <c r="S829" s="4"/>
      <c r="T829" s="4"/>
      <c r="U829" s="4"/>
      <c r="V829" s="4"/>
      <c r="W829" s="6"/>
      <c r="X829" s="4"/>
      <c r="Y829" s="14"/>
      <c r="Z829" s="4"/>
      <c r="AA829" s="4"/>
      <c r="AB829" s="4"/>
      <c r="AC829" s="4"/>
      <c r="AD829" s="2"/>
      <c r="AE829" s="2"/>
      <c r="AF829" s="4"/>
      <c r="AG829" s="4"/>
      <c r="AH829" s="4"/>
      <c r="AI829" s="4"/>
      <c r="AJ829" s="4"/>
    </row>
    <row r="830" spans="1:36" ht="13" x14ac:dyDescent="0.15">
      <c r="A830" s="1"/>
      <c r="B830" s="3"/>
      <c r="C830" s="4"/>
      <c r="D830" s="3"/>
      <c r="F830" s="4"/>
      <c r="G830" s="3"/>
      <c r="J830" s="3"/>
      <c r="P830" s="3"/>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3"/>
      <c r="D831" s="3"/>
      <c r="F831" s="3"/>
      <c r="G831" s="3"/>
      <c r="J831" s="4"/>
      <c r="K831" s="6"/>
      <c r="P831" s="4"/>
      <c r="Q831" s="6"/>
      <c r="R831" s="4"/>
      <c r="S831" s="4"/>
      <c r="T831" s="4"/>
      <c r="U831" s="4"/>
      <c r="V831" s="4"/>
      <c r="W831" s="6"/>
      <c r="X831" s="4"/>
      <c r="Y831" s="14"/>
      <c r="Z831" s="4"/>
      <c r="AA831" s="4"/>
      <c r="AB831" s="4"/>
      <c r="AC831" s="4"/>
      <c r="AD831" s="2"/>
      <c r="AE831" s="2"/>
      <c r="AF831" s="4"/>
      <c r="AG831" s="4"/>
      <c r="AH831" s="4"/>
      <c r="AI831" s="4"/>
      <c r="AJ831" s="4"/>
    </row>
    <row r="832" spans="1:36" ht="13" x14ac:dyDescent="0.15">
      <c r="A832" s="7"/>
      <c r="B832" s="3"/>
      <c r="C832" s="3"/>
      <c r="D832" s="3"/>
      <c r="F832" s="3"/>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3"/>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1"/>
      <c r="B834" s="3"/>
      <c r="C834" s="3"/>
      <c r="D834" s="4"/>
      <c r="E834" s="6"/>
      <c r="F834" s="4"/>
      <c r="G834" s="3"/>
      <c r="J834" s="4"/>
      <c r="K834" s="6"/>
      <c r="P834" s="4"/>
      <c r="Q834" s="6"/>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4"/>
      <c r="D835" s="3"/>
      <c r="F835" s="4"/>
      <c r="G835" s="3"/>
      <c r="J835" s="3"/>
      <c r="P835" s="3"/>
      <c r="R835" s="4"/>
      <c r="S835" s="4"/>
      <c r="T835" s="4"/>
      <c r="U835" s="4"/>
      <c r="V835" s="4"/>
      <c r="W835" s="6"/>
      <c r="X835" s="4"/>
      <c r="Y835" s="14"/>
      <c r="Z835" s="4"/>
      <c r="AA835" s="4"/>
      <c r="AB835" s="4"/>
      <c r="AC835" s="4"/>
      <c r="AD835" s="2"/>
      <c r="AE835" s="2"/>
      <c r="AF835" s="4"/>
      <c r="AG835" s="4"/>
      <c r="AH835" s="4"/>
      <c r="AI835" s="4"/>
      <c r="AJ835" s="4"/>
    </row>
    <row r="836" spans="1:36" ht="13" x14ac:dyDescent="0.15">
      <c r="A836" s="7"/>
      <c r="B836" s="3"/>
      <c r="C836" s="4"/>
      <c r="D836" s="3"/>
      <c r="F836" s="4"/>
      <c r="G836" s="3"/>
      <c r="J836" s="3"/>
      <c r="P836" s="3"/>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3"/>
      <c r="D837" s="3"/>
      <c r="F837" s="3"/>
      <c r="G837" s="3"/>
      <c r="J837" s="4"/>
      <c r="K837" s="6"/>
      <c r="P837" s="4"/>
      <c r="Q837" s="6"/>
      <c r="R837" s="4"/>
      <c r="S837" s="4"/>
      <c r="T837" s="4"/>
      <c r="U837" s="4"/>
      <c r="V837" s="4"/>
      <c r="W837" s="6"/>
      <c r="X837" s="4"/>
      <c r="Y837" s="14"/>
      <c r="Z837" s="4"/>
      <c r="AA837" s="4"/>
      <c r="AB837" s="4"/>
      <c r="AC837" s="4"/>
      <c r="AD837" s="2"/>
      <c r="AE837" s="2"/>
      <c r="AF837" s="4"/>
      <c r="AG837" s="4"/>
      <c r="AH837" s="4"/>
      <c r="AI837" s="4"/>
      <c r="AJ837" s="4"/>
    </row>
    <row r="838" spans="1:36" ht="13" x14ac:dyDescent="0.15">
      <c r="A838" s="1"/>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3"/>
      <c r="S839" s="4"/>
      <c r="T839" s="4"/>
      <c r="U839" s="3"/>
      <c r="V839" s="4"/>
      <c r="W839" s="6"/>
      <c r="X839" s="4"/>
      <c r="Y839" s="14"/>
      <c r="Z839" s="4"/>
      <c r="AA839" s="4"/>
      <c r="AB839" s="4"/>
      <c r="AC839" s="4"/>
      <c r="AD839" s="2"/>
      <c r="AE839" s="2"/>
      <c r="AF839" s="4"/>
      <c r="AG839" s="4"/>
      <c r="AH839" s="4"/>
      <c r="AI839" s="4"/>
      <c r="AJ839" s="4"/>
    </row>
    <row r="840" spans="1:36" ht="13" x14ac:dyDescent="0.15">
      <c r="A840" s="7"/>
      <c r="B840" s="3"/>
      <c r="C840" s="3"/>
      <c r="D840" s="3"/>
      <c r="F840" s="3"/>
      <c r="G840" s="3"/>
      <c r="J840" s="4"/>
      <c r="K840" s="6"/>
      <c r="P840" s="4"/>
      <c r="Q840" s="6"/>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4"/>
      <c r="D841" s="3"/>
      <c r="F841" s="4"/>
      <c r="G841" s="3"/>
      <c r="J841" s="3"/>
      <c r="P841" s="3"/>
      <c r="R841" s="4"/>
      <c r="S841" s="4"/>
      <c r="T841" s="4"/>
      <c r="U841" s="4"/>
      <c r="V841" s="4"/>
      <c r="W841" s="6"/>
      <c r="X841" s="4"/>
      <c r="Y841" s="14"/>
      <c r="Z841" s="4"/>
      <c r="AA841" s="4"/>
      <c r="AB841" s="4"/>
      <c r="AC841" s="4"/>
      <c r="AD841" s="2"/>
      <c r="AE841" s="2"/>
      <c r="AF841" s="4"/>
      <c r="AG841" s="4"/>
      <c r="AH841" s="4"/>
      <c r="AI841" s="4"/>
      <c r="AJ841" s="4"/>
    </row>
    <row r="842" spans="1:36" ht="13" x14ac:dyDescent="0.15">
      <c r="A842" s="1"/>
      <c r="B842" s="3"/>
      <c r="C842" s="4"/>
      <c r="D842" s="3"/>
      <c r="F842" s="4"/>
      <c r="G842" s="3"/>
      <c r="J842" s="3"/>
      <c r="P842" s="3"/>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3"/>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7"/>
      <c r="B844" s="3"/>
      <c r="C844" s="3"/>
      <c r="D844" s="3"/>
      <c r="F844" s="4"/>
      <c r="G844" s="3"/>
      <c r="J844" s="4"/>
      <c r="K844" s="6"/>
      <c r="P844" s="4"/>
      <c r="Q844" s="6"/>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3"/>
      <c r="D845" s="4"/>
      <c r="E845" s="6"/>
      <c r="F845" s="4"/>
      <c r="G845" s="3"/>
      <c r="J845" s="4"/>
      <c r="K845" s="6"/>
      <c r="P845" s="4"/>
      <c r="Q845" s="6"/>
      <c r="R845" s="4"/>
      <c r="S845" s="4"/>
      <c r="T845" s="4"/>
      <c r="U845" s="4"/>
      <c r="V845" s="4"/>
      <c r="W845" s="6"/>
      <c r="X845" s="4"/>
      <c r="Y845" s="14"/>
      <c r="Z845" s="4"/>
      <c r="AA845" s="4"/>
      <c r="AB845" s="4"/>
      <c r="AC845" s="4"/>
      <c r="AD845" s="2"/>
      <c r="AE845" s="2"/>
      <c r="AF845" s="4"/>
      <c r="AG845" s="4"/>
      <c r="AH845" s="4"/>
      <c r="AI845" s="4"/>
      <c r="AJ845" s="4"/>
    </row>
    <row r="846" spans="1:36" ht="13" x14ac:dyDescent="0.15">
      <c r="A846" s="1"/>
      <c r="B846" s="3"/>
      <c r="C846" s="4"/>
      <c r="D846" s="3"/>
      <c r="F846" s="4"/>
      <c r="G846" s="3"/>
      <c r="J846" s="3"/>
      <c r="P846" s="3"/>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4"/>
      <c r="D847" s="3"/>
      <c r="F847" s="4"/>
      <c r="G847" s="3"/>
      <c r="J847" s="3"/>
      <c r="P847" s="3"/>
      <c r="R847" s="4"/>
      <c r="S847" s="4"/>
      <c r="T847" s="4"/>
      <c r="U847" s="4"/>
      <c r="V847" s="4"/>
      <c r="W847" s="6"/>
      <c r="X847" s="4"/>
      <c r="Y847" s="14"/>
      <c r="Z847" s="4"/>
      <c r="AA847" s="4"/>
      <c r="AB847" s="4"/>
      <c r="AC847" s="4"/>
      <c r="AD847" s="2"/>
      <c r="AE847" s="2"/>
      <c r="AF847" s="4"/>
      <c r="AG847" s="4"/>
      <c r="AH847" s="4"/>
      <c r="AI847" s="4"/>
      <c r="AJ847" s="4"/>
    </row>
    <row r="848" spans="1:36" ht="13" x14ac:dyDescent="0.15">
      <c r="A848" s="7"/>
      <c r="B848" s="3"/>
      <c r="C848" s="3"/>
      <c r="D848" s="3"/>
      <c r="F848" s="3"/>
      <c r="G848" s="3"/>
      <c r="J848" s="4"/>
      <c r="K848" s="6"/>
      <c r="P848" s="4"/>
      <c r="Q848" s="6"/>
      <c r="R848" s="4"/>
      <c r="S848" s="4"/>
      <c r="T848" s="4"/>
      <c r="U848" s="4"/>
      <c r="V848" s="4"/>
      <c r="W848" s="6"/>
      <c r="X848" s="4"/>
      <c r="Y848" s="14"/>
      <c r="Z848" s="4"/>
      <c r="AA848" s="4"/>
      <c r="AB848" s="4"/>
      <c r="AC848" s="4"/>
      <c r="AD848" s="2"/>
      <c r="AE848" s="2"/>
      <c r="AF848" s="4"/>
      <c r="AG848" s="4"/>
      <c r="AH848" s="4"/>
      <c r="AI848" s="4"/>
      <c r="AJ848" s="4"/>
    </row>
    <row r="849" spans="1:36" ht="13" x14ac:dyDescent="0.15">
      <c r="A849" s="7"/>
      <c r="B849" s="3"/>
      <c r="C849" s="3"/>
      <c r="D849" s="3"/>
      <c r="F849" s="3"/>
      <c r="G849" s="3"/>
      <c r="J849" s="4"/>
      <c r="K849" s="6"/>
      <c r="P849" s="4"/>
      <c r="Q849" s="6"/>
      <c r="R849" s="4"/>
      <c r="S849" s="4"/>
      <c r="T849" s="4"/>
      <c r="U849" s="4"/>
      <c r="V849" s="4"/>
      <c r="W849" s="6"/>
      <c r="X849" s="4"/>
      <c r="Y849" s="14"/>
      <c r="Z849" s="4"/>
      <c r="AA849" s="4"/>
      <c r="AB849" s="4"/>
      <c r="AC849" s="4"/>
      <c r="AD849" s="2"/>
      <c r="AE849" s="2"/>
      <c r="AF849" s="4"/>
      <c r="AG849" s="4"/>
      <c r="AH849" s="4"/>
      <c r="AI849" s="4"/>
      <c r="AJ849" s="4"/>
    </row>
    <row r="850" spans="1:36" ht="13" x14ac:dyDescent="0.15">
      <c r="A850" s="1"/>
      <c r="B850" s="3"/>
      <c r="C850" s="4"/>
      <c r="D850" s="3"/>
      <c r="F850" s="4"/>
      <c r="G850" s="3"/>
      <c r="J850" s="3"/>
      <c r="P850" s="3"/>
      <c r="R850" s="4"/>
      <c r="S850" s="4"/>
      <c r="T850" s="4"/>
      <c r="U850" s="3"/>
      <c r="V850" s="4"/>
      <c r="W850" s="6"/>
      <c r="X850" s="4"/>
      <c r="Y850" s="14"/>
      <c r="Z850" s="4"/>
      <c r="AA850" s="4"/>
      <c r="AB850" s="4"/>
      <c r="AC850" s="4"/>
      <c r="AD850" s="2"/>
      <c r="AE850" s="2"/>
      <c r="AF850" s="4"/>
      <c r="AG850" s="4"/>
      <c r="AH850" s="4"/>
      <c r="AI850" s="4"/>
      <c r="AJ850" s="4"/>
    </row>
    <row r="851" spans="1:36" ht="13" x14ac:dyDescent="0.15">
      <c r="A851" s="7"/>
      <c r="B851" s="3"/>
      <c r="C851" s="4"/>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7"/>
      <c r="B852" s="3"/>
      <c r="C852" s="4"/>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1"/>
      <c r="B854" s="3"/>
      <c r="C854" s="3"/>
      <c r="D854" s="3"/>
      <c r="F854" s="4"/>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4"/>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7"/>
      <c r="B856" s="3"/>
      <c r="C856" s="3"/>
      <c r="D856" s="3"/>
      <c r="F856" s="3"/>
      <c r="G856" s="3"/>
      <c r="J856" s="3"/>
      <c r="P856" s="3"/>
      <c r="R856" s="4"/>
      <c r="S856" s="4"/>
      <c r="T856" s="4"/>
      <c r="U856" s="4"/>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1"/>
      <c r="B858" s="3"/>
      <c r="C858" s="3"/>
      <c r="D858" s="3"/>
      <c r="F858" s="4"/>
      <c r="G858" s="3"/>
      <c r="J858" s="3"/>
      <c r="P858" s="3"/>
      <c r="R858" s="4"/>
      <c r="S858" s="4"/>
      <c r="T858" s="4"/>
      <c r="U858" s="3"/>
      <c r="V858" s="4"/>
      <c r="W858" s="6"/>
      <c r="X858" s="4"/>
      <c r="Y858" s="14"/>
      <c r="Z858" s="4"/>
      <c r="AA858" s="4"/>
      <c r="AB858" s="4"/>
      <c r="AC858" s="4"/>
      <c r="AD858" s="2"/>
      <c r="AE858" s="2"/>
      <c r="AF858" s="4"/>
      <c r="AG858" s="4"/>
      <c r="AH858" s="4"/>
      <c r="AI858" s="4"/>
      <c r="AJ858" s="4"/>
    </row>
    <row r="859" spans="1:36" ht="13" x14ac:dyDescent="0.15">
      <c r="A859" s="7"/>
      <c r="B859" s="3"/>
      <c r="C859" s="3"/>
      <c r="D859" s="3"/>
      <c r="F859" s="3"/>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7"/>
      <c r="B860" s="3"/>
      <c r="C860" s="3"/>
      <c r="D860" s="3"/>
      <c r="F860" s="4"/>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4"/>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1"/>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7"/>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3"/>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1"/>
      <c r="B866" s="3"/>
      <c r="C866" s="3"/>
      <c r="D866" s="3"/>
      <c r="F866" s="3"/>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7"/>
      <c r="B868" s="3"/>
      <c r="C868" s="3"/>
      <c r="D868" s="3"/>
      <c r="F868" s="4"/>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4"/>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1"/>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7"/>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3"/>
      <c r="G873" s="3"/>
      <c r="J873" s="3"/>
      <c r="P873" s="3"/>
      <c r="R873" s="4"/>
      <c r="S873" s="4"/>
      <c r="T873" s="4"/>
      <c r="U873" s="4"/>
      <c r="V873" s="4"/>
      <c r="W873" s="6"/>
      <c r="X873" s="4"/>
      <c r="Y873" s="14"/>
      <c r="Z873" s="4"/>
      <c r="AA873" s="4"/>
      <c r="AB873" s="4"/>
      <c r="AC873" s="4"/>
      <c r="AD873" s="2"/>
      <c r="AE873" s="2"/>
      <c r="AF873" s="4"/>
      <c r="AG873" s="4"/>
      <c r="AH873" s="4"/>
      <c r="AI873" s="4"/>
      <c r="AJ873" s="4"/>
    </row>
    <row r="874" spans="1:36" ht="13" x14ac:dyDescent="0.15">
      <c r="A874" s="1"/>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4"/>
      <c r="G875" s="3"/>
      <c r="J875" s="3"/>
      <c r="P875" s="3"/>
      <c r="R875" s="4"/>
      <c r="S875" s="4"/>
      <c r="T875" s="3"/>
      <c r="U875" s="4"/>
      <c r="V875" s="4"/>
      <c r="W875" s="6"/>
      <c r="X875" s="4"/>
      <c r="Y875" s="14"/>
      <c r="Z875" s="4"/>
      <c r="AA875" s="4"/>
      <c r="AB875" s="4"/>
      <c r="AC875" s="4"/>
      <c r="AD875" s="2"/>
      <c r="AE875" s="2"/>
      <c r="AF875" s="4"/>
      <c r="AG875" s="4"/>
      <c r="AH875" s="4"/>
      <c r="AI875" s="4"/>
      <c r="AJ875" s="4"/>
    </row>
    <row r="876" spans="1:36" ht="13" x14ac:dyDescent="0.15">
      <c r="A876" s="7"/>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3"/>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1"/>
      <c r="B878" s="3"/>
      <c r="C878" s="3"/>
      <c r="D878" s="3"/>
      <c r="F878" s="3"/>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4"/>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7"/>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3"/>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1"/>
      <c r="B882" s="3"/>
      <c r="C882" s="3"/>
      <c r="D882" s="3"/>
      <c r="F882" s="4"/>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7"/>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4"/>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1"/>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3"/>
      <c r="G887" s="3"/>
      <c r="J887" s="3"/>
      <c r="P887" s="3"/>
      <c r="R887" s="4"/>
      <c r="S887" s="4"/>
      <c r="T887" s="4"/>
      <c r="U887" s="4"/>
      <c r="V887" s="4"/>
      <c r="W887" s="6"/>
      <c r="X887" s="4"/>
      <c r="Y887" s="14"/>
      <c r="Z887" s="4"/>
      <c r="AA887" s="4"/>
      <c r="AB887" s="4"/>
      <c r="AC887" s="4"/>
      <c r="AD887" s="2"/>
      <c r="AE887" s="2"/>
      <c r="AF887" s="4"/>
      <c r="AG887" s="4"/>
      <c r="AH887" s="4"/>
      <c r="AI887" s="4"/>
      <c r="AJ887" s="4"/>
    </row>
    <row r="888" spans="1:36" ht="13" x14ac:dyDescent="0.15">
      <c r="A888" s="7"/>
      <c r="B888" s="3"/>
      <c r="C888" s="3"/>
      <c r="D888" s="3"/>
      <c r="F888" s="3"/>
      <c r="G888" s="3"/>
      <c r="J888" s="3"/>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3"/>
      <c r="V889" s="4"/>
      <c r="W889" s="6"/>
      <c r="X889" s="4"/>
      <c r="Y889" s="14"/>
      <c r="Z889" s="4"/>
      <c r="AA889" s="4"/>
      <c r="AB889" s="4"/>
      <c r="AC889" s="4"/>
      <c r="AD889" s="2"/>
      <c r="AE889" s="2"/>
      <c r="AF889" s="4"/>
      <c r="AG889" s="4"/>
      <c r="AH889" s="4"/>
      <c r="AI889" s="4"/>
      <c r="AJ889" s="4"/>
    </row>
    <row r="890" spans="1:36" ht="13" x14ac:dyDescent="0.15">
      <c r="A890" s="1"/>
      <c r="B890" s="3"/>
      <c r="C890" s="3"/>
      <c r="D890" s="3"/>
      <c r="F890" s="4"/>
      <c r="G890" s="6"/>
      <c r="H890" s="6"/>
      <c r="I890" s="6"/>
      <c r="J890" s="3"/>
      <c r="L890" s="6"/>
      <c r="M890" s="6"/>
      <c r="N890" s="6"/>
      <c r="O890" s="6"/>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4"/>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7"/>
      <c r="B892" s="3"/>
      <c r="C892" s="3"/>
      <c r="D892" s="3"/>
      <c r="F892" s="3"/>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3"/>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1"/>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4"/>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7"/>
      <c r="B896" s="3"/>
      <c r="C896" s="3"/>
      <c r="D896" s="3"/>
      <c r="F896" s="4"/>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3"/>
      <c r="G897" s="3"/>
      <c r="J897" s="3"/>
      <c r="P897" s="3"/>
      <c r="R897" s="4"/>
      <c r="S897" s="4"/>
      <c r="T897" s="4"/>
      <c r="U897" s="4"/>
      <c r="V897" s="4"/>
      <c r="W897" s="6"/>
      <c r="X897" s="4"/>
      <c r="Y897" s="14"/>
      <c r="Z897" s="4"/>
      <c r="AA897" s="4"/>
      <c r="AB897" s="4"/>
      <c r="AC897" s="4"/>
      <c r="AD897" s="2"/>
      <c r="AE897" s="2"/>
      <c r="AF897" s="4"/>
      <c r="AG897" s="4"/>
      <c r="AH897" s="4"/>
      <c r="AI897" s="4"/>
      <c r="AJ897" s="4"/>
    </row>
    <row r="898" spans="1:36" ht="13" x14ac:dyDescent="0.15">
      <c r="A898" s="1"/>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3"/>
      <c r="U899" s="4"/>
      <c r="V899" s="4"/>
      <c r="W899" s="6"/>
      <c r="X899" s="4"/>
      <c r="Y899" s="14"/>
      <c r="Z899" s="4"/>
      <c r="AA899" s="4"/>
      <c r="AB899" s="4"/>
      <c r="AC899" s="4"/>
      <c r="AD899" s="2"/>
      <c r="AE899" s="2"/>
      <c r="AF899" s="4"/>
      <c r="AG899" s="4"/>
      <c r="AH899" s="4"/>
      <c r="AI899" s="4"/>
      <c r="AJ899" s="4"/>
    </row>
    <row r="900" spans="1:36" ht="13" x14ac:dyDescent="0.15">
      <c r="A900" s="7"/>
      <c r="B900" s="3"/>
      <c r="C900" s="3"/>
      <c r="D900" s="3"/>
      <c r="F900" s="3"/>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4"/>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1"/>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3"/>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7"/>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4"/>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1"/>
      <c r="B906" s="3"/>
      <c r="C906" s="3"/>
      <c r="D906" s="3"/>
      <c r="F906" s="4"/>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3"/>
      <c r="G907" s="3"/>
      <c r="J907" s="3"/>
      <c r="P907" s="3"/>
      <c r="R907" s="4"/>
      <c r="S907" s="4"/>
      <c r="T907" s="4"/>
      <c r="U907" s="4"/>
      <c r="V907" s="4"/>
      <c r="W907" s="6"/>
      <c r="X907" s="4"/>
      <c r="Y907" s="14"/>
      <c r="Z907" s="4"/>
      <c r="AA907" s="4"/>
      <c r="AB907" s="4"/>
      <c r="AC907" s="4"/>
      <c r="AD907" s="2"/>
      <c r="AE907" s="2"/>
      <c r="AF907" s="4"/>
      <c r="AG907" s="4"/>
      <c r="AH907" s="4"/>
      <c r="AI907" s="4"/>
      <c r="AJ907" s="4"/>
    </row>
    <row r="908" spans="1:36" ht="13" x14ac:dyDescent="0.15">
      <c r="A908" s="7"/>
      <c r="B908" s="3"/>
      <c r="C908" s="3"/>
      <c r="D908" s="3"/>
      <c r="F908" s="3"/>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3"/>
      <c r="U909" s="4"/>
      <c r="V909" s="4"/>
      <c r="W909" s="6"/>
      <c r="X909" s="4"/>
      <c r="Y909" s="14"/>
      <c r="Z909" s="4"/>
      <c r="AA909" s="4"/>
      <c r="AB909" s="4"/>
      <c r="AC909" s="4"/>
      <c r="AD909" s="2"/>
      <c r="AE909" s="2"/>
      <c r="AF909" s="4"/>
      <c r="AG909" s="4"/>
      <c r="AH909" s="4"/>
      <c r="AI909" s="4"/>
      <c r="AJ909" s="4"/>
    </row>
    <row r="910" spans="1:36" ht="13" x14ac:dyDescent="0.15">
      <c r="A910" s="1"/>
      <c r="B910" s="3"/>
      <c r="C910" s="3"/>
      <c r="D910" s="3"/>
      <c r="F910" s="4"/>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4"/>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7"/>
      <c r="B912" s="3"/>
      <c r="C912" s="3"/>
      <c r="D912" s="3"/>
      <c r="F912" s="3"/>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3"/>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1"/>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4"/>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7"/>
      <c r="B916" s="3"/>
      <c r="C916" s="3"/>
      <c r="D916" s="3"/>
      <c r="F916" s="4"/>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3"/>
      <c r="G917" s="3"/>
      <c r="J917" s="3"/>
      <c r="P917" s="3"/>
      <c r="R917" s="4"/>
      <c r="S917" s="4"/>
      <c r="T917" s="4"/>
      <c r="U917" s="4"/>
      <c r="V917" s="4"/>
      <c r="W917" s="6"/>
      <c r="X917" s="4"/>
      <c r="Y917" s="14"/>
      <c r="Z917" s="4"/>
      <c r="AA917" s="4"/>
      <c r="AB917" s="4"/>
      <c r="AC917" s="4"/>
      <c r="AD917" s="2"/>
      <c r="AE917" s="2"/>
      <c r="AF917" s="4"/>
      <c r="AG917" s="4"/>
      <c r="AH917" s="4"/>
      <c r="AI917" s="4"/>
      <c r="AJ917" s="4"/>
    </row>
    <row r="918" spans="1:36" ht="13" x14ac:dyDescent="0.15">
      <c r="A918" s="1"/>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3"/>
      <c r="V919" s="4"/>
      <c r="W919" s="6"/>
      <c r="X919" s="4"/>
      <c r="Y919" s="14"/>
      <c r="Z919" s="4"/>
      <c r="AA919" s="4"/>
      <c r="AB919" s="4"/>
      <c r="AC919" s="4"/>
      <c r="AD919" s="2"/>
      <c r="AE919" s="2"/>
      <c r="AF919" s="4"/>
      <c r="AG919" s="4"/>
      <c r="AH919" s="4"/>
      <c r="AI919" s="4"/>
      <c r="AJ919" s="4"/>
    </row>
    <row r="920" spans="1:36" ht="13" x14ac:dyDescent="0.15">
      <c r="A920" s="7"/>
      <c r="B920" s="3"/>
      <c r="C920" s="3"/>
      <c r="D920" s="3"/>
      <c r="F920" s="3"/>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4"/>
      <c r="G921" s="3"/>
      <c r="J921" s="3"/>
      <c r="P921" s="3"/>
      <c r="R921" s="4"/>
      <c r="S921" s="4"/>
      <c r="T921" s="4"/>
      <c r="U921" s="4"/>
      <c r="V921" s="4"/>
      <c r="W921" s="6"/>
      <c r="X921" s="4"/>
      <c r="Y921" s="14"/>
      <c r="Z921" s="4"/>
      <c r="AA921" s="4"/>
      <c r="AB921" s="4"/>
      <c r="AC921" s="4"/>
      <c r="AD921" s="2"/>
      <c r="AE921" s="2"/>
      <c r="AF921" s="4"/>
      <c r="AG921" s="4"/>
      <c r="AH921" s="4"/>
      <c r="AI921" s="4"/>
      <c r="AJ921" s="4"/>
    </row>
    <row r="922" spans="1:36" ht="13" x14ac:dyDescent="0.15">
      <c r="A922" s="1"/>
      <c r="B922" s="3"/>
      <c r="C922" s="3"/>
      <c r="D922" s="3"/>
      <c r="F922" s="4"/>
      <c r="G922" s="3"/>
      <c r="J922" s="3"/>
      <c r="P922" s="3"/>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3"/>
      <c r="G923" s="3"/>
      <c r="J923" s="4"/>
      <c r="K923" s="6"/>
      <c r="P923" s="4"/>
      <c r="Q923" s="6"/>
      <c r="R923" s="4"/>
      <c r="S923" s="4"/>
      <c r="T923" s="4"/>
      <c r="U923" s="4"/>
      <c r="V923" s="4"/>
      <c r="W923" s="6"/>
      <c r="X923" s="4"/>
      <c r="Y923" s="14"/>
      <c r="Z923" s="4"/>
      <c r="AA923" s="4"/>
      <c r="AB923" s="4"/>
      <c r="AC923" s="4"/>
      <c r="AD923" s="2"/>
      <c r="AE923" s="2"/>
      <c r="AF923" s="4"/>
      <c r="AG923" s="4"/>
      <c r="AH923" s="4"/>
      <c r="AI923" s="4"/>
      <c r="AJ923" s="4"/>
    </row>
    <row r="924" spans="1:36" ht="13" x14ac:dyDescent="0.15">
      <c r="A924" s="7"/>
      <c r="B924" s="3"/>
      <c r="C924" s="3"/>
      <c r="D924" s="4"/>
      <c r="E924" s="6"/>
      <c r="F924" s="4"/>
      <c r="G924" s="3"/>
      <c r="J924" s="4"/>
      <c r="K924" s="6"/>
      <c r="P924" s="4"/>
      <c r="Q924" s="6"/>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4"/>
      <c r="G925" s="3"/>
      <c r="J925" s="3"/>
      <c r="P925" s="3"/>
      <c r="R925" s="4"/>
      <c r="S925" s="4"/>
      <c r="T925" s="4"/>
      <c r="U925" s="4"/>
      <c r="V925" s="4"/>
      <c r="W925" s="6"/>
      <c r="X925" s="4"/>
      <c r="Y925" s="14"/>
      <c r="Z925" s="4"/>
      <c r="AA925" s="4"/>
      <c r="AB925" s="4"/>
      <c r="AC925" s="4"/>
      <c r="AD925" s="2"/>
      <c r="AE925" s="2"/>
      <c r="AF925" s="4"/>
      <c r="AG925" s="4"/>
      <c r="AH925" s="4"/>
      <c r="AI925" s="4"/>
      <c r="AJ925" s="4"/>
    </row>
    <row r="926" spans="1:36" ht="13" x14ac:dyDescent="0.15">
      <c r="A926" s="1"/>
      <c r="B926" s="3"/>
      <c r="C926" s="3"/>
      <c r="D926" s="3"/>
      <c r="F926" s="4"/>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3"/>
      <c r="D927" s="3"/>
      <c r="F927" s="3"/>
      <c r="G927" s="3"/>
      <c r="J927" s="4"/>
      <c r="K927" s="6"/>
      <c r="P927" s="4"/>
      <c r="Q927" s="6"/>
      <c r="R927" s="4"/>
      <c r="S927" s="4"/>
      <c r="T927" s="4"/>
      <c r="U927" s="4"/>
      <c r="V927" s="4"/>
      <c r="W927" s="6"/>
      <c r="X927" s="4"/>
      <c r="Y927" s="14"/>
      <c r="Z927" s="4"/>
      <c r="AA927" s="4"/>
      <c r="AB927" s="4"/>
      <c r="AC927" s="4"/>
      <c r="AD927" s="2"/>
      <c r="AE927" s="2"/>
      <c r="AF927" s="4"/>
      <c r="AG927" s="4"/>
      <c r="AH927" s="4"/>
      <c r="AI927" s="4"/>
      <c r="AJ927" s="4"/>
    </row>
    <row r="928" spans="1:36" ht="13" x14ac:dyDescent="0.15">
      <c r="A928" s="7"/>
      <c r="B928" s="3"/>
      <c r="C928" s="3"/>
      <c r="D928" s="3"/>
      <c r="F928" s="3"/>
      <c r="G928" s="3"/>
      <c r="J928" s="3"/>
      <c r="P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4"/>
      <c r="D929" s="3"/>
      <c r="F929" s="4"/>
      <c r="G929" s="3"/>
      <c r="J929" s="3"/>
      <c r="P929" s="3"/>
      <c r="R929" s="4"/>
      <c r="S929" s="4"/>
      <c r="T929" s="4"/>
      <c r="U929" s="3"/>
      <c r="V929" s="4"/>
      <c r="W929" s="6"/>
      <c r="X929" s="4"/>
      <c r="Y929" s="14"/>
      <c r="Z929" s="4"/>
      <c r="AA929" s="4"/>
      <c r="AB929" s="4"/>
      <c r="AC929" s="4"/>
      <c r="AD929" s="2"/>
      <c r="AE929" s="2"/>
      <c r="AF929" s="4"/>
      <c r="AG929" s="4"/>
      <c r="AH929" s="4"/>
      <c r="AI929" s="4"/>
      <c r="AJ929" s="4"/>
    </row>
    <row r="930" spans="1:36" ht="13" x14ac:dyDescent="0.15">
      <c r="A930" s="1"/>
      <c r="B930" s="3"/>
      <c r="C930" s="3"/>
      <c r="D930" s="8"/>
      <c r="E930" s="8"/>
      <c r="F930" s="3"/>
      <c r="G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8"/>
      <c r="H931" s="8"/>
      <c r="I931" s="8"/>
      <c r="L931" s="8"/>
      <c r="M931" s="8"/>
      <c r="N931" s="8"/>
      <c r="O931" s="8"/>
      <c r="R931" s="4"/>
      <c r="S931" s="4"/>
      <c r="T931" s="4"/>
      <c r="U931" s="4"/>
      <c r="V931" s="4"/>
      <c r="W931" s="6"/>
      <c r="X931" s="4"/>
      <c r="Y931" s="14"/>
      <c r="Z931" s="4"/>
      <c r="AA931" s="4"/>
      <c r="AB931" s="4"/>
      <c r="AC931" s="4"/>
      <c r="AD931" s="2"/>
      <c r="AE931" s="2"/>
      <c r="AF931" s="4"/>
      <c r="AG931" s="4"/>
      <c r="AH931" s="4"/>
      <c r="AI931" s="4"/>
      <c r="AJ931" s="4"/>
    </row>
    <row r="932" spans="1:36" ht="13" x14ac:dyDescent="0.15">
      <c r="A932" s="7"/>
      <c r="B932" s="3"/>
      <c r="C932" s="4"/>
      <c r="D932" s="3"/>
      <c r="F932" s="3"/>
      <c r="G932" s="3"/>
      <c r="J932" s="3"/>
      <c r="P932" s="3"/>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3"/>
      <c r="P933" s="3"/>
      <c r="R933" s="4"/>
      <c r="S933" s="4"/>
      <c r="T933" s="4"/>
      <c r="U933" s="4"/>
      <c r="V933" s="4"/>
      <c r="W933" s="6"/>
      <c r="X933" s="4"/>
      <c r="Y933" s="14"/>
      <c r="Z933" s="4"/>
      <c r="AA933" s="4"/>
      <c r="AB933" s="4"/>
      <c r="AC933" s="4"/>
      <c r="AD933" s="2"/>
      <c r="AE933" s="2"/>
      <c r="AF933" s="4"/>
      <c r="AG933" s="4"/>
      <c r="AH933" s="4"/>
      <c r="AI933" s="4"/>
      <c r="AJ933" s="4"/>
    </row>
    <row r="934" spans="1:36" ht="13" x14ac:dyDescent="0.15">
      <c r="A934" s="1"/>
      <c r="B934" s="3"/>
      <c r="C934" s="3"/>
      <c r="D934" s="3"/>
      <c r="F934" s="3"/>
      <c r="G934" s="3"/>
      <c r="J934" s="4"/>
      <c r="K934" s="6"/>
      <c r="P934" s="4"/>
      <c r="Q934" s="6"/>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7"/>
      <c r="B936" s="3"/>
      <c r="C936" s="3"/>
      <c r="D936" s="3"/>
      <c r="F936" s="4"/>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1"/>
      <c r="B938" s="3"/>
      <c r="C938" s="3"/>
      <c r="D938" s="3"/>
      <c r="F938" s="3"/>
      <c r="G938" s="3"/>
      <c r="J938" s="3"/>
      <c r="P938" s="3"/>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3"/>
      <c r="G939" s="3"/>
      <c r="J939" s="4"/>
      <c r="K939" s="6"/>
      <c r="P939" s="4"/>
      <c r="Q939" s="6"/>
      <c r="R939" s="4"/>
      <c r="S939" s="4"/>
      <c r="T939" s="4"/>
      <c r="U939" s="4"/>
      <c r="V939" s="4"/>
      <c r="W939" s="6"/>
      <c r="X939" s="4"/>
      <c r="Y939" s="14"/>
      <c r="Z939" s="4"/>
      <c r="AA939" s="4"/>
      <c r="AB939" s="4"/>
      <c r="AC939" s="4"/>
      <c r="AD939" s="2"/>
      <c r="AE939" s="2"/>
      <c r="AF939" s="4"/>
      <c r="AG939" s="4"/>
      <c r="AH939" s="4"/>
      <c r="AI939" s="4"/>
      <c r="AJ939" s="4"/>
    </row>
    <row r="940" spans="1:36" ht="13" x14ac:dyDescent="0.15">
      <c r="A940" s="7"/>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4"/>
      <c r="G941" s="3"/>
      <c r="J941" s="3"/>
      <c r="P941" s="3"/>
      <c r="R941" s="4"/>
      <c r="S941" s="4"/>
      <c r="T941" s="3"/>
      <c r="U941" s="4"/>
      <c r="V941" s="4"/>
      <c r="W941" s="6"/>
      <c r="X941" s="4"/>
      <c r="Y941" s="14"/>
      <c r="Z941" s="4"/>
      <c r="AA941" s="4"/>
      <c r="AB941" s="4"/>
      <c r="AC941" s="4"/>
      <c r="AD941" s="2"/>
      <c r="AE941" s="2"/>
      <c r="AF941" s="4"/>
      <c r="AG941" s="4"/>
      <c r="AH941" s="4"/>
      <c r="AI941" s="4"/>
      <c r="AJ941" s="4"/>
    </row>
    <row r="942" spans="1:36" ht="13" x14ac:dyDescent="0.15">
      <c r="A942" s="1"/>
      <c r="B942" s="3"/>
      <c r="C942" s="3"/>
      <c r="D942" s="3"/>
      <c r="F942" s="3"/>
      <c r="G942" s="3"/>
      <c r="J942" s="4"/>
      <c r="K942" s="6"/>
      <c r="P942" s="4"/>
      <c r="Q942" s="6"/>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3"/>
      <c r="F943" s="3"/>
      <c r="G943" s="1"/>
      <c r="H943" s="1"/>
      <c r="I943" s="1"/>
      <c r="J943" s="3"/>
      <c r="L943" s="1"/>
      <c r="M943" s="1"/>
      <c r="N943" s="1"/>
      <c r="O943" s="1"/>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7"/>
      <c r="B944" s="3"/>
      <c r="C944" s="4"/>
      <c r="D944" s="3"/>
      <c r="F944" s="3"/>
      <c r="G944" s="3"/>
      <c r="J944" s="3"/>
      <c r="P944" s="3"/>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8"/>
      <c r="E945" s="8"/>
      <c r="F945" s="3"/>
      <c r="G945" s="3"/>
      <c r="J945" s="4"/>
      <c r="K945" s="6"/>
      <c r="P945" s="4"/>
      <c r="Q945" s="6"/>
      <c r="R945" s="4"/>
      <c r="S945" s="4"/>
      <c r="T945" s="4"/>
      <c r="U945" s="4"/>
      <c r="V945" s="4"/>
      <c r="W945" s="6"/>
      <c r="X945" s="4"/>
      <c r="Y945" s="14"/>
      <c r="Z945" s="4"/>
      <c r="AA945" s="4"/>
      <c r="AB945" s="4"/>
      <c r="AC945" s="4"/>
      <c r="AD945" s="2"/>
      <c r="AE945" s="2"/>
      <c r="AF945" s="4"/>
      <c r="AG945" s="4"/>
      <c r="AH945" s="4"/>
      <c r="AI945" s="4"/>
      <c r="AJ945" s="4"/>
    </row>
    <row r="946" spans="1:36" ht="13" x14ac:dyDescent="0.15">
      <c r="A946" s="1"/>
      <c r="B946" s="3"/>
      <c r="C946" s="3"/>
      <c r="D946" s="3"/>
      <c r="F946" s="3"/>
      <c r="G946" s="3"/>
      <c r="J946" s="4"/>
      <c r="K946" s="6"/>
      <c r="P946" s="4"/>
      <c r="Q946" s="6"/>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4"/>
      <c r="G947" s="3"/>
      <c r="J947" s="3"/>
      <c r="P947" s="3"/>
      <c r="R947" s="4"/>
      <c r="S947" s="4"/>
      <c r="T947" s="4"/>
      <c r="U947" s="4"/>
      <c r="V947" s="4"/>
      <c r="W947" s="6"/>
      <c r="X947" s="4"/>
      <c r="Y947" s="14"/>
      <c r="Z947" s="4"/>
      <c r="AA947" s="4"/>
      <c r="AB947" s="4"/>
      <c r="AC947" s="4"/>
      <c r="AD947" s="2"/>
      <c r="AE947" s="2"/>
      <c r="AF947" s="4"/>
      <c r="AG947" s="4"/>
      <c r="AH947" s="4"/>
      <c r="AI947" s="4"/>
      <c r="AJ947" s="4"/>
    </row>
    <row r="948" spans="1:36" ht="13" x14ac:dyDescent="0.15">
      <c r="A948" s="7"/>
      <c r="B948" s="3"/>
      <c r="C948" s="3"/>
      <c r="D948" s="3"/>
      <c r="F948" s="4"/>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4"/>
      <c r="K949" s="6"/>
      <c r="P949" s="4"/>
      <c r="Q949" s="6"/>
      <c r="R949" s="4"/>
      <c r="S949" s="4"/>
      <c r="T949" s="4"/>
      <c r="U949" s="4"/>
      <c r="V949" s="4"/>
      <c r="W949" s="6"/>
      <c r="X949" s="4"/>
      <c r="Y949" s="14"/>
      <c r="Z949" s="4"/>
      <c r="AA949" s="4"/>
      <c r="AB949" s="4"/>
      <c r="AC949" s="4"/>
      <c r="AD949" s="2"/>
      <c r="AE949" s="2"/>
      <c r="AF949" s="4"/>
      <c r="AG949" s="4"/>
      <c r="AH949" s="4"/>
      <c r="AI949" s="4"/>
      <c r="AJ949" s="4"/>
    </row>
    <row r="950" spans="1:36" ht="13" x14ac:dyDescent="0.15">
      <c r="A950" s="1"/>
      <c r="B950" s="3"/>
      <c r="C950" s="3"/>
      <c r="D950" s="3"/>
      <c r="F950" s="3"/>
      <c r="G950" s="3"/>
      <c r="J950" s="3"/>
      <c r="P950" s="3"/>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3"/>
      <c r="G951" s="3"/>
      <c r="J951" s="3"/>
      <c r="P951" s="3"/>
      <c r="R951" s="4"/>
      <c r="S951" s="4"/>
      <c r="T951" s="3"/>
      <c r="U951" s="4"/>
      <c r="V951" s="4"/>
      <c r="W951" s="6"/>
      <c r="X951" s="4"/>
      <c r="Y951" s="14"/>
      <c r="Z951" s="4"/>
      <c r="AA951" s="4"/>
      <c r="AB951" s="4"/>
      <c r="AC951" s="4"/>
      <c r="AD951" s="2"/>
      <c r="AE951" s="2"/>
      <c r="AF951" s="4"/>
      <c r="AG951" s="4"/>
      <c r="AH951" s="4"/>
      <c r="AI951" s="4"/>
      <c r="AJ951" s="4"/>
    </row>
    <row r="952" spans="1:36" ht="13" x14ac:dyDescent="0.15">
      <c r="A952" s="7"/>
      <c r="B952" s="3"/>
      <c r="C952" s="3"/>
      <c r="D952" s="3"/>
      <c r="F952" s="3"/>
      <c r="G952" s="3"/>
      <c r="J952" s="4"/>
      <c r="K952" s="6"/>
      <c r="P952" s="4"/>
      <c r="Q952" s="6"/>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4"/>
      <c r="G953" s="3"/>
      <c r="J953" s="3"/>
      <c r="P953" s="3"/>
      <c r="R953" s="4"/>
      <c r="S953" s="4"/>
      <c r="T953" s="4"/>
      <c r="U953" s="4"/>
      <c r="V953" s="4"/>
      <c r="W953" s="6"/>
      <c r="X953" s="4"/>
      <c r="Y953" s="14"/>
      <c r="Z953" s="4"/>
      <c r="AA953" s="4"/>
      <c r="AB953" s="4"/>
      <c r="AC953" s="4"/>
      <c r="AD953" s="2"/>
      <c r="AE953" s="2"/>
      <c r="AF953" s="4"/>
      <c r="AG953" s="4"/>
      <c r="AH953" s="4"/>
      <c r="AI953" s="4"/>
      <c r="AJ953" s="4"/>
    </row>
    <row r="954" spans="1:36" ht="13" x14ac:dyDescent="0.15">
      <c r="A954" s="1"/>
      <c r="B954" s="3"/>
      <c r="C954" s="4"/>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7"/>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1"/>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4"/>
      <c r="K959" s="6"/>
      <c r="P959" s="4"/>
      <c r="Q959" s="6"/>
      <c r="R959" s="4"/>
      <c r="S959" s="4"/>
      <c r="T959" s="4"/>
      <c r="U959" s="4"/>
      <c r="V959" s="4"/>
      <c r="W959" s="6"/>
      <c r="X959" s="4"/>
      <c r="Y959" s="14"/>
      <c r="Z959" s="4"/>
      <c r="AA959" s="4"/>
      <c r="AB959" s="4"/>
      <c r="AC959" s="4"/>
      <c r="AD959" s="2"/>
      <c r="AE959" s="2"/>
      <c r="AF959" s="4"/>
      <c r="AG959" s="4"/>
      <c r="AH959" s="4"/>
      <c r="AI959" s="4"/>
      <c r="AJ959" s="4"/>
    </row>
    <row r="960" spans="1:36" ht="13" x14ac:dyDescent="0.15">
      <c r="A960" s="7"/>
      <c r="B960" s="3"/>
      <c r="C960" s="3"/>
      <c r="D960" s="3"/>
      <c r="F960" s="3"/>
      <c r="G960" s="3"/>
      <c r="J960" s="3"/>
      <c r="P960" s="3"/>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3"/>
      <c r="G961" s="3"/>
      <c r="J961" s="3"/>
      <c r="P961" s="3"/>
      <c r="R961" s="4"/>
      <c r="S961" s="4"/>
      <c r="T961" s="4"/>
      <c r="U961" s="4"/>
      <c r="V961" s="4"/>
      <c r="W961" s="6"/>
      <c r="X961" s="4"/>
      <c r="Y961" s="14"/>
      <c r="Z961" s="4"/>
      <c r="AA961" s="4"/>
      <c r="AB961" s="4"/>
      <c r="AC961" s="4"/>
      <c r="AD961" s="2"/>
      <c r="AE961" s="2"/>
      <c r="AF961" s="4"/>
      <c r="AG961" s="4"/>
      <c r="AH961" s="4"/>
      <c r="AI961" s="4"/>
      <c r="AJ961" s="4"/>
    </row>
    <row r="962" spans="1:36" ht="13" x14ac:dyDescent="0.15">
      <c r="A962" s="1"/>
      <c r="B962" s="3"/>
      <c r="C962" s="3"/>
      <c r="D962" s="3"/>
      <c r="F962" s="3"/>
      <c r="G962" s="3"/>
      <c r="J962" s="4"/>
      <c r="K962" s="6"/>
      <c r="P962" s="4"/>
      <c r="Q962" s="6"/>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3"/>
      <c r="U963" s="4"/>
      <c r="V963" s="4"/>
      <c r="W963" s="6"/>
      <c r="X963" s="4"/>
      <c r="Y963" s="14"/>
      <c r="Z963" s="4"/>
      <c r="AA963" s="4"/>
      <c r="AB963" s="4"/>
      <c r="AC963" s="4"/>
      <c r="AD963" s="2"/>
      <c r="AE963" s="2"/>
      <c r="AF963" s="4"/>
      <c r="AG963" s="4"/>
      <c r="AH963" s="4"/>
      <c r="AI963" s="4"/>
      <c r="AJ963" s="4"/>
    </row>
    <row r="964" spans="1:36" ht="13" x14ac:dyDescent="0.15">
      <c r="A964" s="7"/>
      <c r="B964" s="3"/>
      <c r="C964" s="3"/>
      <c r="D964" s="3"/>
      <c r="F964" s="4"/>
      <c r="G964" s="3"/>
      <c r="J964" s="3"/>
      <c r="P964" s="3"/>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3"/>
      <c r="P965" s="3"/>
      <c r="R965" s="4"/>
      <c r="S965" s="4"/>
      <c r="T965" s="4"/>
      <c r="U965" s="4"/>
      <c r="V965" s="4"/>
      <c r="W965" s="6"/>
      <c r="X965" s="4"/>
      <c r="Y965" s="14"/>
      <c r="Z965" s="4"/>
      <c r="AA965" s="4"/>
      <c r="AB965" s="4"/>
      <c r="AC965" s="4"/>
      <c r="AD965" s="2"/>
      <c r="AE965" s="2"/>
      <c r="AF965" s="4"/>
      <c r="AG965" s="4"/>
      <c r="AH965" s="4"/>
      <c r="AI965" s="4"/>
      <c r="AJ965" s="4"/>
    </row>
    <row r="966" spans="1:36" ht="13" x14ac:dyDescent="0.15">
      <c r="A966" s="1"/>
      <c r="B966" s="3"/>
      <c r="C966" s="3"/>
      <c r="D966" s="3"/>
      <c r="F966" s="3"/>
      <c r="G966" s="3"/>
      <c r="J966" s="4"/>
      <c r="K966" s="6"/>
      <c r="P966" s="4"/>
      <c r="Q966" s="6"/>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4"/>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7"/>
      <c r="B968" s="3"/>
      <c r="C968" s="4"/>
      <c r="D968" s="3"/>
      <c r="F968" s="4"/>
      <c r="G968" s="3"/>
      <c r="J968" s="3"/>
      <c r="P968" s="3"/>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3"/>
      <c r="D969" s="3"/>
      <c r="F969" s="3"/>
      <c r="G969" s="3"/>
      <c r="J969" s="4"/>
      <c r="K969" s="6"/>
      <c r="P969" s="4"/>
      <c r="Q969" s="6"/>
      <c r="R969" s="4"/>
      <c r="S969" s="4"/>
      <c r="T969" s="4"/>
      <c r="U969" s="4"/>
      <c r="V969" s="4"/>
      <c r="W969" s="6"/>
      <c r="X969" s="4"/>
      <c r="Y969" s="14"/>
      <c r="Z969" s="4"/>
      <c r="AA969" s="4"/>
      <c r="AB969" s="4"/>
      <c r="AC969" s="4"/>
      <c r="AD969" s="2"/>
      <c r="AE969" s="2"/>
      <c r="AF969" s="4"/>
      <c r="AG969" s="4"/>
      <c r="AH969" s="4"/>
      <c r="AI969" s="4"/>
      <c r="AJ969" s="4"/>
    </row>
    <row r="970" spans="1:36" ht="13" x14ac:dyDescent="0.15">
      <c r="A970" s="1"/>
      <c r="B970" s="3"/>
      <c r="C970" s="3"/>
      <c r="D970" s="4"/>
      <c r="E970" s="6"/>
      <c r="F970" s="4"/>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4"/>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7"/>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4"/>
      <c r="G973" s="3"/>
      <c r="J973" s="3"/>
      <c r="P973" s="3"/>
      <c r="R973" s="4"/>
      <c r="S973" s="4"/>
      <c r="T973" s="4"/>
      <c r="U973" s="4"/>
      <c r="V973" s="4"/>
      <c r="W973" s="6"/>
      <c r="X973" s="4"/>
      <c r="Y973" s="14"/>
      <c r="Z973" s="4"/>
      <c r="AA973" s="4"/>
      <c r="AB973" s="4"/>
      <c r="AC973" s="4"/>
      <c r="AD973" s="2"/>
      <c r="AE973" s="2"/>
      <c r="AF973" s="4"/>
      <c r="AG973" s="4"/>
      <c r="AH973" s="4"/>
      <c r="AI973" s="4"/>
      <c r="AJ973" s="4"/>
    </row>
    <row r="974" spans="1:36" ht="13" x14ac:dyDescent="0.15">
      <c r="A974" s="1"/>
      <c r="B974" s="3"/>
      <c r="C974" s="3"/>
      <c r="D974" s="3"/>
      <c r="F974" s="3"/>
      <c r="G974" s="3"/>
      <c r="J974" s="4"/>
      <c r="K974" s="6"/>
      <c r="P974" s="4"/>
      <c r="Q974" s="6"/>
      <c r="R974" s="4"/>
      <c r="S974" s="4"/>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3"/>
      <c r="G975" s="3"/>
      <c r="J975" s="4"/>
      <c r="K975" s="6"/>
      <c r="P975" s="4"/>
      <c r="Q975" s="6"/>
      <c r="R975" s="4"/>
      <c r="S975" s="4"/>
      <c r="T975" s="4"/>
      <c r="U975" s="4"/>
      <c r="V975" s="4"/>
      <c r="W975" s="6"/>
      <c r="X975" s="4"/>
      <c r="Y975" s="14"/>
      <c r="Z975" s="4"/>
      <c r="AA975" s="4"/>
      <c r="AB975" s="4"/>
      <c r="AC975" s="4"/>
      <c r="AD975" s="2"/>
      <c r="AE975" s="2"/>
      <c r="AF975" s="4"/>
      <c r="AG975" s="4"/>
      <c r="AH975" s="4"/>
      <c r="AI975" s="4"/>
      <c r="AJ975" s="4"/>
    </row>
    <row r="976" spans="1:36" ht="13" x14ac:dyDescent="0.15">
      <c r="A976" s="7"/>
      <c r="B976" s="3"/>
      <c r="C976" s="3"/>
      <c r="D976" s="3"/>
      <c r="F976" s="3"/>
      <c r="G976" s="3"/>
      <c r="J976" s="4"/>
      <c r="K976" s="6"/>
      <c r="P976" s="4"/>
      <c r="Q976" s="6"/>
      <c r="R976" s="4"/>
      <c r="S976" s="10"/>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3"/>
      <c r="U977" s="4"/>
      <c r="V977" s="4"/>
      <c r="W977" s="6"/>
      <c r="X977" s="4"/>
      <c r="Y977" s="14"/>
      <c r="Z977" s="4"/>
      <c r="AA977" s="4"/>
      <c r="AB977" s="4"/>
      <c r="AC977" s="4"/>
      <c r="AD977" s="2"/>
      <c r="AE977" s="2"/>
      <c r="AF977" s="4"/>
      <c r="AG977" s="4"/>
      <c r="AH977" s="4"/>
      <c r="AI977" s="4"/>
      <c r="AJ977" s="4"/>
    </row>
    <row r="978" spans="1:36" ht="13" x14ac:dyDescent="0.15">
      <c r="A978" s="1"/>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7"/>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3"/>
      <c r="F981" s="4"/>
      <c r="G981" s="3"/>
      <c r="J981" s="3"/>
      <c r="P981" s="3"/>
      <c r="R981" s="4"/>
      <c r="S981" s="4"/>
      <c r="T981" s="4"/>
      <c r="U981" s="4"/>
      <c r="V981" s="4"/>
      <c r="W981" s="6"/>
      <c r="X981" s="4"/>
      <c r="Y981" s="14"/>
      <c r="Z981" s="4"/>
      <c r="AA981" s="4"/>
      <c r="AB981" s="4"/>
      <c r="AC981" s="4"/>
      <c r="AD981" s="2"/>
      <c r="AE981" s="2"/>
      <c r="AF981" s="4"/>
      <c r="AG981" s="4"/>
      <c r="AH981" s="4"/>
      <c r="AI981" s="4"/>
      <c r="AJ981" s="4"/>
    </row>
    <row r="982" spans="1:36" ht="13" x14ac:dyDescent="0.15">
      <c r="A982" s="1"/>
      <c r="B982" s="3"/>
      <c r="C982" s="3"/>
      <c r="D982" s="3"/>
      <c r="F982" s="3"/>
      <c r="G982" s="3"/>
      <c r="J982" s="4"/>
      <c r="K982" s="6"/>
      <c r="P982" s="4"/>
      <c r="Q982" s="6"/>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4"/>
      <c r="E983" s="6"/>
      <c r="F983" s="4"/>
      <c r="G983" s="3"/>
      <c r="J983" s="4"/>
      <c r="K983" s="6"/>
      <c r="P983" s="4"/>
      <c r="Q983" s="6"/>
      <c r="R983" s="4"/>
      <c r="S983" s="4"/>
      <c r="T983" s="4"/>
      <c r="U983" s="4"/>
      <c r="V983" s="4"/>
      <c r="W983" s="6"/>
      <c r="X983" s="4"/>
      <c r="Y983" s="14"/>
      <c r="Z983" s="4"/>
      <c r="AA983" s="4"/>
      <c r="AB983" s="4"/>
      <c r="AC983" s="4"/>
      <c r="AD983" s="2"/>
      <c r="AE983" s="2"/>
      <c r="AF983" s="4"/>
      <c r="AG983" s="4"/>
      <c r="AH983" s="4"/>
      <c r="AI983" s="4"/>
      <c r="AJ983" s="4"/>
    </row>
    <row r="984" spans="1:36" ht="13" x14ac:dyDescent="0.15">
      <c r="A984" s="7"/>
      <c r="B984" s="3"/>
      <c r="C984" s="3"/>
      <c r="D984" s="3"/>
      <c r="F984" s="4"/>
      <c r="G984" s="3"/>
      <c r="J984" s="3"/>
      <c r="P984" s="3"/>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4"/>
      <c r="G985" s="3"/>
      <c r="J985" s="3"/>
      <c r="P985" s="3"/>
      <c r="R985" s="4"/>
      <c r="S985" s="4"/>
      <c r="T985" s="4"/>
      <c r="U985" s="4"/>
      <c r="V985" s="4"/>
      <c r="W985" s="6"/>
      <c r="X985" s="4"/>
      <c r="Y985" s="14"/>
      <c r="Z985" s="4"/>
      <c r="AA985" s="4"/>
      <c r="AB985" s="4"/>
      <c r="AC985" s="4"/>
      <c r="AD985" s="2"/>
      <c r="AE985" s="2"/>
      <c r="AF985" s="4"/>
      <c r="AG985" s="4"/>
      <c r="AH985" s="4"/>
      <c r="AI985" s="4"/>
      <c r="AJ985" s="4"/>
    </row>
    <row r="986" spans="1:36" ht="13" x14ac:dyDescent="0.15">
      <c r="A986" s="1"/>
      <c r="B986" s="3"/>
      <c r="C986" s="3"/>
      <c r="D986" s="3"/>
      <c r="F986" s="3"/>
      <c r="G986" s="3"/>
      <c r="J986" s="4"/>
      <c r="K986" s="6"/>
      <c r="P986" s="4"/>
      <c r="Q986" s="6"/>
      <c r="R986" s="4"/>
      <c r="S986" s="4"/>
      <c r="T986" s="4"/>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3"/>
      <c r="G987" s="3"/>
      <c r="J987" s="4"/>
      <c r="K987" s="6"/>
      <c r="P987" s="4"/>
      <c r="Q987" s="6"/>
      <c r="R987" s="4"/>
      <c r="S987" s="4"/>
      <c r="T987" s="4"/>
      <c r="U987" s="4"/>
      <c r="V987" s="4"/>
      <c r="W987" s="6"/>
      <c r="X987" s="4"/>
      <c r="Y987" s="14"/>
      <c r="Z987" s="4"/>
      <c r="AA987" s="4"/>
      <c r="AB987" s="4"/>
      <c r="AC987" s="4"/>
      <c r="AD987" s="2"/>
      <c r="AE987" s="2"/>
      <c r="AF987" s="4"/>
      <c r="AG987" s="4"/>
      <c r="AH987" s="4"/>
      <c r="AI987" s="4"/>
      <c r="AJ987" s="4"/>
    </row>
    <row r="988" spans="1:36" ht="13" x14ac:dyDescent="0.15">
      <c r="A988" s="7"/>
      <c r="B988" s="3"/>
      <c r="C988" s="3"/>
      <c r="D988" s="3"/>
      <c r="F988" s="4"/>
      <c r="G988" s="3"/>
      <c r="J988" s="3"/>
      <c r="P988" s="3"/>
      <c r="R988" s="4"/>
      <c r="S988" s="4"/>
      <c r="T988" s="3"/>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4"/>
      <c r="G989" s="3"/>
      <c r="J989" s="3"/>
      <c r="P989" s="3"/>
      <c r="R989" s="4"/>
      <c r="S989" s="4"/>
      <c r="T989" s="4"/>
      <c r="U989" s="4"/>
      <c r="V989" s="4"/>
      <c r="W989" s="6"/>
      <c r="X989" s="4"/>
      <c r="Y989" s="14"/>
      <c r="Z989" s="4"/>
      <c r="AA989" s="4"/>
      <c r="AB989" s="4"/>
      <c r="AC989" s="4"/>
      <c r="AD989" s="2"/>
      <c r="AE989" s="2"/>
      <c r="AF989" s="4"/>
      <c r="AG989" s="4"/>
      <c r="AH989" s="4"/>
      <c r="AI989" s="4"/>
      <c r="AJ989" s="4"/>
    </row>
    <row r="990" spans="1:36" ht="13" x14ac:dyDescent="0.15">
      <c r="A990" s="1"/>
      <c r="B990" s="3"/>
      <c r="C990" s="3"/>
      <c r="D990" s="3"/>
      <c r="F990" s="4"/>
      <c r="G990" s="3"/>
      <c r="J990" s="3"/>
      <c r="P990" s="3"/>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3"/>
      <c r="G991" s="3"/>
      <c r="J991" s="4"/>
      <c r="K991" s="6"/>
      <c r="P991" s="4"/>
      <c r="Q991" s="6"/>
      <c r="R991" s="4"/>
      <c r="S991" s="4"/>
      <c r="T991" s="4"/>
      <c r="U991" s="4"/>
      <c r="V991" s="4"/>
      <c r="W991" s="6"/>
      <c r="X991" s="4"/>
      <c r="Y991" s="14"/>
      <c r="Z991" s="4"/>
      <c r="AA991" s="4"/>
      <c r="AB991" s="4"/>
      <c r="AC991" s="4"/>
      <c r="AD991" s="2"/>
      <c r="AE991" s="2"/>
      <c r="AF991" s="4"/>
      <c r="AG991" s="4"/>
      <c r="AH991" s="4"/>
      <c r="AI991" s="4"/>
      <c r="AJ991" s="4"/>
    </row>
    <row r="992" spans="1:36" ht="13" x14ac:dyDescent="0.15">
      <c r="A992" s="7"/>
      <c r="B992" s="3"/>
      <c r="C992" s="3"/>
      <c r="D992" s="3"/>
      <c r="F992" s="4"/>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1"/>
      <c r="B994" s="3"/>
      <c r="C994" s="3"/>
      <c r="D994" s="3"/>
      <c r="F994" s="3"/>
      <c r="G994" s="3"/>
      <c r="J994" s="4"/>
      <c r="K994" s="6"/>
      <c r="P994" s="4"/>
      <c r="Q994" s="6"/>
      <c r="R994" s="4"/>
      <c r="S994" s="4"/>
      <c r="T994" s="4"/>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4"/>
      <c r="G995" s="3"/>
      <c r="J995" s="3"/>
      <c r="P995" s="3"/>
      <c r="R995" s="4"/>
      <c r="S995" s="4"/>
      <c r="T995" s="4"/>
      <c r="U995" s="4"/>
      <c r="V995" s="4"/>
      <c r="W995" s="6"/>
      <c r="X995" s="4"/>
      <c r="Y995" s="14"/>
      <c r="Z995" s="4"/>
      <c r="AA995" s="4"/>
      <c r="AB995" s="4"/>
      <c r="AC995" s="4"/>
      <c r="AD995" s="2"/>
      <c r="AE995" s="2"/>
      <c r="AF995" s="4"/>
      <c r="AG995" s="4"/>
      <c r="AH995" s="4"/>
      <c r="AI995" s="4"/>
      <c r="AJ995" s="4"/>
    </row>
    <row r="996" spans="1:36" ht="13" x14ac:dyDescent="0.15">
      <c r="A996" s="7"/>
      <c r="B996" s="3"/>
      <c r="C996" s="3"/>
      <c r="D996" s="3"/>
      <c r="F996" s="4"/>
      <c r="G996" s="3"/>
      <c r="J996" s="3"/>
      <c r="P996" s="3"/>
      <c r="R996" s="4"/>
      <c r="S996" s="4"/>
      <c r="T996" s="3"/>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3"/>
      <c r="G997" s="3"/>
      <c r="J997" s="4"/>
      <c r="K997" s="6"/>
      <c r="P997" s="4"/>
      <c r="Q997" s="6"/>
      <c r="R997" s="4"/>
      <c r="S997" s="3"/>
      <c r="T997" s="4"/>
      <c r="U997" s="4"/>
      <c r="V997" s="4"/>
      <c r="W997" s="6"/>
      <c r="X997" s="4"/>
      <c r="Y997" s="14"/>
      <c r="Z997" s="4"/>
      <c r="AA997" s="4"/>
      <c r="AB997" s="4"/>
      <c r="AC997" s="4"/>
      <c r="AD997" s="2"/>
      <c r="AE997" s="2"/>
      <c r="AF997" s="4"/>
      <c r="AG997" s="4"/>
      <c r="AH997" s="4"/>
      <c r="AI997" s="4"/>
      <c r="AJ997" s="4"/>
    </row>
    <row r="998" spans="1:36" ht="13" x14ac:dyDescent="0.15">
      <c r="A998" s="1"/>
      <c r="B998" s="3"/>
      <c r="C998" s="3"/>
      <c r="D998" s="3"/>
      <c r="F998" s="4"/>
      <c r="G998" s="3"/>
      <c r="J998" s="3"/>
      <c r="P998" s="3"/>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4"/>
      <c r="G999" s="3"/>
      <c r="J999" s="3"/>
      <c r="P999" s="3"/>
      <c r="R999" s="4"/>
      <c r="S999" s="4"/>
      <c r="T999" s="4"/>
      <c r="U999" s="4"/>
      <c r="V999" s="4"/>
      <c r="W999" s="6"/>
      <c r="X999" s="4"/>
      <c r="Y999" s="14"/>
      <c r="Z999" s="4"/>
      <c r="AA999" s="4"/>
      <c r="AB999" s="4"/>
      <c r="AC999" s="4"/>
      <c r="AD999" s="2"/>
      <c r="AE999" s="2"/>
      <c r="AF999" s="4"/>
      <c r="AG999" s="4"/>
      <c r="AH999" s="4"/>
      <c r="AI999" s="4"/>
      <c r="AJ999" s="4"/>
    </row>
    <row r="1000" spans="1:36" ht="13" x14ac:dyDescent="0.15">
      <c r="A1000" s="7"/>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3"/>
      <c r="F1001" s="3"/>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1"/>
      <c r="B1002" s="3"/>
      <c r="C1002" s="3"/>
      <c r="D1002" s="3"/>
      <c r="F1002" s="3"/>
      <c r="G1002" s="3"/>
      <c r="J1002" s="4"/>
      <c r="K1002" s="6"/>
      <c r="P1002" s="4"/>
      <c r="Q1002" s="6"/>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4"/>
      <c r="E1003" s="6"/>
      <c r="F1003" s="4"/>
      <c r="G1003" s="3"/>
      <c r="J1003" s="4"/>
      <c r="K1003" s="6"/>
      <c r="P1003" s="4"/>
      <c r="Q1003" s="6"/>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7"/>
      <c r="B1004" s="3"/>
      <c r="C1004" s="3"/>
      <c r="D1004" s="3"/>
      <c r="F1004" s="4"/>
      <c r="G1004" s="3"/>
      <c r="J1004" s="3"/>
      <c r="P1004" s="3"/>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4"/>
      <c r="U1005" s="4"/>
      <c r="V1005" s="4"/>
      <c r="W1005" s="6"/>
      <c r="X1005" s="4"/>
      <c r="Y1005" s="14"/>
      <c r="Z1005" s="4"/>
      <c r="AA1005" s="4"/>
      <c r="AB1005" s="4"/>
      <c r="AC1005" s="4"/>
      <c r="AD1005" s="2"/>
      <c r="AE1005" s="2"/>
      <c r="AF1005" s="4"/>
      <c r="AG1005" s="4"/>
      <c r="AH1005" s="4"/>
      <c r="AI1005" s="4"/>
      <c r="AJ1005" s="4"/>
    </row>
    <row r="1006" spans="1:36" ht="13" x14ac:dyDescent="0.15">
      <c r="A1006" s="1"/>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4"/>
      <c r="G1007" s="3"/>
      <c r="J1007" s="3"/>
      <c r="P1007" s="3"/>
      <c r="R1007" s="4"/>
      <c r="S1007" s="4"/>
      <c r="T1007" s="3"/>
      <c r="U1007" s="4"/>
      <c r="V1007" s="4"/>
      <c r="W1007" s="6"/>
      <c r="X1007" s="4"/>
      <c r="Y1007" s="14"/>
      <c r="Z1007" s="4"/>
      <c r="AA1007" s="4"/>
      <c r="AB1007" s="4"/>
      <c r="AC1007" s="4"/>
      <c r="AD1007" s="2"/>
      <c r="AE1007" s="2"/>
      <c r="AF1007" s="4"/>
      <c r="AG1007" s="4"/>
      <c r="AH1007" s="4"/>
      <c r="AI1007" s="4"/>
      <c r="AJ1007" s="4"/>
    </row>
    <row r="1008" spans="1:36" ht="13" x14ac:dyDescent="0.15">
      <c r="A1008" s="7"/>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3"/>
      <c r="G1009" s="3"/>
      <c r="J1009" s="4"/>
      <c r="K1009" s="6"/>
      <c r="P1009" s="4"/>
      <c r="Q1009" s="6"/>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1"/>
      <c r="B1010" s="3"/>
      <c r="C1010" s="3"/>
      <c r="D1010" s="3"/>
      <c r="F1010" s="3"/>
      <c r="G1010" s="3"/>
      <c r="J1010" s="4"/>
      <c r="K1010" s="6"/>
      <c r="P1010" s="4"/>
      <c r="Q1010" s="6"/>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3"/>
      <c r="F1011" s="4"/>
      <c r="G1011" s="3"/>
      <c r="J1011" s="3"/>
      <c r="P1011" s="3"/>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7"/>
      <c r="B1012" s="3"/>
      <c r="C1012" s="3"/>
      <c r="D1012" s="3"/>
      <c r="F1012" s="4"/>
      <c r="G1012" s="3"/>
      <c r="J1012" s="3"/>
      <c r="P1012" s="3"/>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8"/>
      <c r="E1013" s="8"/>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1"/>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3"/>
      <c r="F1015" s="3"/>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7"/>
      <c r="B1016" s="3"/>
      <c r="C1016" s="3"/>
      <c r="D1016" s="3"/>
      <c r="F1016" s="3"/>
      <c r="G1016" s="3"/>
      <c r="J1016" s="4"/>
      <c r="K1016" s="6"/>
      <c r="P1016" s="4"/>
      <c r="Q1016" s="6"/>
      <c r="R1016" s="4"/>
      <c r="S1016" s="4"/>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4"/>
      <c r="E1017" s="6"/>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1"/>
      <c r="B1018" s="3"/>
      <c r="C1018" s="3"/>
      <c r="D1018" s="3"/>
      <c r="F1018" s="4"/>
      <c r="G1018" s="3"/>
      <c r="J1018" s="3"/>
      <c r="P1018" s="3"/>
      <c r="R1018" s="4"/>
      <c r="S1018" s="3"/>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4"/>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7"/>
      <c r="B1020" s="3"/>
      <c r="C1020" s="3"/>
      <c r="D1020" s="3"/>
      <c r="F1020" s="3"/>
      <c r="G1020" s="3"/>
      <c r="J1020" s="4"/>
      <c r="K1020" s="6"/>
      <c r="P1020" s="4"/>
      <c r="Q1020" s="6"/>
      <c r="R1020" s="4"/>
      <c r="S1020" s="4"/>
      <c r="T1020" s="4"/>
      <c r="U1020" s="4"/>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3"/>
      <c r="G1021" s="3"/>
      <c r="J1021" s="4"/>
      <c r="K1021" s="6"/>
      <c r="P1021" s="4"/>
      <c r="Q1021" s="6"/>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1"/>
      <c r="B1022" s="3"/>
      <c r="C1022" s="3"/>
      <c r="D1022" s="3"/>
      <c r="F1022" s="4"/>
      <c r="G1022" s="3"/>
      <c r="J1022" s="3"/>
      <c r="P1022" s="3"/>
      <c r="R1022" s="3"/>
      <c r="S1022" s="4"/>
      <c r="T1022" s="4"/>
      <c r="U1022" s="3"/>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4"/>
      <c r="G1023" s="3"/>
      <c r="J1023" s="3"/>
      <c r="P1023" s="3"/>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7"/>
      <c r="B1024" s="3"/>
      <c r="C1024" s="3"/>
      <c r="D1024" s="3"/>
      <c r="F1024" s="4"/>
      <c r="G1024" s="3"/>
      <c r="J1024" s="3"/>
      <c r="P1024" s="3"/>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1"/>
      <c r="B1026" s="3"/>
      <c r="C1026" s="3"/>
      <c r="D1026" s="3"/>
      <c r="F1026" s="3"/>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3"/>
      <c r="G1027" s="3"/>
      <c r="J1027" s="4"/>
      <c r="K1027" s="6"/>
      <c r="P1027" s="4"/>
      <c r="Q1027" s="6"/>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7"/>
      <c r="B1028" s="3"/>
      <c r="C1028" s="3"/>
      <c r="D1028" s="3"/>
      <c r="F1028" s="4"/>
      <c r="G1028" s="3"/>
      <c r="J1028" s="4"/>
      <c r="K1028" s="6"/>
      <c r="P1028" s="4"/>
      <c r="Q1028" s="6"/>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4"/>
      <c r="G1029" s="3"/>
      <c r="J1029" s="3"/>
      <c r="P1029" s="3"/>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1"/>
      <c r="B1030" s="3"/>
      <c r="C1030" s="3"/>
      <c r="D1030" s="3"/>
      <c r="F1030" s="4"/>
      <c r="G1030" s="3"/>
      <c r="J1030" s="3"/>
      <c r="P1030" s="3"/>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3"/>
      <c r="G1031" s="3"/>
      <c r="J1031" s="4"/>
      <c r="K1031" s="6"/>
      <c r="P1031" s="4"/>
      <c r="Q1031" s="6"/>
      <c r="R1031" s="4"/>
      <c r="S1031" s="4"/>
      <c r="T1031" s="4"/>
      <c r="U1031" s="4"/>
      <c r="V1031" s="4"/>
      <c r="W1031" s="6"/>
      <c r="X1031" s="4"/>
      <c r="Y1031" s="14"/>
      <c r="Z1031" s="4"/>
      <c r="AA1031" s="4"/>
      <c r="AB1031" s="4"/>
      <c r="AC1031" s="4"/>
      <c r="AD1031" s="2"/>
      <c r="AE1031" s="2"/>
      <c r="AF1031" s="4"/>
      <c r="AG1031" s="4"/>
      <c r="AH1031" s="4"/>
      <c r="AI1031" s="4"/>
      <c r="AJ1031" s="4"/>
    </row>
    <row r="1032" spans="1:36" ht="13" x14ac:dyDescent="0.15">
      <c r="A1032" s="7"/>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3"/>
      <c r="V1033" s="4"/>
      <c r="W1033" s="6"/>
      <c r="X1033" s="4"/>
      <c r="Y1033" s="14"/>
      <c r="Z1033" s="4"/>
      <c r="AA1033" s="4"/>
      <c r="AB1033" s="4"/>
      <c r="AC1033" s="4"/>
      <c r="AD1033" s="2"/>
      <c r="AE1033" s="2"/>
      <c r="AF1033" s="4"/>
      <c r="AG1033" s="4"/>
      <c r="AH1033" s="4"/>
      <c r="AI1033" s="4"/>
      <c r="AJ1033" s="4"/>
    </row>
    <row r="1034" spans="1:36" ht="13" x14ac:dyDescent="0.15">
      <c r="A1034" s="1"/>
      <c r="B1034" s="3"/>
      <c r="C1034" s="3"/>
      <c r="D1034" s="3"/>
      <c r="F1034" s="3"/>
      <c r="G1034" s="3"/>
      <c r="J1034" s="4"/>
      <c r="K1034" s="6"/>
      <c r="P1034" s="4"/>
      <c r="Q1034" s="6"/>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4"/>
      <c r="G1035" s="3"/>
      <c r="J1035" s="3"/>
      <c r="P1035" s="3"/>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7"/>
      <c r="B1036" s="3"/>
      <c r="C1036" s="3"/>
      <c r="D1036" s="3"/>
      <c r="F1036" s="4"/>
      <c r="G1036" s="3"/>
      <c r="J1036" s="3"/>
      <c r="P1036" s="3"/>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3"/>
      <c r="D1037" s="3"/>
      <c r="F1037" s="3"/>
      <c r="G1037" s="3"/>
      <c r="J1037" s="4"/>
      <c r="K1037" s="6"/>
      <c r="P1037" s="4"/>
      <c r="Q1037" s="6"/>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1"/>
      <c r="B1038" s="3"/>
      <c r="C1038" s="3"/>
      <c r="D1038" s="3"/>
      <c r="F1038" s="4"/>
      <c r="G1038" s="3"/>
      <c r="J1038" s="4"/>
      <c r="K1038" s="6"/>
      <c r="P1038" s="4"/>
      <c r="Q1038" s="6"/>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4"/>
      <c r="D1039" s="3"/>
      <c r="F1039" s="4"/>
      <c r="G1039" s="3"/>
      <c r="J1039" s="3"/>
      <c r="P1039" s="3"/>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7"/>
      <c r="B1040" s="3"/>
      <c r="C1040" s="4"/>
      <c r="D1040" s="3"/>
      <c r="F1040" s="3"/>
      <c r="G1040" s="3"/>
      <c r="J1040" s="3"/>
      <c r="P1040" s="3"/>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3"/>
      <c r="D1041" s="3"/>
      <c r="F1041" s="3"/>
      <c r="G1041" s="3"/>
      <c r="J1041" s="4"/>
      <c r="K1041" s="6"/>
      <c r="P1041" s="4"/>
      <c r="Q1041" s="6"/>
      <c r="R1041" s="4"/>
      <c r="S1041" s="4"/>
      <c r="T1041" s="4"/>
      <c r="U1041" s="4"/>
      <c r="V1041" s="4"/>
      <c r="W1041" s="6"/>
      <c r="X1041" s="4"/>
      <c r="Y1041" s="14"/>
      <c r="Z1041" s="4"/>
      <c r="AA1041" s="4"/>
      <c r="AB1041" s="4"/>
      <c r="AC1041" s="4"/>
      <c r="AD1041" s="2"/>
      <c r="AE1041" s="2"/>
      <c r="AF1041" s="4"/>
      <c r="AG1041" s="4"/>
      <c r="AH1041" s="4"/>
      <c r="AI1041" s="4"/>
      <c r="AJ1041" s="4"/>
    </row>
    <row r="1042" spans="1:36" ht="13" x14ac:dyDescent="0.15">
      <c r="A1042" s="1"/>
      <c r="B1042" s="3"/>
      <c r="C1042" s="3"/>
      <c r="D1042" s="8"/>
      <c r="E1042" s="8"/>
      <c r="F1042" s="3"/>
      <c r="G1042" s="3"/>
      <c r="J1042" s="4"/>
      <c r="K1042" s="6"/>
      <c r="P1042" s="4"/>
      <c r="Q1042" s="6"/>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4"/>
      <c r="D1043" s="3"/>
      <c r="F1043" s="4"/>
      <c r="G1043" s="3"/>
      <c r="J1043" s="3"/>
      <c r="P1043" s="3"/>
      <c r="R1043" s="4"/>
      <c r="S1043" s="4"/>
      <c r="T1043" s="3"/>
      <c r="U1043" s="4"/>
      <c r="V1043" s="4"/>
      <c r="W1043" s="6"/>
      <c r="X1043" s="4"/>
      <c r="Y1043" s="14"/>
      <c r="Z1043" s="4"/>
      <c r="AA1043" s="4"/>
      <c r="AB1043" s="4"/>
      <c r="AC1043" s="4"/>
      <c r="AD1043" s="2"/>
      <c r="AE1043" s="2"/>
      <c r="AF1043" s="4"/>
      <c r="AG1043" s="4"/>
      <c r="AH1043" s="4"/>
      <c r="AI1043" s="4"/>
      <c r="AJ1043" s="4"/>
    </row>
    <row r="1044" spans="1:36" ht="13" x14ac:dyDescent="0.15">
      <c r="A1044" s="7"/>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1"/>
      <c r="B1046" s="3"/>
      <c r="C1046" s="4"/>
      <c r="D1046" s="3"/>
      <c r="F1046" s="4"/>
      <c r="G1046" s="3"/>
      <c r="J1046" s="3"/>
      <c r="P1046" s="3"/>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7"/>
      <c r="B1048" s="3"/>
      <c r="C1048" s="3"/>
      <c r="D1048" s="3"/>
      <c r="F1048" s="3"/>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3"/>
      <c r="D1049" s="3"/>
      <c r="F1049" s="3"/>
      <c r="G1049" s="3"/>
      <c r="J1049" s="4"/>
      <c r="K1049" s="6"/>
      <c r="P1049" s="4"/>
      <c r="Q1049" s="6"/>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1"/>
      <c r="B1050" s="3"/>
      <c r="C1050" s="3"/>
      <c r="D1050" s="4"/>
      <c r="E1050" s="6"/>
      <c r="F1050" s="4"/>
      <c r="G1050" s="3"/>
      <c r="J1050" s="4"/>
      <c r="K1050" s="6"/>
      <c r="P1050" s="4"/>
      <c r="Q1050" s="6"/>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4"/>
      <c r="D1051" s="3"/>
      <c r="F1051" s="4"/>
      <c r="G1051" s="3"/>
      <c r="J1051" s="3"/>
      <c r="P1051" s="3"/>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7"/>
      <c r="B1052" s="3"/>
      <c r="C1052" s="4"/>
      <c r="D1052" s="3"/>
      <c r="F1052" s="4"/>
      <c r="G1052" s="3"/>
      <c r="J1052" s="3"/>
      <c r="P1052" s="3"/>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1"/>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3"/>
      <c r="D1055" s="3"/>
      <c r="F1055" s="3"/>
      <c r="G1055" s="3"/>
      <c r="J1055" s="4"/>
      <c r="K1055" s="6"/>
      <c r="P1055" s="4"/>
      <c r="Q1055" s="6"/>
      <c r="R1055" s="4"/>
      <c r="S1055" s="4"/>
      <c r="T1055" s="4"/>
      <c r="U1055" s="4"/>
      <c r="V1055" s="4"/>
      <c r="W1055" s="6"/>
      <c r="X1055" s="4"/>
      <c r="Y1055" s="14"/>
      <c r="Z1055" s="4"/>
      <c r="AA1055" s="4"/>
      <c r="AB1055" s="4"/>
      <c r="AC1055" s="4"/>
      <c r="AD1055" s="2"/>
      <c r="AE1055" s="2"/>
      <c r="AF1055" s="4"/>
      <c r="AG1055" s="4"/>
      <c r="AH1055" s="4"/>
      <c r="AI1055" s="4"/>
      <c r="AJ1055" s="4"/>
    </row>
    <row r="1056" spans="1:36" ht="13" x14ac:dyDescent="0.15">
      <c r="A1056" s="7"/>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4"/>
      <c r="D1057" s="3"/>
      <c r="F1057" s="4"/>
      <c r="G1057" s="3"/>
      <c r="J1057" s="3"/>
      <c r="P1057" s="3"/>
      <c r="R1057" s="4"/>
      <c r="S1057" s="4"/>
      <c r="T1057" s="3"/>
      <c r="U1057" s="4"/>
      <c r="V1057" s="4"/>
      <c r="W1057" s="6"/>
      <c r="X1057" s="4"/>
      <c r="Y1057" s="14"/>
      <c r="Z1057" s="4"/>
      <c r="AA1057" s="4"/>
      <c r="AB1057" s="4"/>
      <c r="AC1057" s="4"/>
      <c r="AD1057" s="2"/>
      <c r="AE1057" s="2"/>
      <c r="AF1057" s="4"/>
      <c r="AG1057" s="4"/>
      <c r="AH1057" s="4"/>
      <c r="AI1057" s="4"/>
      <c r="AJ1057" s="4"/>
    </row>
    <row r="1058" spans="1:36" ht="13" x14ac:dyDescent="0.15">
      <c r="A1058" s="1"/>
      <c r="B1058" s="3"/>
      <c r="C1058" s="3"/>
      <c r="D1058" s="3"/>
      <c r="F1058" s="3"/>
      <c r="G1058" s="3"/>
      <c r="J1058" s="4"/>
      <c r="K1058" s="6"/>
      <c r="P1058" s="4"/>
      <c r="Q1058" s="6"/>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3"/>
      <c r="D1059" s="3"/>
      <c r="F1059" s="3"/>
      <c r="G1059" s="3"/>
      <c r="J1059" s="4"/>
      <c r="K1059" s="6"/>
      <c r="P1059" s="4"/>
      <c r="Q1059" s="6"/>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7"/>
      <c r="B1060" s="3"/>
      <c r="C1060" s="4"/>
      <c r="D1060" s="3"/>
      <c r="F1060" s="4"/>
      <c r="G1060" s="3"/>
      <c r="J1060" s="3"/>
      <c r="P1060" s="3"/>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1"/>
      <c r="B1062" s="3"/>
      <c r="C1062" s="3"/>
      <c r="D1062" s="4"/>
      <c r="E1062" s="6"/>
      <c r="F1062" s="4"/>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7"/>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4"/>
      <c r="D1065" s="3"/>
      <c r="F1065" s="4"/>
      <c r="G1065" s="3"/>
      <c r="J1065" s="3"/>
      <c r="P1065" s="3"/>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1"/>
      <c r="B1066" s="3"/>
      <c r="C1066" s="3"/>
      <c r="D1066" s="3"/>
      <c r="F1066" s="3"/>
      <c r="G1066" s="3"/>
      <c r="J1066" s="4"/>
      <c r="K1066" s="6"/>
      <c r="P1066" s="4"/>
      <c r="Q1066" s="6"/>
      <c r="R1066" s="4"/>
      <c r="S1066" s="4"/>
      <c r="T1066" s="4"/>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3"/>
      <c r="J1067" s="4"/>
      <c r="K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7"/>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3"/>
      <c r="D1069" s="3"/>
      <c r="F1069" s="3"/>
      <c r="G1069" s="4"/>
      <c r="H1069" s="6"/>
      <c r="I1069" s="6"/>
      <c r="J1069" s="4"/>
      <c r="K1069" s="6"/>
      <c r="L1069" s="6"/>
      <c r="M1069" s="6"/>
      <c r="N1069" s="6"/>
      <c r="O1069" s="6"/>
      <c r="P1069" s="4"/>
      <c r="Q1069" s="6"/>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1"/>
      <c r="B1070" s="3"/>
      <c r="C1070" s="4"/>
      <c r="D1070" s="3"/>
      <c r="F1070" s="4"/>
      <c r="G1070" s="3"/>
      <c r="J1070" s="3"/>
      <c r="P1070" s="3"/>
      <c r="R1070" s="4"/>
      <c r="S1070" s="4"/>
      <c r="T1070" s="3"/>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4"/>
      <c r="D1071" s="3"/>
      <c r="F1071" s="4"/>
      <c r="G1071" s="3"/>
      <c r="J1071" s="3"/>
      <c r="P1071" s="3"/>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7"/>
      <c r="B1072" s="3"/>
      <c r="C1072" s="4"/>
      <c r="D1072" s="3"/>
      <c r="F1072" s="4"/>
      <c r="G1072" s="3"/>
      <c r="J1072" s="3"/>
      <c r="P1072" s="3"/>
      <c r="R1072" s="4"/>
      <c r="S1072" s="4"/>
      <c r="T1072" s="4"/>
      <c r="U1072" s="4"/>
      <c r="V1072" s="4"/>
      <c r="W1072" s="6"/>
      <c r="X1072" s="4"/>
      <c r="Y1072" s="14"/>
      <c r="Z1072" s="4"/>
      <c r="AA1072" s="4"/>
      <c r="AB1072" s="4"/>
      <c r="AC1072" s="4"/>
      <c r="AD1072" s="2"/>
      <c r="AE1072" s="2"/>
      <c r="AF1072" s="4"/>
      <c r="AG1072" s="4"/>
      <c r="AH1072" s="4"/>
      <c r="AI1072" s="4"/>
      <c r="AJ1072" s="4"/>
    </row>
    <row r="1073" spans="1:38" ht="13" x14ac:dyDescent="0.15">
      <c r="A1073" s="7"/>
      <c r="B1073" s="3"/>
      <c r="C1073" s="3"/>
      <c r="D1073" s="3"/>
      <c r="F1073" s="3"/>
      <c r="G1073" s="3"/>
      <c r="J1073" s="4"/>
      <c r="K1073" s="6"/>
      <c r="P1073" s="4"/>
      <c r="Q1073" s="6"/>
      <c r="R1073" s="4"/>
      <c r="S1073" s="4"/>
      <c r="T1073" s="4"/>
      <c r="U1073" s="4"/>
      <c r="V1073" s="4"/>
      <c r="W1073" s="6"/>
      <c r="X1073" s="4"/>
      <c r="Y1073" s="14"/>
      <c r="Z1073" s="4"/>
      <c r="AA1073" s="4"/>
      <c r="AB1073" s="4"/>
      <c r="AC1073" s="4"/>
      <c r="AD1073" s="2"/>
      <c r="AE1073" s="2"/>
      <c r="AF1073" s="4"/>
      <c r="AG1073" s="4"/>
      <c r="AH1073" s="4"/>
      <c r="AI1073" s="4"/>
      <c r="AJ1073" s="4"/>
    </row>
    <row r="1074" spans="1:38" ht="13" x14ac:dyDescent="0.15">
      <c r="A1074" s="1"/>
      <c r="B1074" s="3"/>
      <c r="C1074" s="3"/>
      <c r="D1074" s="4"/>
      <c r="E1074" s="6"/>
      <c r="F1074" s="4"/>
      <c r="G1074" s="17"/>
      <c r="H1074" s="17"/>
      <c r="I1074" s="17"/>
      <c r="J1074" s="18"/>
      <c r="K1074" s="18"/>
      <c r="L1074" s="17"/>
      <c r="M1074" s="17"/>
      <c r="N1074" s="17"/>
      <c r="O1074" s="17"/>
      <c r="P1074" s="4"/>
      <c r="Q1074" s="6"/>
      <c r="R1074" s="4"/>
      <c r="S1074" s="4"/>
      <c r="T1074" s="4"/>
      <c r="U1074" s="4"/>
      <c r="V1074" s="4"/>
      <c r="W1074" s="6"/>
      <c r="X1074" s="4"/>
      <c r="Y1074" s="14"/>
      <c r="Z1074" s="13"/>
      <c r="AA1074" s="4"/>
      <c r="AB1074" s="4"/>
      <c r="AC1074" s="4"/>
      <c r="AD1074" s="2"/>
      <c r="AE1074" s="2"/>
      <c r="AF1074" s="4"/>
      <c r="AG1074" s="4"/>
      <c r="AH1074" s="4"/>
      <c r="AI1074" s="4"/>
      <c r="AJ1074" s="4"/>
    </row>
    <row r="1075" spans="1:38" ht="13" x14ac:dyDescent="0.15">
      <c r="A1075" s="7"/>
      <c r="B1075" s="3"/>
      <c r="C1075" s="4"/>
      <c r="D1075" s="3"/>
      <c r="F1075" s="4"/>
      <c r="G1075" s="3"/>
      <c r="J1075" s="3"/>
      <c r="L1075" s="12"/>
      <c r="M1075" s="12"/>
      <c r="N1075" s="12"/>
      <c r="O1075" s="12"/>
      <c r="P1075" s="3"/>
      <c r="R1075" s="4"/>
      <c r="S1075" s="4"/>
      <c r="T1075" s="3"/>
      <c r="U1075" s="4"/>
      <c r="V1075" s="4"/>
      <c r="W1075" s="6"/>
      <c r="X1075" s="3"/>
      <c r="Y1075" s="14"/>
      <c r="Z1075" s="4"/>
      <c r="AA1075" s="13"/>
      <c r="AB1075" s="4"/>
      <c r="AC1075" s="13"/>
      <c r="AD1075" s="12"/>
      <c r="AE1075" s="12"/>
      <c r="AF1075" s="12"/>
      <c r="AG1075" s="12"/>
      <c r="AH1075" s="12"/>
      <c r="AI1075" s="4"/>
      <c r="AJ1075" s="16"/>
      <c r="AK1075" s="6"/>
    </row>
    <row r="1076" spans="1:38" ht="13" x14ac:dyDescent="0.15">
      <c r="A1076" s="7"/>
      <c r="B1076" s="3"/>
      <c r="C1076" s="3"/>
      <c r="D1076" s="4"/>
      <c r="E1076" s="6"/>
      <c r="F1076" s="4"/>
      <c r="G1076" s="3"/>
      <c r="J1076" s="4"/>
      <c r="K1076" s="6"/>
      <c r="N1076" s="12"/>
      <c r="O1076" s="12"/>
      <c r="P1076" s="4"/>
      <c r="Q1076" s="6"/>
      <c r="R1076" s="4"/>
      <c r="S1076" s="4"/>
      <c r="T1076" s="4"/>
      <c r="U1076" s="4"/>
      <c r="V1076" s="4"/>
      <c r="W1076" s="6"/>
      <c r="X1076" s="4"/>
      <c r="Y1076" s="14"/>
      <c r="Z1076" s="4"/>
      <c r="AA1076" s="13"/>
      <c r="AB1076" s="4"/>
      <c r="AC1076" s="13"/>
      <c r="AD1076" s="12"/>
      <c r="AE1076" s="12"/>
      <c r="AF1076" s="12"/>
      <c r="AG1076" s="12"/>
      <c r="AH1076" s="4"/>
      <c r="AI1076" s="6"/>
      <c r="AJ1076" s="4"/>
      <c r="AK1076" s="6"/>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row>
    <row r="1078" spans="1:38" ht="13" x14ac:dyDescent="0.15">
      <c r="A1078" s="1"/>
      <c r="B1078" s="3"/>
      <c r="C1078" s="4"/>
      <c r="D1078" s="3"/>
      <c r="F1078" s="4"/>
      <c r="G1078" s="3"/>
      <c r="J1078" s="3"/>
      <c r="N1078" s="12"/>
      <c r="O1078" s="12"/>
      <c r="P1078" s="3"/>
      <c r="R1078" s="4"/>
      <c r="S1078" s="4"/>
      <c r="T1078" s="3"/>
      <c r="U1078" s="4"/>
      <c r="V1078" s="4"/>
      <c r="W1078" s="6"/>
      <c r="X1078" s="1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7"/>
      <c r="B1080" s="3"/>
      <c r="C1080" s="4"/>
      <c r="D1080" s="3"/>
      <c r="F1080" s="4"/>
      <c r="G1080" s="3"/>
      <c r="J1080" s="3"/>
      <c r="N1080" s="12"/>
      <c r="O1080" s="12"/>
      <c r="P1080" s="3"/>
      <c r="R1080" s="4"/>
      <c r="S1080" s="4"/>
      <c r="T1080" s="3"/>
      <c r="U1080" s="3"/>
      <c r="V1080" s="4"/>
      <c r="W1080" s="6"/>
      <c r="X1080" s="1"/>
      <c r="Y1080" s="14"/>
      <c r="Z1080" s="4"/>
      <c r="AA1080" s="13"/>
      <c r="AB1080" s="4"/>
      <c r="AC1080" s="13"/>
      <c r="AD1080" s="12"/>
      <c r="AE1080" s="12"/>
      <c r="AF1080" s="12"/>
      <c r="AG1080" s="12"/>
      <c r="AH1080" s="4"/>
      <c r="AI1080" s="6"/>
      <c r="AJ1080" s="4"/>
      <c r="AK1080" s="6"/>
      <c r="AL1080" s="7"/>
    </row>
    <row r="1081" spans="1:38" ht="13" x14ac:dyDescent="0.15">
      <c r="A1081" s="7"/>
      <c r="B1081" s="3"/>
      <c r="C1081" s="3"/>
      <c r="D1081" s="3"/>
      <c r="F1081" s="3"/>
      <c r="G1081" s="3"/>
      <c r="J1081" s="4"/>
      <c r="K1081" s="6"/>
      <c r="N1081" s="12"/>
      <c r="O1081" s="12"/>
      <c r="P1081" s="4"/>
      <c r="Q1081" s="6"/>
      <c r="R1081" s="4"/>
      <c r="S1081" s="4"/>
      <c r="T1081" s="4"/>
      <c r="U1081" s="4"/>
      <c r="V1081" s="4"/>
      <c r="W1081" s="6"/>
      <c r="X1081" s="4"/>
      <c r="Y1081" s="14"/>
      <c r="Z1081" s="4"/>
      <c r="AA1081" s="13"/>
      <c r="AB1081" s="4"/>
      <c r="AC1081" s="13"/>
      <c r="AD1081" s="12"/>
      <c r="AE1081" s="12"/>
      <c r="AF1081" s="12"/>
      <c r="AG1081" s="12"/>
      <c r="AH1081" s="4"/>
      <c r="AI1081" s="6"/>
      <c r="AJ1081" s="4"/>
      <c r="AK1081" s="6"/>
      <c r="AL1081" s="7"/>
    </row>
    <row r="1082" spans="1:38" ht="13" x14ac:dyDescent="0.15">
      <c r="A1082" s="1"/>
      <c r="B1082" s="3"/>
      <c r="C1082" s="4"/>
      <c r="D1082" s="3"/>
      <c r="F1082" s="4"/>
      <c r="G1082" s="3"/>
      <c r="J1082" s="3"/>
      <c r="N1082" s="12"/>
      <c r="O1082" s="12"/>
      <c r="P1082" s="3"/>
      <c r="R1082" s="4"/>
      <c r="S1082" s="4"/>
      <c r="T1082" s="3"/>
      <c r="U1082" s="3"/>
      <c r="V1082" s="4"/>
      <c r="W1082" s="6"/>
      <c r="X1082" s="11"/>
      <c r="Y1082" s="14"/>
      <c r="Z1082" s="4"/>
      <c r="AA1082" s="13"/>
      <c r="AB1082" s="4"/>
      <c r="AC1082" s="13"/>
      <c r="AD1082" s="12"/>
      <c r="AE1082" s="12"/>
      <c r="AF1082" s="12"/>
      <c r="AG1082" s="12"/>
      <c r="AH1082" s="4"/>
      <c r="AI1082" s="6"/>
      <c r="AJ1082" s="4"/>
      <c r="AK1082" s="6"/>
      <c r="AL1082" s="7"/>
    </row>
    <row r="1083" spans="1:38" ht="13" x14ac:dyDescent="0.15">
      <c r="A1083" s="7"/>
      <c r="B1083" s="3"/>
      <c r="C1083" s="4"/>
      <c r="D1083" s="3"/>
      <c r="F1083" s="4"/>
      <c r="G1083" s="3"/>
      <c r="J1083" s="3"/>
      <c r="N1083" s="12"/>
      <c r="O1083" s="12"/>
      <c r="P1083" s="3"/>
      <c r="R1083" s="4"/>
      <c r="S1083" s="4"/>
      <c r="T1083" s="3"/>
      <c r="U1083" s="4"/>
      <c r="V1083" s="4"/>
      <c r="W1083" s="6"/>
      <c r="X1083" s="11"/>
      <c r="Y1083" s="14"/>
      <c r="Z1083" s="4"/>
      <c r="AA1083" s="13"/>
      <c r="AB1083" s="4"/>
      <c r="AC1083" s="13"/>
      <c r="AD1083" s="12"/>
      <c r="AE1083" s="12"/>
      <c r="AF1083" s="12"/>
      <c r="AG1083" s="12"/>
      <c r="AH1083" s="4"/>
      <c r="AI1083" s="6"/>
      <c r="AJ1083" s="4"/>
      <c r="AK1083" s="6"/>
      <c r="AL1083" s="7"/>
    </row>
    <row r="1084" spans="1:38" ht="13" x14ac:dyDescent="0.15">
      <c r="A1084" s="7"/>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3"/>
      <c r="F1085" s="3"/>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1"/>
      <c r="B1086" s="3"/>
      <c r="C1086" s="3"/>
      <c r="D1086" s="3"/>
      <c r="F1086" s="3"/>
      <c r="G1086" s="3"/>
      <c r="J1086" s="4"/>
      <c r="K1086" s="6"/>
      <c r="P1086" s="4"/>
      <c r="Q1086" s="6"/>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3"/>
      <c r="D1087" s="4"/>
      <c r="E1087" s="6"/>
      <c r="F1087" s="4"/>
      <c r="G1087" s="3"/>
      <c r="J1087" s="4"/>
      <c r="K1087" s="6"/>
      <c r="P1087" s="4"/>
      <c r="Q1087" s="6"/>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7"/>
      <c r="B1088" s="3"/>
      <c r="C1088" s="4"/>
      <c r="D1088" s="3"/>
      <c r="F1088" s="4"/>
      <c r="G1088" s="3"/>
      <c r="J1088" s="3"/>
      <c r="P1088" s="3"/>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4"/>
      <c r="D1089" s="3"/>
      <c r="F1089" s="4"/>
      <c r="G1089" s="3"/>
      <c r="J1089" s="3"/>
      <c r="P1089" s="3"/>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1"/>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7"/>
      <c r="B1092" s="3"/>
      <c r="C1092" s="3"/>
      <c r="D1092" s="3"/>
      <c r="F1092" s="3"/>
      <c r="G1092" s="3"/>
      <c r="J1092" s="4"/>
      <c r="K1092" s="6"/>
      <c r="P1092" s="4"/>
      <c r="Q1092" s="6"/>
      <c r="R1092" s="4"/>
      <c r="S1092" s="4"/>
      <c r="T1092" s="4"/>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3"/>
      <c r="D1093" s="3"/>
      <c r="F1093" s="3"/>
      <c r="G1093" s="3"/>
      <c r="J1093" s="4"/>
      <c r="K1093" s="6"/>
      <c r="P1093" s="4"/>
      <c r="Q1093" s="6"/>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1"/>
      <c r="B1094" s="3"/>
      <c r="C1094" s="4"/>
      <c r="D1094" s="3"/>
      <c r="F1094" s="4"/>
      <c r="G1094" s="3"/>
      <c r="J1094" s="3"/>
      <c r="P1094" s="3"/>
      <c r="R1094" s="4"/>
      <c r="S1094" s="4"/>
      <c r="T1094" s="3"/>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4"/>
      <c r="D1095" s="3"/>
      <c r="F1095" s="4"/>
      <c r="G1095" s="3"/>
      <c r="J1095" s="3"/>
      <c r="P1095" s="3"/>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7"/>
      <c r="B1096" s="3"/>
      <c r="C1096" s="4"/>
      <c r="D1096" s="3"/>
      <c r="F1096" s="4"/>
      <c r="G1096" s="3"/>
      <c r="J1096" s="3"/>
      <c r="P1096" s="3"/>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3"/>
      <c r="D1097" s="3"/>
      <c r="F1097" s="3"/>
      <c r="G1097" s="3"/>
      <c r="J1097" s="4"/>
      <c r="K1097" s="6"/>
      <c r="P1097" s="4"/>
      <c r="Q1097" s="6"/>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1"/>
      <c r="B1098" s="3"/>
      <c r="C1098" s="3"/>
      <c r="D1098" s="4"/>
      <c r="E1098" s="6"/>
      <c r="F1098" s="4"/>
      <c r="G1098" s="3"/>
      <c r="J1098" s="4"/>
      <c r="K1098" s="6"/>
      <c r="P1098" s="4"/>
      <c r="Q1098" s="6"/>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4"/>
      <c r="D1099" s="3"/>
      <c r="F1099" s="4"/>
      <c r="G1099" s="3"/>
      <c r="J1099" s="3"/>
      <c r="P1099" s="3"/>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7"/>
      <c r="B1100" s="3"/>
      <c r="C1100" s="4"/>
      <c r="D1100" s="3"/>
      <c r="F1100" s="4"/>
      <c r="G1100" s="3"/>
      <c r="J1100" s="3"/>
      <c r="P1100" s="3"/>
      <c r="R1100" s="4"/>
      <c r="S1100" s="4"/>
      <c r="T1100" s="4"/>
      <c r="U1100" s="4"/>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1"/>
      <c r="B1102" s="3"/>
      <c r="C1102" s="4"/>
      <c r="D1102" s="3"/>
      <c r="F1102" s="4"/>
      <c r="G1102" s="3"/>
      <c r="J1102" s="3"/>
      <c r="P1102" s="3"/>
      <c r="R1102" s="4"/>
      <c r="S1102" s="4"/>
      <c r="T1102" s="4"/>
      <c r="U1102" s="3"/>
      <c r="V1102" s="4"/>
      <c r="W1102" s="6"/>
      <c r="X1102" s="4"/>
      <c r="Y1102" s="14"/>
      <c r="Z1102" s="4"/>
      <c r="AA1102" s="4"/>
      <c r="AB1102" s="4"/>
      <c r="AC1102" s="4"/>
      <c r="AD1102" s="2"/>
      <c r="AE1102" s="2"/>
      <c r="AF1102" s="4"/>
      <c r="AG1102" s="4"/>
      <c r="AH1102" s="4"/>
      <c r="AI1102" s="4"/>
      <c r="AJ1102" s="4"/>
    </row>
    <row r="1103" spans="1:36" ht="13" x14ac:dyDescent="0.15">
      <c r="A1103" s="7"/>
      <c r="B1103" s="3"/>
      <c r="C1103" s="3"/>
      <c r="D1103" s="3"/>
      <c r="F1103" s="3"/>
      <c r="G1103" s="3"/>
      <c r="J1103" s="4"/>
      <c r="K1103" s="6"/>
      <c r="P1103" s="4"/>
      <c r="Q1103" s="6"/>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7"/>
      <c r="B1104" s="3"/>
      <c r="C1104" s="4"/>
      <c r="D1104" s="3"/>
      <c r="F1104" s="4"/>
      <c r="G1104" s="3"/>
      <c r="J1104" s="3"/>
      <c r="P1104" s="3"/>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4"/>
      <c r="D1105" s="3"/>
      <c r="F1105" s="4"/>
      <c r="G1105" s="3"/>
      <c r="J1105" s="3"/>
      <c r="P1105" s="3"/>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1"/>
      <c r="B1106" s="3"/>
      <c r="C1106" s="3"/>
      <c r="D1106" s="3"/>
      <c r="F1106" s="3"/>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3"/>
      <c r="D1107" s="3"/>
      <c r="F1107" s="3"/>
      <c r="G1107" s="3"/>
      <c r="J1107" s="4"/>
      <c r="K1107" s="6"/>
      <c r="P1107" s="4"/>
      <c r="Q1107" s="6"/>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7"/>
      <c r="B1108" s="3"/>
      <c r="C1108" s="3"/>
      <c r="D1108" s="4"/>
      <c r="E1108" s="6"/>
      <c r="F1108" s="4"/>
      <c r="G1108" s="3"/>
      <c r="J1108" s="4"/>
      <c r="K1108" s="6"/>
      <c r="P1108" s="4"/>
      <c r="Q1108" s="6"/>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4"/>
      <c r="D1109" s="3"/>
      <c r="F1109" s="4"/>
      <c r="G1109" s="3"/>
      <c r="J1109" s="3"/>
      <c r="P1109" s="3"/>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1"/>
      <c r="B1110" s="3"/>
      <c r="C1110" s="4"/>
      <c r="D1110" s="3"/>
      <c r="F1110" s="4"/>
      <c r="G1110" s="3"/>
      <c r="J1110" s="3"/>
      <c r="P1110" s="3"/>
      <c r="R1110" s="4"/>
      <c r="S1110" s="4"/>
      <c r="T1110" s="4"/>
      <c r="U1110" s="4"/>
      <c r="V1110" s="4"/>
      <c r="W1110" s="6"/>
      <c r="X1110" s="4"/>
      <c r="Y1110" s="14"/>
      <c r="Z1110" s="4"/>
      <c r="AA1110" s="4"/>
      <c r="AB1110" s="4"/>
      <c r="AC1110" s="4"/>
      <c r="AD1110" s="2"/>
      <c r="AE1110" s="2"/>
      <c r="AF1110" s="4"/>
      <c r="AG1110" s="4"/>
      <c r="AH1110" s="4"/>
      <c r="AI1110" s="4"/>
      <c r="AJ1110" s="4"/>
    </row>
    <row r="1111" spans="1:36" ht="13" x14ac:dyDescent="0.15">
      <c r="A1111" s="7"/>
      <c r="B1111" s="3"/>
      <c r="C1111" s="3"/>
      <c r="D1111" s="3"/>
      <c r="F1111" s="3"/>
      <c r="G1111" s="3"/>
      <c r="J1111" s="4"/>
      <c r="K1111" s="6"/>
      <c r="P1111" s="4"/>
      <c r="Q1111" s="6"/>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7"/>
      <c r="B1112" s="3"/>
      <c r="C1112" s="4"/>
      <c r="D1112" s="3"/>
      <c r="F1112" s="4"/>
      <c r="G1112" s="3"/>
      <c r="J1112" s="3"/>
      <c r="P1112" s="3"/>
      <c r="R1112" s="4"/>
      <c r="S1112" s="4"/>
      <c r="T1112" s="4"/>
      <c r="U1112" s="3"/>
      <c r="V1112" s="4"/>
      <c r="W1112" s="6"/>
      <c r="X1112" s="4"/>
      <c r="Y1112" s="14"/>
      <c r="Z1112" s="4"/>
      <c r="AA1112" s="4"/>
      <c r="AB1112" s="4"/>
      <c r="AC1112" s="4"/>
      <c r="AD1112" s="2"/>
      <c r="AE1112" s="2"/>
      <c r="AF1112" s="4"/>
      <c r="AG1112" s="4"/>
      <c r="AH1112" s="4"/>
      <c r="AI1112" s="4"/>
      <c r="AJ1112" s="4"/>
    </row>
    <row r="1113" spans="1:36" ht="13" x14ac:dyDescent="0.15">
      <c r="A1113" s="7"/>
      <c r="B1113" s="3"/>
      <c r="C1113" s="4"/>
      <c r="D1113" s="3"/>
      <c r="F1113" s="4"/>
      <c r="G1113" s="3"/>
      <c r="J1113" s="3"/>
      <c r="P1113" s="3"/>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1"/>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4"/>
      <c r="E1115" s="6"/>
      <c r="F1115" s="4"/>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7"/>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1"/>
      <c r="B1118" s="3"/>
      <c r="C1118" s="4"/>
      <c r="D1118" s="3"/>
      <c r="F1118" s="4"/>
      <c r="G1118" s="3"/>
      <c r="J1118" s="3"/>
      <c r="P1118" s="3"/>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3"/>
      <c r="D1119" s="3"/>
      <c r="F1119" s="3"/>
      <c r="G1119" s="3"/>
      <c r="J1119" s="4"/>
      <c r="K1119" s="6"/>
      <c r="P1119" s="4"/>
      <c r="Q1119" s="6"/>
      <c r="R1119" s="4"/>
      <c r="S1119" s="4"/>
      <c r="T1119" s="4"/>
      <c r="U1119" s="4"/>
      <c r="V1119" s="4"/>
      <c r="W1119" s="6"/>
      <c r="X1119" s="4"/>
      <c r="Y1119" s="14"/>
      <c r="Z1119" s="4"/>
      <c r="AA1119" s="4"/>
      <c r="AB1119" s="4"/>
      <c r="AC1119" s="4"/>
      <c r="AD1119" s="2"/>
      <c r="AE1119" s="2"/>
      <c r="AF1119" s="4"/>
      <c r="AG1119" s="4"/>
      <c r="AH1119" s="4"/>
      <c r="AI1119" s="4"/>
      <c r="AJ1119" s="4"/>
    </row>
    <row r="1120" spans="1:36" ht="13" x14ac:dyDescent="0.15">
      <c r="A1120" s="7"/>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4"/>
      <c r="D1121" s="3"/>
      <c r="F1121" s="4"/>
      <c r="G1121" s="3"/>
      <c r="J1121" s="3"/>
      <c r="P1121" s="3"/>
      <c r="R1121" s="4"/>
      <c r="S1121" s="4"/>
      <c r="T1121" s="4"/>
      <c r="U1121" s="3"/>
      <c r="V1121" s="4"/>
      <c r="W1121" s="6"/>
      <c r="X1121" s="4"/>
      <c r="Y1121" s="14"/>
      <c r="Z1121" s="4"/>
      <c r="AA1121" s="4"/>
      <c r="AB1121" s="4"/>
      <c r="AC1121" s="4"/>
      <c r="AD1121" s="2"/>
      <c r="AE1121" s="2"/>
      <c r="AF1121" s="4"/>
      <c r="AG1121" s="4"/>
      <c r="AH1121" s="4"/>
      <c r="AI1121" s="4"/>
      <c r="AJ1121" s="4"/>
    </row>
    <row r="1122" spans="1:36" ht="13" x14ac:dyDescent="0.15">
      <c r="A1122" s="1"/>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3"/>
      <c r="D1123" s="3"/>
      <c r="F1123" s="3"/>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7"/>
      <c r="B1124" s="3"/>
      <c r="C1124" s="3"/>
      <c r="D1124" s="3"/>
      <c r="F1124" s="3"/>
      <c r="G1124" s="3"/>
      <c r="J1124" s="4"/>
      <c r="K1124" s="6"/>
      <c r="P1124" s="4"/>
      <c r="Q1124" s="6"/>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4"/>
      <c r="D1125" s="3"/>
      <c r="F1125" s="4"/>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1"/>
      <c r="B1126" s="3"/>
      <c r="C1126" s="4"/>
      <c r="D1126" s="3"/>
      <c r="F1126" s="4"/>
      <c r="G1126" s="3"/>
      <c r="J1126" s="3"/>
      <c r="P1126" s="3"/>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3"/>
      <c r="D1127" s="3"/>
      <c r="F1127" s="3"/>
      <c r="G1127" s="3"/>
      <c r="J1127" s="4"/>
      <c r="K1127" s="6"/>
      <c r="P1127" s="4"/>
      <c r="Q1127" s="6"/>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7"/>
      <c r="B1128" s="3"/>
      <c r="C1128" s="3"/>
      <c r="D1128" s="4"/>
      <c r="E1128" s="6"/>
      <c r="F1128" s="4"/>
      <c r="G1128" s="3"/>
      <c r="J1128" s="4"/>
      <c r="K1128" s="6"/>
      <c r="P1128" s="4"/>
      <c r="Q1128" s="6"/>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4"/>
      <c r="D1129" s="3"/>
      <c r="F1129" s="4"/>
      <c r="G1129" s="3"/>
      <c r="J1129" s="3"/>
      <c r="P1129" s="3"/>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1"/>
      <c r="B1130" s="3"/>
      <c r="C1130" s="4"/>
      <c r="D1130" s="3"/>
      <c r="F1130" s="4"/>
      <c r="G1130" s="3"/>
      <c r="J1130" s="3"/>
      <c r="P1130" s="3"/>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7"/>
      <c r="B1132" s="3"/>
      <c r="C1132" s="3"/>
      <c r="D1132" s="3"/>
      <c r="F1132" s="3"/>
      <c r="G1132" s="3"/>
      <c r="J1132" s="4"/>
      <c r="K1132" s="6"/>
      <c r="P1132" s="4"/>
      <c r="Q1132" s="6"/>
      <c r="R1132" s="4"/>
      <c r="S1132" s="4"/>
      <c r="T1132" s="4"/>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1"/>
      <c r="B1134" s="3"/>
      <c r="C1134" s="4"/>
      <c r="D1134" s="3"/>
      <c r="F1134" s="4"/>
      <c r="G1134" s="3"/>
      <c r="J1134" s="3"/>
      <c r="P1134" s="3"/>
      <c r="R1134" s="4"/>
      <c r="S1134" s="4"/>
      <c r="T1134" s="3"/>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7"/>
      <c r="B1136" s="3"/>
      <c r="C1136" s="3"/>
      <c r="D1136" s="3"/>
      <c r="F1136" s="3"/>
      <c r="G1136" s="3"/>
      <c r="J1136" s="4"/>
      <c r="K1136" s="6"/>
      <c r="P1136" s="4"/>
      <c r="Q1136" s="6"/>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3"/>
      <c r="D1137" s="3"/>
      <c r="F1137" s="3"/>
      <c r="G1137" s="3"/>
      <c r="J1137" s="4"/>
      <c r="K1137" s="6"/>
      <c r="P1137" s="4"/>
      <c r="Q1137" s="6"/>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1"/>
      <c r="B1138" s="3"/>
      <c r="C1138" s="4"/>
      <c r="D1138" s="3"/>
      <c r="F1138" s="4"/>
      <c r="G1138" s="3"/>
      <c r="J1138" s="3"/>
      <c r="P1138" s="3"/>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4"/>
      <c r="D1139" s="3"/>
      <c r="F1139" s="4"/>
      <c r="G1139" s="3"/>
      <c r="J1139" s="3"/>
      <c r="P1139" s="3"/>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7"/>
      <c r="B1140" s="3"/>
      <c r="C1140" s="3"/>
      <c r="D1140" s="3"/>
      <c r="F1140" s="3"/>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3"/>
      <c r="D1141" s="4"/>
      <c r="E1141" s="6"/>
      <c r="F1141" s="4"/>
      <c r="G1141" s="3"/>
      <c r="J1141" s="4"/>
      <c r="K1141" s="6"/>
      <c r="P1141" s="4"/>
      <c r="Q1141" s="6"/>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1"/>
      <c r="B1142" s="3"/>
      <c r="C1142" s="3"/>
      <c r="D1142" s="4"/>
      <c r="E1142" s="6"/>
      <c r="F1142" s="4"/>
      <c r="G1142" s="3"/>
      <c r="J1142" s="4"/>
      <c r="K1142" s="6"/>
      <c r="P1142" s="4"/>
      <c r="Q1142" s="6"/>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4"/>
      <c r="U1143" s="4"/>
      <c r="V1143" s="4"/>
      <c r="W1143" s="6"/>
      <c r="X1143" s="4"/>
      <c r="Y1143" s="14"/>
      <c r="Z1143" s="4"/>
      <c r="AA1143" s="4"/>
      <c r="AB1143" s="4"/>
      <c r="AC1143" s="4"/>
      <c r="AD1143" s="2"/>
      <c r="AE1143" s="2"/>
      <c r="AF1143" s="4"/>
      <c r="AG1143" s="4"/>
      <c r="AH1143" s="4"/>
      <c r="AI1143" s="4"/>
      <c r="AJ1143" s="4"/>
    </row>
    <row r="1144" spans="1:36" ht="13" x14ac:dyDescent="0.15">
      <c r="A1144" s="7"/>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3"/>
      <c r="U1145" s="4"/>
      <c r="V1145" s="4"/>
      <c r="W1145" s="6"/>
      <c r="X1145" s="4"/>
      <c r="Y1145" s="14"/>
      <c r="Z1145" s="4"/>
      <c r="AA1145" s="4"/>
      <c r="AB1145" s="4"/>
      <c r="AC1145" s="4"/>
      <c r="AD1145" s="2"/>
      <c r="AE1145" s="2"/>
      <c r="AF1145" s="4"/>
      <c r="AG1145" s="4"/>
      <c r="AH1145" s="4"/>
      <c r="AI1145" s="4"/>
      <c r="AJ1145" s="4"/>
    </row>
    <row r="1146" spans="1:36" ht="13" x14ac:dyDescent="0.15">
      <c r="A1146" s="1"/>
      <c r="B1146" s="3"/>
      <c r="C1146" s="4"/>
      <c r="D1146" s="3"/>
      <c r="F1146" s="4"/>
      <c r="G1146" s="3"/>
      <c r="J1146" s="3"/>
      <c r="P1146" s="3"/>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4"/>
      <c r="D1147" s="3"/>
      <c r="F1147" s="4"/>
      <c r="G1147" s="3"/>
      <c r="J1147" s="3"/>
      <c r="P1147" s="3"/>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7"/>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3"/>
      <c r="F1149" s="3"/>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1"/>
      <c r="B1150" s="3"/>
      <c r="C1150" s="3"/>
      <c r="D1150" s="3"/>
      <c r="F1150" s="3"/>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7"/>
      <c r="B1152" s="3"/>
      <c r="C1152" s="3"/>
      <c r="D1152" s="4"/>
      <c r="E1152" s="6"/>
      <c r="F1152" s="4"/>
      <c r="G1152" s="3"/>
      <c r="J1152" s="4"/>
      <c r="K1152" s="6"/>
      <c r="P1152" s="4"/>
      <c r="Q1152" s="6"/>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1"/>
      <c r="B1154" s="3"/>
      <c r="C1154" s="4"/>
      <c r="D1154" s="3"/>
      <c r="F1154" s="4"/>
      <c r="G1154" s="3"/>
      <c r="J1154" s="3"/>
      <c r="P1154" s="3"/>
      <c r="R1154" s="4"/>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3"/>
      <c r="D1155" s="4"/>
      <c r="E1155" s="6"/>
      <c r="F1155" s="4"/>
      <c r="G1155" s="3"/>
      <c r="J1155" s="4"/>
      <c r="K1155" s="6"/>
      <c r="P1155" s="4"/>
      <c r="Q1155" s="6"/>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7"/>
      <c r="B1156" s="3"/>
      <c r="C1156" s="3"/>
      <c r="D1156" s="3"/>
      <c r="F1156" s="4"/>
      <c r="G1156" s="3"/>
      <c r="J1156" s="3"/>
      <c r="P1156" s="3"/>
      <c r="R1156" s="3"/>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4"/>
      <c r="D1157" s="3"/>
      <c r="F1157" s="4"/>
      <c r="G1157" s="3"/>
      <c r="J1157" s="3"/>
      <c r="P1157" s="3"/>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1"/>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7"/>
      <c r="B1160" s="3"/>
      <c r="C1160" s="3"/>
      <c r="D1160" s="4"/>
      <c r="E1160" s="6"/>
      <c r="F1160" s="4"/>
      <c r="G1160" s="3"/>
      <c r="J1160" s="4"/>
      <c r="K1160" s="6"/>
      <c r="P1160" s="4"/>
      <c r="Q1160" s="6"/>
      <c r="R1160" s="4"/>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3"/>
      <c r="D1161" s="4"/>
      <c r="E1161" s="6"/>
      <c r="F1161" s="4"/>
      <c r="G1161" s="3"/>
      <c r="J1161" s="4"/>
      <c r="K1161" s="6"/>
      <c r="P1161" s="4"/>
      <c r="Q1161" s="6"/>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1"/>
      <c r="B1162" s="3"/>
      <c r="C1162" s="3"/>
      <c r="D1162" s="4"/>
      <c r="E1162" s="6"/>
      <c r="F1162" s="4"/>
      <c r="G1162" s="3"/>
      <c r="J1162" s="4"/>
      <c r="K1162" s="6"/>
      <c r="P1162" s="4"/>
      <c r="Q1162" s="6"/>
      <c r="R1162" s="2"/>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7"/>
      <c r="B1164" s="3"/>
      <c r="C1164" s="3"/>
      <c r="D1164" s="3"/>
      <c r="F1164" s="3"/>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1"/>
      <c r="B1166" s="3"/>
      <c r="C1166" s="3"/>
      <c r="D1166" s="4"/>
      <c r="E1166" s="6"/>
      <c r="F1166" s="4"/>
      <c r="G1166" s="3"/>
      <c r="J1166" s="4"/>
      <c r="K1166" s="6"/>
      <c r="P1166" s="4"/>
      <c r="Q1166" s="6"/>
      <c r="R1166" s="4"/>
      <c r="S1166" s="4"/>
      <c r="T1166" s="4"/>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7"/>
      <c r="B1168" s="3"/>
      <c r="C1168" s="4"/>
      <c r="D1168" s="3"/>
      <c r="F1168" s="4"/>
      <c r="G1168" s="3"/>
      <c r="J1168" s="3"/>
      <c r="P1168" s="3"/>
      <c r="R1168" s="4"/>
      <c r="S1168" s="4"/>
      <c r="T1168" s="3"/>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4"/>
      <c r="D1169" s="3"/>
      <c r="F1169" s="4"/>
      <c r="G1169" s="3"/>
      <c r="J1169" s="3"/>
      <c r="P1169" s="3"/>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1"/>
      <c r="B1170" s="3"/>
      <c r="C1170" s="4"/>
      <c r="D1170" s="3"/>
      <c r="F1170" s="4"/>
      <c r="G1170" s="3"/>
      <c r="J1170" s="3"/>
      <c r="P1170" s="3"/>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3"/>
      <c r="F1171" s="3"/>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7"/>
      <c r="B1172" s="3"/>
      <c r="C1172" s="3"/>
      <c r="D1172" s="4"/>
      <c r="E1172" s="6"/>
      <c r="F1172" s="4"/>
      <c r="G1172" s="3"/>
      <c r="J1172" s="4"/>
      <c r="K1172" s="6"/>
      <c r="P1172" s="4"/>
      <c r="Q1172" s="6"/>
      <c r="R1172" s="4"/>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3"/>
      <c r="D1173" s="4"/>
      <c r="E1173" s="6"/>
      <c r="F1173" s="4"/>
      <c r="G1173" s="3"/>
      <c r="J1173" s="4"/>
      <c r="K1173" s="6"/>
      <c r="P1173" s="4"/>
      <c r="Q1173" s="6"/>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1"/>
      <c r="B1174" s="3"/>
      <c r="C1174" s="3"/>
      <c r="D1174" s="4"/>
      <c r="E1174" s="6"/>
      <c r="F1174" s="4"/>
      <c r="G1174" s="3"/>
      <c r="J1174" s="4"/>
      <c r="K1174" s="6"/>
      <c r="P1174" s="4"/>
      <c r="Q1174" s="6"/>
      <c r="R1174" s="2"/>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4"/>
      <c r="U1175" s="4"/>
      <c r="V1175" s="4"/>
      <c r="W1175" s="6"/>
      <c r="X1175" s="4"/>
      <c r="Y1175" s="14"/>
      <c r="Z1175" s="4"/>
      <c r="AA1175" s="4"/>
      <c r="AB1175" s="4"/>
      <c r="AC1175" s="4"/>
      <c r="AD1175" s="2"/>
      <c r="AE1175" s="2"/>
      <c r="AF1175" s="4"/>
      <c r="AG1175" s="4"/>
      <c r="AH1175" s="4"/>
      <c r="AI1175" s="4"/>
      <c r="AJ1175" s="4"/>
    </row>
    <row r="1176" spans="1:36" ht="13" x14ac:dyDescent="0.15">
      <c r="A1176" s="7"/>
      <c r="B1176" s="3"/>
      <c r="C1176" s="3"/>
      <c r="D1176" s="3"/>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3"/>
      <c r="R1177" s="4"/>
      <c r="S1177" s="4"/>
      <c r="T1177" s="3"/>
      <c r="U1177" s="4"/>
      <c r="V1177" s="4"/>
      <c r="W1177" s="6"/>
      <c r="X1177" s="4"/>
      <c r="Y1177" s="14"/>
      <c r="Z1177" s="4"/>
      <c r="AA1177" s="4"/>
      <c r="AB1177" s="4"/>
      <c r="AC1177" s="4"/>
      <c r="AD1177" s="2"/>
      <c r="AE1177" s="2"/>
      <c r="AF1177" s="4"/>
      <c r="AG1177" s="4"/>
      <c r="AH1177" s="4"/>
      <c r="AI1177" s="4"/>
      <c r="AJ1177" s="4"/>
    </row>
    <row r="1178" spans="1:36" ht="13" x14ac:dyDescent="0.15">
      <c r="A1178" s="1"/>
      <c r="B1178" s="3"/>
      <c r="C1178" s="3"/>
      <c r="D1178" s="4"/>
      <c r="E1178" s="6"/>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4"/>
      <c r="D1179" s="3"/>
      <c r="F1179" s="4"/>
      <c r="G1179" s="3"/>
      <c r="J1179" s="3"/>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7"/>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3"/>
      <c r="D1181" s="4"/>
      <c r="E1181" s="6"/>
      <c r="F1181" s="4"/>
      <c r="G1181" s="3"/>
      <c r="J1181" s="4"/>
      <c r="K1181" s="6"/>
      <c r="P1181" s="4"/>
      <c r="Q1181" s="6"/>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1"/>
      <c r="B1182" s="3"/>
      <c r="C1182" s="3"/>
      <c r="D1182" s="3"/>
      <c r="F1182" s="4"/>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4"/>
      <c r="D1183" s="3"/>
      <c r="F1183" s="4"/>
      <c r="G1183" s="3"/>
      <c r="J1183" s="3"/>
      <c r="P1183" s="3"/>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7"/>
      <c r="B1184" s="3"/>
      <c r="C1184" s="3"/>
      <c r="D1184" s="3"/>
      <c r="F1184" s="3"/>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4"/>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1"/>
      <c r="B1186" s="3"/>
      <c r="C1186" s="3"/>
      <c r="D1186" s="4"/>
      <c r="E1186" s="6"/>
      <c r="F1186" s="4"/>
      <c r="G1186" s="3"/>
      <c r="J1186" s="4"/>
      <c r="K1186" s="6"/>
      <c r="P1186" s="4"/>
      <c r="Q1186" s="6"/>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3"/>
      <c r="D1187" s="4"/>
      <c r="E1187" s="6"/>
      <c r="F1187" s="4"/>
      <c r="G1187" s="3"/>
      <c r="J1187" s="4"/>
      <c r="K1187" s="6"/>
      <c r="P1187" s="4"/>
      <c r="Q1187" s="6"/>
      <c r="R1187" s="2"/>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7"/>
      <c r="B1188" s="3"/>
      <c r="C1188" s="4"/>
      <c r="D1188" s="3"/>
      <c r="F1188" s="4"/>
      <c r="G1188" s="3"/>
      <c r="J1188" s="3"/>
      <c r="P1188" s="3"/>
      <c r="R1188" s="4"/>
      <c r="S1188" s="4"/>
      <c r="T1188" s="4"/>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4"/>
      <c r="D1189" s="3"/>
      <c r="F1189" s="4"/>
      <c r="G1189" s="3"/>
      <c r="J1189" s="3"/>
      <c r="P1189" s="3"/>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1"/>
      <c r="B1190" s="3"/>
      <c r="C1190" s="4"/>
      <c r="D1190" s="3"/>
      <c r="F1190" s="4"/>
      <c r="G1190" s="3"/>
      <c r="J1190" s="3"/>
      <c r="P1190" s="3"/>
      <c r="R1190" s="4"/>
      <c r="S1190" s="4"/>
      <c r="T1190" s="3"/>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3"/>
      <c r="D1191" s="8"/>
      <c r="E1191" s="8"/>
      <c r="F1191" s="3"/>
      <c r="G1191" s="3"/>
      <c r="J1191" s="4"/>
      <c r="K1191" s="6"/>
      <c r="P1191" s="4"/>
      <c r="Q1191" s="6"/>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7"/>
      <c r="B1192" s="3"/>
      <c r="C1192" s="4"/>
      <c r="D1192" s="3"/>
      <c r="F1192" s="4"/>
      <c r="G1192" s="3"/>
      <c r="J1192" s="3"/>
      <c r="P1192" s="3"/>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4"/>
      <c r="D1193" s="3"/>
      <c r="F1193" s="4"/>
      <c r="G1193" s="3"/>
      <c r="J1193" s="3"/>
      <c r="P1193" s="3"/>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1"/>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3"/>
      <c r="D1195" s="3"/>
      <c r="F1195" s="4"/>
      <c r="G1195" s="3"/>
      <c r="J1195" s="4"/>
      <c r="K1195" s="6"/>
      <c r="P1195" s="4"/>
      <c r="Q1195" s="6"/>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7"/>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4"/>
      <c r="D1197" s="3"/>
      <c r="F1197" s="4"/>
      <c r="G1197" s="3"/>
      <c r="J1197" s="3"/>
      <c r="P1197" s="3"/>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1"/>
      <c r="B1198" s="3"/>
      <c r="C1198" s="3"/>
      <c r="D1198" s="4"/>
      <c r="E1198" s="6"/>
      <c r="F1198" s="4"/>
      <c r="G1198" s="3"/>
      <c r="J1198" s="4"/>
      <c r="K1198" s="6"/>
      <c r="P1198" s="4"/>
      <c r="Q1198" s="6"/>
      <c r="R1198" s="4"/>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3"/>
      <c r="D1199" s="4"/>
      <c r="E1199" s="6"/>
      <c r="F1199" s="4"/>
      <c r="G1199" s="3"/>
      <c r="J1199" s="4"/>
      <c r="K1199" s="6"/>
      <c r="P1199" s="4"/>
      <c r="Q1199" s="6"/>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7"/>
      <c r="B1200" s="3"/>
      <c r="C1200" s="3"/>
      <c r="D1200" s="4"/>
      <c r="E1200" s="6"/>
      <c r="F1200" s="4"/>
      <c r="G1200" s="3"/>
      <c r="J1200" s="4"/>
      <c r="K1200" s="6"/>
      <c r="P1200" s="4"/>
      <c r="Q1200" s="6"/>
      <c r="R1200" s="2"/>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4"/>
      <c r="U1201" s="4"/>
      <c r="V1201" s="4"/>
      <c r="W1201" s="6"/>
      <c r="X1201" s="4"/>
      <c r="Y1201" s="14"/>
      <c r="Z1201" s="4"/>
      <c r="AA1201" s="4"/>
      <c r="AB1201" s="4"/>
      <c r="AC1201" s="4"/>
      <c r="AD1201" s="2"/>
      <c r="AE1201" s="2"/>
      <c r="AF1201" s="4"/>
      <c r="AG1201" s="4"/>
      <c r="AH1201" s="4"/>
      <c r="AI1201" s="4"/>
      <c r="AJ1201" s="4"/>
    </row>
    <row r="1202" spans="1:36" ht="13" x14ac:dyDescent="0.15">
      <c r="A1202" s="1"/>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3"/>
      <c r="U1203" s="4"/>
      <c r="V1203" s="4"/>
      <c r="W1203" s="6"/>
      <c r="X1203" s="4"/>
      <c r="Y1203" s="14"/>
      <c r="Z1203" s="4"/>
      <c r="AA1203" s="4"/>
      <c r="AB1203" s="4"/>
      <c r="AC1203" s="4"/>
      <c r="AD1203" s="2"/>
      <c r="AE1203" s="2"/>
      <c r="AF1203" s="4"/>
      <c r="AG1203" s="4"/>
      <c r="AH1203" s="4"/>
      <c r="AI1203" s="4"/>
      <c r="AJ1203" s="4"/>
    </row>
    <row r="1204" spans="1:36" ht="13" x14ac:dyDescent="0.15">
      <c r="A1204" s="7"/>
      <c r="B1204" s="3"/>
      <c r="C1204" s="4"/>
      <c r="D1204" s="3"/>
      <c r="F1204" s="4"/>
      <c r="G1204" s="3"/>
      <c r="J1204" s="3"/>
      <c r="P1204" s="3"/>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4"/>
      <c r="D1205" s="3"/>
      <c r="F1205" s="4"/>
      <c r="G1205" s="3"/>
      <c r="J1205" s="3"/>
      <c r="P1205" s="3"/>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1"/>
      <c r="B1206" s="3"/>
      <c r="C1206" s="3"/>
      <c r="D1206" s="3"/>
      <c r="F1206" s="3"/>
      <c r="G1206" s="1"/>
      <c r="H1206" s="1"/>
      <c r="I1206" s="1"/>
      <c r="J1206" s="4"/>
      <c r="K1206" s="6"/>
      <c r="L1206" s="1"/>
      <c r="M1206" s="1"/>
      <c r="N1206" s="1"/>
      <c r="O1206" s="1"/>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4"/>
      <c r="E1207" s="6"/>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7"/>
      <c r="B1208" s="3"/>
      <c r="C1208" s="3"/>
      <c r="D1208" s="4"/>
      <c r="E1208" s="6"/>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1"/>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7"/>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1"/>
      <c r="B1214" s="3"/>
      <c r="C1214" s="3"/>
      <c r="D1214" s="3"/>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3"/>
      <c r="F1215" s="4"/>
      <c r="G1215" s="3"/>
      <c r="J1215" s="4"/>
      <c r="K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7"/>
      <c r="B1216" s="3"/>
      <c r="C1216" s="3"/>
      <c r="D1216" s="4"/>
      <c r="E1216" s="6"/>
      <c r="F1216" s="4"/>
      <c r="G1216" s="3"/>
      <c r="J1216" s="4"/>
      <c r="K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1"/>
      <c r="B1218" s="3"/>
      <c r="C1218" s="3"/>
      <c r="D1218" s="4"/>
      <c r="E1218" s="6"/>
      <c r="F1218" s="4"/>
      <c r="G1218" s="4"/>
      <c r="H1218" s="6"/>
      <c r="I1218" s="6"/>
      <c r="J1218" s="4"/>
      <c r="K1218" s="6"/>
      <c r="L1218" s="6"/>
      <c r="M1218" s="6"/>
      <c r="N1218" s="6"/>
      <c r="O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4"/>
      <c r="H1219" s="6"/>
      <c r="I1219" s="6"/>
      <c r="J1219" s="4"/>
      <c r="K1219" s="6"/>
      <c r="L1219" s="6"/>
      <c r="M1219" s="6"/>
      <c r="N1219" s="6"/>
      <c r="O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7"/>
      <c r="B1220" s="3"/>
      <c r="C1220" s="3"/>
      <c r="D1220" s="4"/>
      <c r="E1220" s="6"/>
      <c r="F1220" s="4"/>
      <c r="G1220" s="3"/>
      <c r="J1220" s="4"/>
      <c r="K1220" s="6"/>
      <c r="P1220" s="4"/>
      <c r="Q1220" s="6"/>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3"/>
      <c r="D1221" s="4"/>
      <c r="E1221" s="6"/>
      <c r="F1221" s="4"/>
      <c r="G1221" s="3"/>
      <c r="J1221" s="4"/>
      <c r="K1221" s="6"/>
      <c r="P1221" s="4"/>
      <c r="Q1221" s="6"/>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1"/>
      <c r="B1222" s="3"/>
      <c r="C1222" s="4"/>
      <c r="D1222" s="3"/>
      <c r="F1222" s="4"/>
      <c r="G1222" s="3"/>
      <c r="J1222" s="3"/>
      <c r="P1222" s="3"/>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4"/>
      <c r="D1223" s="3"/>
      <c r="F1223" s="4"/>
      <c r="G1223" s="3"/>
      <c r="J1223" s="3"/>
      <c r="P1223" s="3"/>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7"/>
      <c r="B1224" s="3"/>
      <c r="C1224" s="3"/>
      <c r="D1224" s="4"/>
      <c r="E1224" s="6"/>
      <c r="F1224" s="4"/>
      <c r="G1224" s="3"/>
      <c r="J1224" s="4"/>
      <c r="K1224" s="6"/>
      <c r="P1224" s="4"/>
      <c r="Q1224" s="6"/>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4"/>
      <c r="E1225" s="6"/>
      <c r="F1225" s="4"/>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1"/>
      <c r="B1226" s="3"/>
      <c r="C1226" s="4"/>
      <c r="D1226" s="3"/>
      <c r="F1226" s="3"/>
      <c r="G1226" s="3"/>
      <c r="J1226" s="3"/>
      <c r="P1226" s="3"/>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7"/>
      <c r="B1228" s="3"/>
      <c r="C1228" s="3"/>
      <c r="D1228" s="3"/>
      <c r="F1228" s="3"/>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1"/>
      <c r="B1230" s="3"/>
      <c r="C1230" s="3"/>
      <c r="D1230" s="4"/>
      <c r="E1230" s="6"/>
      <c r="F1230" s="4"/>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7"/>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3"/>
      <c r="F1233" s="3"/>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1"/>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3"/>
      <c r="D1235" s="4"/>
      <c r="E1235" s="6"/>
      <c r="F1235" s="4"/>
      <c r="G1235" s="3"/>
      <c r="J1235" s="4"/>
      <c r="K1235" s="6"/>
      <c r="P1235" s="4"/>
      <c r="Q1235" s="6"/>
      <c r="R1235" s="4"/>
      <c r="S1235" s="4"/>
      <c r="T1235" s="4"/>
      <c r="U1235" s="4"/>
      <c r="V1235" s="4"/>
      <c r="W1235" s="6"/>
      <c r="X1235" s="4"/>
      <c r="Y1235" s="14"/>
      <c r="Z1235" s="4"/>
      <c r="AA1235" s="4"/>
      <c r="AB1235" s="4"/>
      <c r="AC1235" s="4"/>
      <c r="AD1235" s="2"/>
      <c r="AE1235" s="2"/>
      <c r="AF1235" s="4"/>
      <c r="AG1235" s="4"/>
      <c r="AH1235" s="4"/>
      <c r="AI1235" s="4"/>
      <c r="AJ1235" s="4"/>
    </row>
    <row r="1236" spans="1:36" ht="13" x14ac:dyDescent="0.15">
      <c r="A1236" s="7"/>
      <c r="B1236" s="3"/>
      <c r="C1236" s="3"/>
      <c r="D1236" s="3"/>
      <c r="F1236" s="3"/>
      <c r="G1236" s="3"/>
      <c r="J1236" s="4"/>
      <c r="K1236" s="6"/>
      <c r="P1236" s="4"/>
      <c r="Q1236" s="6"/>
      <c r="R1236" s="4"/>
      <c r="S1236" s="4"/>
      <c r="T1236" s="4"/>
      <c r="U1236" s="4"/>
      <c r="V1236" s="4"/>
      <c r="W1236" s="6"/>
      <c r="X1236" s="4"/>
      <c r="Y1236" s="14"/>
      <c r="Z1236" s="4"/>
      <c r="AA1236" s="4"/>
      <c r="AB1236" s="4"/>
      <c r="AC1236" s="4"/>
      <c r="AD1236" s="2"/>
      <c r="AE1236" s="2"/>
      <c r="AF1236" s="4"/>
      <c r="AG1236" s="4"/>
      <c r="AH1236" s="4"/>
      <c r="AI1236" s="4"/>
      <c r="AJ1236" s="4"/>
    </row>
    <row r="1237" spans="1:36" ht="13" x14ac:dyDescent="0.15">
      <c r="A1237" s="7"/>
      <c r="B1237" s="3"/>
      <c r="C1237" s="4"/>
      <c r="D1237" s="3"/>
      <c r="F1237" s="3"/>
      <c r="G1237" s="3"/>
      <c r="J1237" s="3"/>
      <c r="P1237" s="4"/>
      <c r="Q1237" s="6"/>
      <c r="R1237" s="4"/>
      <c r="S1237" s="4"/>
      <c r="T1237" s="4"/>
      <c r="U1237" s="3"/>
      <c r="V1237" s="4"/>
      <c r="W1237" s="6"/>
      <c r="X1237" s="4"/>
      <c r="Y1237" s="14"/>
      <c r="Z1237" s="4"/>
      <c r="AA1237" s="4"/>
      <c r="AB1237" s="4"/>
      <c r="AC1237" s="4"/>
      <c r="AD1237" s="2"/>
      <c r="AE1237" s="2"/>
      <c r="AF1237" s="4"/>
      <c r="AG1237" s="4"/>
      <c r="AH1237" s="4"/>
      <c r="AI1237" s="4"/>
      <c r="AJ1237" s="4"/>
    </row>
    <row r="1238" spans="1:36" ht="13" x14ac:dyDescent="0.15">
      <c r="A1238" s="1"/>
      <c r="B1238" s="3"/>
      <c r="C1238" s="4"/>
      <c r="D1238" s="3"/>
      <c r="F1238" s="3"/>
      <c r="G1238" s="3"/>
      <c r="J1238" s="3"/>
      <c r="P1238" s="3"/>
      <c r="R1238" s="4"/>
      <c r="S1238" s="4"/>
      <c r="T1238" s="4"/>
      <c r="U1238" s="3"/>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3"/>
      <c r="F1239" s="3"/>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7"/>
      <c r="B1240" s="3"/>
      <c r="C1240" s="3"/>
      <c r="D1240" s="3"/>
      <c r="F1240" s="3"/>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1"/>
      <c r="B1242" s="3"/>
      <c r="C1242" s="3"/>
      <c r="D1242" s="3"/>
      <c r="F1242" s="4"/>
      <c r="G1242" s="3"/>
      <c r="J1242" s="4"/>
      <c r="K1242" s="6"/>
      <c r="P1242" s="4"/>
      <c r="Q1242" s="6"/>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4"/>
      <c r="E1243" s="6"/>
      <c r="F1243" s="4"/>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7"/>
      <c r="B1244" s="3"/>
      <c r="C1244" s="4"/>
      <c r="D1244" s="3"/>
      <c r="F1244" s="3"/>
      <c r="G1244" s="3"/>
      <c r="J1244" s="3"/>
      <c r="P1244" s="3"/>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3"/>
      <c r="F1245" s="3"/>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1"/>
      <c r="B1246" s="3"/>
      <c r="C1246" s="3"/>
      <c r="D1246" s="3"/>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7"/>
      <c r="B1248" s="3"/>
      <c r="C1248" s="3"/>
      <c r="D1248" s="4"/>
      <c r="E1248" s="6"/>
      <c r="F1248" s="3"/>
      <c r="G1248" s="3"/>
      <c r="J1248" s="4"/>
      <c r="K1248" s="6"/>
      <c r="P1248" s="4"/>
      <c r="Q1248" s="6"/>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4"/>
      <c r="E1249" s="6"/>
      <c r="F1249" s="4"/>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1"/>
      <c r="B1250" s="3"/>
      <c r="C1250" s="4"/>
      <c r="D1250" s="3"/>
      <c r="F1250" s="3"/>
      <c r="G1250" s="3"/>
      <c r="J1250" s="3"/>
      <c r="P1250" s="3"/>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7"/>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1"/>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3"/>
      <c r="F1255" s="3"/>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7"/>
      <c r="B1256" s="3"/>
      <c r="C1256" s="3"/>
      <c r="D1256" s="3"/>
      <c r="F1256" s="3"/>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4"/>
      <c r="E1257" s="6"/>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1"/>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7"/>
      <c r="B1260" s="3"/>
      <c r="C1260" s="3"/>
      <c r="D1260" s="3"/>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3"/>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1"/>
      <c r="B1262" s="3"/>
      <c r="C1262" s="3"/>
      <c r="D1262" s="4"/>
      <c r="E1262" s="6"/>
      <c r="F1262" s="4"/>
      <c r="G1262" s="3"/>
      <c r="J1262" s="4"/>
      <c r="K1262" s="6"/>
      <c r="P1262" s="4"/>
      <c r="Q1262" s="6"/>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3"/>
      <c r="D1263" s="4"/>
      <c r="E1263" s="6"/>
      <c r="F1263" s="4"/>
      <c r="G1263" s="3"/>
      <c r="J1263" s="4"/>
      <c r="K1263" s="6"/>
      <c r="P1263" s="4"/>
      <c r="Q1263" s="6"/>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7"/>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4"/>
      <c r="D1265" s="3"/>
      <c r="F1265" s="3"/>
      <c r="G1265" s="3"/>
      <c r="J1265" s="3"/>
      <c r="P1265" s="3"/>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1"/>
      <c r="B1266" s="3"/>
      <c r="C1266" s="4"/>
      <c r="D1266" s="3"/>
      <c r="F1266" s="3"/>
      <c r="G1266" s="3"/>
      <c r="J1266" s="3"/>
      <c r="P1266" s="3"/>
      <c r="R1266" s="4"/>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3"/>
      <c r="D1267" s="4"/>
      <c r="E1267" s="6"/>
      <c r="F1267" s="4"/>
      <c r="G1267" s="3"/>
      <c r="J1267" s="4"/>
      <c r="K1267" s="6"/>
      <c r="P1267" s="4"/>
      <c r="Q1267" s="6"/>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7"/>
      <c r="B1268" s="3"/>
      <c r="C1268" s="3"/>
      <c r="D1268" s="4"/>
      <c r="E1268" s="6"/>
      <c r="F1268" s="4"/>
      <c r="G1268" s="3"/>
      <c r="J1268" s="4"/>
      <c r="K1268" s="6"/>
      <c r="P1268" s="4"/>
      <c r="Q1268" s="6"/>
      <c r="R1268" s="2"/>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4"/>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1"/>
      <c r="B1270" s="3"/>
      <c r="C1270" s="3"/>
      <c r="D1270" s="4"/>
      <c r="E1270" s="6"/>
      <c r="F1270" s="4"/>
      <c r="G1270" s="3"/>
      <c r="J1270" s="4"/>
      <c r="K1270" s="6"/>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7"/>
      <c r="B1272" s="3"/>
      <c r="C1272" s="4"/>
      <c r="D1272" s="3"/>
      <c r="F1272" s="3"/>
      <c r="G1272" s="3"/>
      <c r="J1272" s="3"/>
      <c r="P1272" s="4"/>
      <c r="Q1272" s="6"/>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1"/>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7"/>
      <c r="B1276" s="3"/>
      <c r="C1276" s="4"/>
      <c r="D1276" s="3"/>
      <c r="F1276" s="3"/>
      <c r="G1276" s="3"/>
      <c r="J1276" s="3"/>
      <c r="P1276" s="3"/>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4"/>
      <c r="V1277" s="4"/>
      <c r="W1277" s="6"/>
      <c r="X1277" s="4"/>
      <c r="Y1277" s="14"/>
      <c r="Z1277" s="4"/>
      <c r="AA1277" s="4"/>
      <c r="AB1277" s="4"/>
      <c r="AC1277" s="4"/>
      <c r="AD1277" s="2"/>
      <c r="AE1277" s="2"/>
      <c r="AF1277" s="4"/>
      <c r="AG1277" s="4"/>
      <c r="AH1277" s="4"/>
      <c r="AI1277" s="4"/>
      <c r="AJ1277" s="4"/>
    </row>
    <row r="1278" spans="1:36" ht="13" x14ac:dyDescent="0.15">
      <c r="A1278" s="1"/>
      <c r="B1278" s="3"/>
      <c r="C1278" s="3"/>
      <c r="D1278" s="4"/>
      <c r="E1278" s="6"/>
      <c r="F1278" s="4"/>
      <c r="G1278" s="3"/>
      <c r="J1278" s="4"/>
      <c r="K1278" s="6"/>
      <c r="P1278" s="4"/>
      <c r="Q1278" s="6"/>
      <c r="R1278" s="4"/>
      <c r="S1278" s="4"/>
      <c r="T1278" s="4"/>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3"/>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7"/>
      <c r="B1280" s="3"/>
      <c r="C1280" s="4"/>
      <c r="D1280" s="3"/>
      <c r="F1280" s="3"/>
      <c r="G1280" s="3"/>
      <c r="J1280" s="3"/>
      <c r="P1280" s="3"/>
      <c r="R1280" s="4"/>
      <c r="S1280" s="4"/>
      <c r="T1280" s="3"/>
      <c r="U1280" s="4"/>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4"/>
      <c r="Q1281" s="6"/>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1"/>
      <c r="B1282" s="3"/>
      <c r="C1282" s="4"/>
      <c r="D1282" s="3"/>
      <c r="F1282" s="3"/>
      <c r="G1282" s="3"/>
      <c r="J1282" s="3"/>
      <c r="P1282" s="4"/>
      <c r="Q1282" s="6"/>
      <c r="R1282" s="4"/>
      <c r="S1282" s="4"/>
      <c r="T1282" s="4"/>
      <c r="U1282" s="3"/>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4"/>
      <c r="U1283" s="3"/>
      <c r="V1283" s="4"/>
      <c r="W1283" s="6"/>
      <c r="X1283" s="4"/>
      <c r="Y1283" s="14"/>
      <c r="Z1283" s="4"/>
      <c r="AA1283" s="4"/>
      <c r="AB1283" s="4"/>
      <c r="AC1283" s="4"/>
      <c r="AD1283" s="2"/>
      <c r="AE1283" s="2"/>
      <c r="AF1283" s="4"/>
      <c r="AG1283" s="4"/>
      <c r="AH1283" s="4"/>
      <c r="AI1283" s="4"/>
      <c r="AJ1283" s="4"/>
    </row>
    <row r="1284" spans="1:36" ht="13" x14ac:dyDescent="0.15">
      <c r="A1284" s="7"/>
      <c r="B1284" s="3"/>
      <c r="C1284" s="4"/>
      <c r="D1284" s="3"/>
      <c r="F1284" s="3"/>
      <c r="G1284" s="3"/>
      <c r="J1284" s="3"/>
      <c r="P1284" s="3"/>
      <c r="R1284" s="4"/>
      <c r="S1284" s="4"/>
      <c r="T1284" s="3"/>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3"/>
      <c r="U1285" s="4"/>
      <c r="V1285" s="4"/>
      <c r="W1285" s="6"/>
      <c r="X1285" s="4"/>
      <c r="Y1285" s="14"/>
      <c r="Z1285" s="4"/>
      <c r="AA1285" s="4"/>
      <c r="AB1285" s="4"/>
      <c r="AC1285" s="4"/>
      <c r="AD1285" s="2"/>
      <c r="AE1285" s="2"/>
      <c r="AF1285" s="4"/>
      <c r="AG1285" s="4"/>
      <c r="AH1285" s="4"/>
      <c r="AI1285" s="4"/>
      <c r="AJ1285" s="4"/>
    </row>
    <row r="1286" spans="1:36" ht="13" x14ac:dyDescent="0.15">
      <c r="A1286" s="1"/>
      <c r="B1286" s="3"/>
      <c r="C1286" s="3"/>
      <c r="D1286" s="4"/>
      <c r="E1286" s="6"/>
      <c r="F1286" s="4"/>
      <c r="G1286" s="3"/>
      <c r="J1286" s="4"/>
      <c r="K1286" s="6"/>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4"/>
      <c r="D1287" s="3"/>
      <c r="F1287" s="3"/>
      <c r="G1287" s="3"/>
      <c r="J1287" s="3"/>
      <c r="P1287" s="3"/>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7"/>
      <c r="B1288" s="3"/>
      <c r="C1288" s="4"/>
      <c r="D1288" s="3"/>
      <c r="F1288" s="3"/>
      <c r="G1288" s="3"/>
      <c r="J1288" s="3"/>
      <c r="P1288" s="4"/>
      <c r="Q1288" s="6"/>
      <c r="R1288" s="4"/>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3"/>
      <c r="D1289" s="4"/>
      <c r="E1289" s="6"/>
      <c r="F1289" s="4"/>
      <c r="G1289" s="3"/>
      <c r="J1289" s="4"/>
      <c r="K1289" s="6"/>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1"/>
      <c r="B1290" s="3"/>
      <c r="C1290" s="4"/>
      <c r="D1290" s="3"/>
      <c r="F1290" s="3"/>
      <c r="G1290" s="3"/>
      <c r="J1290" s="3"/>
      <c r="P1290" s="3"/>
      <c r="R1290" s="3"/>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7"/>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4"/>
      <c r="D1293" s="3"/>
      <c r="F1293" s="3"/>
      <c r="G1293" s="3"/>
      <c r="J1293" s="3"/>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1"/>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3"/>
      <c r="D1295" s="4"/>
      <c r="E1295" s="6"/>
      <c r="F1295" s="4"/>
      <c r="G1295" s="3"/>
      <c r="J1295" s="4"/>
      <c r="K1295" s="6"/>
      <c r="P1295" s="4"/>
      <c r="Q1295" s="6"/>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7"/>
      <c r="B1296" s="3"/>
      <c r="C1296" s="4"/>
      <c r="D1296" s="3"/>
      <c r="F1296" s="3"/>
      <c r="G1296" s="3"/>
      <c r="J1296" s="3"/>
      <c r="P1296" s="3"/>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4"/>
      <c r="D1297" s="3"/>
      <c r="F1297" s="3"/>
      <c r="G1297" s="3"/>
      <c r="J1297" s="3"/>
      <c r="P1297" s="3"/>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1"/>
      <c r="B1298" s="3"/>
      <c r="C1298" s="3"/>
      <c r="D1298" s="3"/>
      <c r="F1298" s="3"/>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3"/>
      <c r="F1299" s="3"/>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7"/>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3"/>
      <c r="D1301" s="4"/>
      <c r="E1301" s="6"/>
      <c r="F1301" s="4"/>
      <c r="G1301" s="3"/>
      <c r="J1301" s="4"/>
      <c r="K1301" s="6"/>
      <c r="P1301" s="4"/>
      <c r="Q1301" s="6"/>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1"/>
      <c r="B1302" s="3"/>
      <c r="C1302" s="3"/>
      <c r="D1302" s="4"/>
      <c r="E1302" s="6"/>
      <c r="F1302" s="4"/>
      <c r="G1302" s="3"/>
      <c r="J1302" s="4"/>
      <c r="K1302" s="6"/>
      <c r="P1302" s="4"/>
      <c r="Q1302" s="6"/>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7"/>
      <c r="B1304" s="3"/>
      <c r="C1304" s="4"/>
      <c r="D1304" s="3"/>
      <c r="F1304" s="3"/>
      <c r="G1304" s="3"/>
      <c r="J1304" s="3"/>
      <c r="P1304" s="3"/>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1"/>
      <c r="B1306" s="3"/>
      <c r="C1306" s="3"/>
      <c r="D1306" s="4"/>
      <c r="E1306" s="6"/>
      <c r="F1306" s="4"/>
      <c r="G1306" s="4"/>
      <c r="H1306" s="6"/>
      <c r="I1306" s="6"/>
      <c r="J1306" s="4"/>
      <c r="K1306" s="6"/>
      <c r="L1306" s="6"/>
      <c r="M1306" s="6"/>
      <c r="N1306" s="6"/>
      <c r="O1306" s="6"/>
      <c r="P1306" s="4"/>
      <c r="Q1306" s="6"/>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7"/>
      <c r="B1308" s="3"/>
      <c r="C1308" s="4"/>
      <c r="D1308" s="3"/>
      <c r="F1308" s="3"/>
      <c r="G1308" s="3"/>
      <c r="J1308" s="3"/>
      <c r="P1308" s="3"/>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4"/>
      <c r="V1309" s="4"/>
      <c r="W1309" s="6"/>
      <c r="X1309" s="4"/>
      <c r="Y1309" s="14"/>
      <c r="Z1309" s="4"/>
      <c r="AA1309" s="4"/>
      <c r="AB1309" s="4"/>
      <c r="AC1309" s="4"/>
      <c r="AD1309" s="2"/>
      <c r="AE1309" s="2"/>
      <c r="AF1309" s="4"/>
      <c r="AG1309" s="4"/>
      <c r="AH1309" s="4"/>
      <c r="AI1309" s="4"/>
      <c r="AJ1309" s="4"/>
    </row>
    <row r="1310" spans="1:36" ht="13" x14ac:dyDescent="0.15">
      <c r="A1310" s="1"/>
      <c r="B1310" s="3"/>
      <c r="C1310" s="3"/>
      <c r="D1310" s="4"/>
      <c r="E1310" s="6"/>
      <c r="F1310" s="4"/>
      <c r="G1310" s="3"/>
      <c r="J1310" s="4"/>
      <c r="K1310" s="6"/>
      <c r="P1310" s="4"/>
      <c r="Q1310" s="6"/>
      <c r="R1310" s="4"/>
      <c r="S1310" s="4"/>
      <c r="T1310" s="4"/>
      <c r="U1310" s="4"/>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7"/>
      <c r="B1312" s="3"/>
      <c r="C1312" s="4"/>
      <c r="D1312" s="3"/>
      <c r="F1312" s="3"/>
      <c r="G1312" s="3"/>
      <c r="J1312" s="3"/>
      <c r="P1312" s="3"/>
      <c r="R1312" s="4"/>
      <c r="S1312" s="4"/>
      <c r="T1312" s="4"/>
      <c r="U1312" s="3"/>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4"/>
      <c r="U1313" s="3"/>
      <c r="V1313" s="4"/>
      <c r="W1313" s="6"/>
      <c r="X1313" s="4"/>
      <c r="Y1313" s="14"/>
      <c r="Z1313" s="4"/>
      <c r="AA1313" s="4"/>
      <c r="AB1313" s="4"/>
      <c r="AC1313" s="4"/>
      <c r="AD1313" s="2"/>
      <c r="AE1313" s="2"/>
      <c r="AF1313" s="4"/>
      <c r="AG1313" s="4"/>
      <c r="AH1313" s="4"/>
      <c r="AI1313" s="4"/>
      <c r="AJ1313" s="4"/>
    </row>
    <row r="1314" spans="1:36" ht="13" x14ac:dyDescent="0.15">
      <c r="A1314" s="1"/>
      <c r="B1314" s="3"/>
      <c r="C1314" s="4"/>
      <c r="D1314" s="3"/>
      <c r="F1314" s="3"/>
      <c r="G1314" s="3"/>
      <c r="J1314" s="3"/>
      <c r="P1314" s="3"/>
      <c r="R1314" s="4"/>
      <c r="S1314" s="4"/>
      <c r="T1314" s="3"/>
      <c r="U1314" s="4"/>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3"/>
      <c r="R1315" s="4"/>
      <c r="S1315" s="4"/>
      <c r="T1315" s="3"/>
      <c r="U1315" s="4"/>
      <c r="V1315" s="4"/>
      <c r="W1315" s="6"/>
      <c r="X1315" s="4"/>
      <c r="Y1315" s="14"/>
      <c r="Z1315" s="4"/>
      <c r="AA1315" s="4"/>
      <c r="AB1315" s="4"/>
      <c r="AC1315" s="4"/>
      <c r="AD1315" s="2"/>
      <c r="AE1315" s="2"/>
      <c r="AF1315" s="4"/>
      <c r="AG1315" s="4"/>
      <c r="AH1315" s="4"/>
      <c r="AI1315" s="4"/>
      <c r="AJ1315" s="4"/>
    </row>
    <row r="1316" spans="1:36" ht="13" x14ac:dyDescent="0.15">
      <c r="A1316" s="7"/>
      <c r="B1316" s="3"/>
      <c r="C1316" s="4"/>
      <c r="D1316" s="3"/>
      <c r="F1316" s="3"/>
      <c r="G1316" s="3"/>
      <c r="J1316" s="3"/>
      <c r="P1316" s="3"/>
      <c r="R1316" s="4"/>
      <c r="S1316" s="4"/>
      <c r="T1316" s="4"/>
      <c r="U1316" s="3"/>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4"/>
      <c r="Q1317" s="6"/>
      <c r="R1317" s="4"/>
      <c r="S1317" s="4"/>
      <c r="T1317" s="4"/>
      <c r="U1317" s="3"/>
      <c r="V1317" s="4"/>
      <c r="W1317" s="6"/>
      <c r="X1317" s="4"/>
      <c r="Y1317" s="14"/>
      <c r="Z1317" s="4"/>
      <c r="AA1317" s="4"/>
      <c r="AB1317" s="4"/>
      <c r="AC1317" s="4"/>
      <c r="AD1317" s="2"/>
      <c r="AE1317" s="2"/>
      <c r="AF1317" s="4"/>
      <c r="AG1317" s="4"/>
      <c r="AH1317" s="4"/>
      <c r="AI1317" s="4"/>
      <c r="AJ1317" s="4"/>
    </row>
    <row r="1318" spans="1:36" ht="13" x14ac:dyDescent="0.15">
      <c r="A1318" s="1"/>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3"/>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7"/>
      <c r="B1320" s="3"/>
      <c r="C1320" s="3"/>
      <c r="D1320" s="4"/>
      <c r="E1320" s="6"/>
      <c r="F1320" s="4"/>
      <c r="G1320" s="3"/>
      <c r="J1320" s="4"/>
      <c r="K1320" s="6"/>
      <c r="P1320" s="4"/>
      <c r="Q1320" s="6"/>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1"/>
      <c r="B1322" s="3"/>
      <c r="C1322" s="4"/>
      <c r="D1322" s="3"/>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4"/>
      <c r="D1323" s="4"/>
      <c r="E1323" s="6"/>
      <c r="F1323" s="3"/>
      <c r="G1323" s="3"/>
      <c r="J1323" s="3"/>
      <c r="P1323" s="3"/>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7"/>
      <c r="B1324" s="3"/>
      <c r="C1324" s="4"/>
      <c r="D1324" s="4"/>
      <c r="E1324" s="6"/>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3"/>
      <c r="D1325" s="4"/>
      <c r="E1325" s="6"/>
      <c r="F1325" s="4"/>
      <c r="G1325" s="3"/>
      <c r="J1325" s="4"/>
      <c r="K1325" s="6"/>
      <c r="P1325" s="4"/>
      <c r="Q1325" s="6"/>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1"/>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7"/>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1"/>
      <c r="B1330" s="3"/>
      <c r="C1330" s="4"/>
      <c r="D1330" s="3"/>
      <c r="F1330" s="3"/>
      <c r="G1330" s="3"/>
      <c r="J1330" s="3"/>
      <c r="P1330" s="3"/>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4"/>
      <c r="D1331" s="3"/>
      <c r="F1331" s="3"/>
      <c r="G1331" s="3"/>
      <c r="J1331" s="3"/>
      <c r="P1331" s="3"/>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7"/>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4"/>
      <c r="E1333" s="6"/>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1"/>
      <c r="B1334" s="3"/>
      <c r="C1334" s="3"/>
      <c r="D1334" s="4"/>
      <c r="E1334" s="6"/>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3"/>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7"/>
      <c r="B1336" s="3"/>
      <c r="C1336" s="3"/>
      <c r="D1336" s="3"/>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4"/>
      <c r="E1337" s="6"/>
      <c r="F1337" s="4"/>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1"/>
      <c r="B1338" s="3"/>
      <c r="C1338" s="3"/>
      <c r="D1338" s="4"/>
      <c r="E1338" s="6"/>
      <c r="F1338" s="4"/>
      <c r="G1338" s="3"/>
      <c r="J1338" s="4"/>
      <c r="K1338" s="6"/>
      <c r="P1338" s="4"/>
      <c r="Q1338" s="6"/>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3"/>
      <c r="D1339" s="3"/>
      <c r="F1339" s="3"/>
      <c r="G1339" s="3"/>
      <c r="J1339" s="4"/>
      <c r="K1339" s="6"/>
      <c r="P1339" s="4"/>
      <c r="Q1339" s="6"/>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7"/>
      <c r="B1340" s="3"/>
      <c r="C1340" s="4"/>
      <c r="D1340" s="3"/>
      <c r="F1340" s="3"/>
      <c r="G1340" s="3"/>
      <c r="J1340" s="3"/>
      <c r="P1340" s="3"/>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4"/>
      <c r="D1341" s="3"/>
      <c r="F1341" s="3"/>
      <c r="G1341" s="3"/>
      <c r="J1341" s="3"/>
      <c r="P1341" s="3"/>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1"/>
      <c r="B1342" s="3"/>
      <c r="C1342" s="3"/>
      <c r="D1342" s="3"/>
      <c r="F1342" s="3"/>
      <c r="G1342" s="3"/>
      <c r="J1342" s="4"/>
      <c r="K1342" s="6"/>
      <c r="P1342" s="4"/>
      <c r="Q1342" s="6"/>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3"/>
      <c r="D1343" s="4"/>
      <c r="E1343" s="6"/>
      <c r="F1343" s="4"/>
      <c r="G1343" s="3"/>
      <c r="J1343" s="4"/>
      <c r="K1343" s="6"/>
      <c r="P1343" s="4"/>
      <c r="Q1343" s="6"/>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7"/>
      <c r="B1344" s="3"/>
      <c r="C1344" s="4"/>
      <c r="D1344" s="3"/>
      <c r="F1344" s="3"/>
      <c r="G1344" s="3"/>
      <c r="J1344" s="3"/>
      <c r="P1344" s="3"/>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3"/>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1"/>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4"/>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7"/>
      <c r="B1348" s="3"/>
      <c r="C1348" s="3"/>
      <c r="D1348" s="4"/>
      <c r="E1348" s="6"/>
      <c r="F1348" s="4"/>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3"/>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1"/>
      <c r="B1350" s="3"/>
      <c r="C1350" s="3"/>
      <c r="D1350" s="3"/>
      <c r="F1350" s="3"/>
      <c r="G1350" s="3"/>
      <c r="J1350" s="4"/>
      <c r="K1350" s="6"/>
      <c r="P1350" s="4"/>
      <c r="Q1350" s="6"/>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4"/>
      <c r="D1351" s="3"/>
      <c r="F1351" s="4"/>
      <c r="G1351" s="3"/>
      <c r="J1351" s="3"/>
      <c r="P1351" s="3"/>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7"/>
      <c r="B1352" s="3"/>
      <c r="C1352" s="4"/>
      <c r="D1352" s="3"/>
      <c r="F1352" s="4"/>
      <c r="G1352" s="3"/>
      <c r="J1352" s="3"/>
      <c r="P1352" s="3"/>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1"/>
      <c r="B1354" s="3"/>
      <c r="C1354" s="3"/>
      <c r="D1354" s="4"/>
      <c r="E1354" s="6"/>
      <c r="F1354" s="4"/>
      <c r="G1354" s="3"/>
      <c r="J1354" s="4"/>
      <c r="K1354" s="6"/>
      <c r="P1354" s="4"/>
      <c r="Q1354" s="6"/>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3"/>
      <c r="D1355" s="4"/>
      <c r="E1355" s="6"/>
      <c r="F1355" s="4"/>
      <c r="G1355" s="3"/>
      <c r="J1355" s="4"/>
      <c r="K1355" s="6"/>
      <c r="P1355" s="4"/>
      <c r="Q1355" s="6"/>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7"/>
      <c r="B1356" s="3"/>
      <c r="C1356" s="4"/>
      <c r="D1356" s="3"/>
      <c r="F1356" s="4"/>
      <c r="G1356" s="3"/>
      <c r="J1356" s="3"/>
      <c r="P1356" s="3"/>
      <c r="R1356" s="4"/>
      <c r="S1356" s="4"/>
      <c r="T1356" s="4"/>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1"/>
      <c r="B1358" s="3"/>
      <c r="C1358" s="4"/>
      <c r="D1358" s="3"/>
      <c r="F1358" s="4"/>
      <c r="G1358" s="3"/>
      <c r="J1358" s="3"/>
      <c r="P1358" s="3"/>
      <c r="R1358" s="4"/>
      <c r="S1358" s="4"/>
      <c r="T1358" s="3"/>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4"/>
      <c r="D1359" s="3"/>
      <c r="F1359" s="4"/>
      <c r="G1359" s="3"/>
      <c r="J1359" s="3"/>
      <c r="P1359" s="3"/>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7"/>
      <c r="B1360" s="3"/>
      <c r="C1360" s="3"/>
      <c r="D1360" s="4"/>
      <c r="E1360" s="6"/>
      <c r="F1360" s="4"/>
      <c r="G1360" s="3"/>
      <c r="J1360" s="4"/>
      <c r="K1360" s="6"/>
      <c r="P1360" s="4"/>
      <c r="Q1360" s="6"/>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3"/>
      <c r="D1361" s="4"/>
      <c r="E1361" s="6"/>
      <c r="F1361" s="4"/>
      <c r="G1361" s="3"/>
      <c r="J1361" s="4"/>
      <c r="K1361" s="6"/>
      <c r="P1361" s="4"/>
      <c r="Q1361" s="6"/>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1"/>
      <c r="B1362" s="3"/>
      <c r="C1362" s="4"/>
      <c r="D1362" s="3"/>
      <c r="F1362" s="3"/>
      <c r="G1362" s="3"/>
      <c r="J1362" s="3"/>
      <c r="P1362" s="3"/>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3"/>
      <c r="R1363" s="4"/>
      <c r="S1363" s="4"/>
      <c r="T1363" s="4"/>
      <c r="U1363" s="4"/>
      <c r="V1363" s="4"/>
      <c r="W1363" s="6"/>
      <c r="X1363" s="4"/>
      <c r="Y1363" s="14"/>
      <c r="Z1363" s="4"/>
      <c r="AA1363" s="4"/>
      <c r="AB1363" s="4"/>
      <c r="AC1363" s="4"/>
      <c r="AD1363" s="2"/>
      <c r="AE1363" s="2"/>
      <c r="AF1363" s="4"/>
      <c r="AG1363" s="4"/>
      <c r="AH1363" s="4"/>
      <c r="AI1363" s="4"/>
      <c r="AJ1363" s="4"/>
    </row>
    <row r="1364" spans="1:36" ht="13" x14ac:dyDescent="0.15">
      <c r="A1364" s="7"/>
      <c r="B1364" s="3"/>
      <c r="C1364" s="3"/>
      <c r="D1364" s="4"/>
      <c r="E1364" s="6"/>
      <c r="F1364" s="4"/>
      <c r="G1364" s="3"/>
      <c r="J1364" s="4"/>
      <c r="K1364" s="6"/>
      <c r="P1364" s="4"/>
      <c r="Q1364" s="6"/>
      <c r="R1364" s="4"/>
      <c r="S1364" s="4"/>
      <c r="T1364" s="4"/>
      <c r="U1364" s="4"/>
      <c r="V1364" s="4"/>
      <c r="W1364" s="6"/>
      <c r="X1364" s="4"/>
      <c r="Y1364" s="14"/>
      <c r="Z1364" s="4"/>
      <c r="AA1364" s="4"/>
      <c r="AB1364" s="4"/>
      <c r="AC1364" s="4"/>
      <c r="AD1364" s="2"/>
      <c r="AE1364" s="2"/>
      <c r="AF1364" s="4"/>
      <c r="AG1364" s="4"/>
      <c r="AH1364" s="4"/>
      <c r="AI1364" s="4"/>
      <c r="AJ1364" s="4"/>
    </row>
    <row r="1365" spans="1:36" ht="13" x14ac:dyDescent="0.15">
      <c r="A1365" s="7"/>
      <c r="B1365" s="3"/>
      <c r="C1365" s="4"/>
      <c r="D1365" s="3"/>
      <c r="F1365" s="3"/>
      <c r="G1365" s="3"/>
      <c r="J1365" s="3"/>
      <c r="P1365" s="4"/>
      <c r="Q1365" s="6"/>
      <c r="R1365" s="4"/>
      <c r="S1365" s="4"/>
      <c r="T1365" s="4"/>
      <c r="U1365" s="3"/>
      <c r="V1365" s="4"/>
      <c r="W1365" s="6"/>
      <c r="X1365" s="4"/>
      <c r="Y1365" s="14"/>
      <c r="Z1365" s="4"/>
      <c r="AA1365" s="4"/>
      <c r="AB1365" s="4"/>
      <c r="AC1365" s="4"/>
      <c r="AD1365" s="2"/>
      <c r="AE1365" s="2"/>
      <c r="AF1365" s="4"/>
      <c r="AG1365" s="4"/>
      <c r="AH1365" s="4"/>
      <c r="AI1365" s="4"/>
      <c r="AJ1365" s="4"/>
    </row>
    <row r="1366" spans="1:36" ht="13" x14ac:dyDescent="0.15">
      <c r="A1366" s="1"/>
      <c r="B1366" s="3"/>
      <c r="C1366" s="4"/>
      <c r="D1366" s="3"/>
      <c r="F1366" s="3"/>
      <c r="G1366" s="3"/>
      <c r="J1366" s="3"/>
      <c r="P1366" s="3"/>
      <c r="R1366" s="4"/>
      <c r="S1366" s="4"/>
      <c r="T1366" s="4"/>
      <c r="U1366" s="3"/>
      <c r="V1366" s="4"/>
      <c r="W1366" s="6"/>
      <c r="X1366" s="4"/>
      <c r="Y1366" s="14"/>
      <c r="Z1366" s="4"/>
      <c r="AA1366" s="4"/>
      <c r="AB1366" s="4"/>
      <c r="AC1366" s="4"/>
      <c r="AD1366" s="2"/>
      <c r="AE1366" s="2"/>
      <c r="AF1366" s="4"/>
      <c r="AG1366" s="4"/>
      <c r="AH1366" s="4"/>
      <c r="AI1366" s="4"/>
      <c r="AJ1366" s="4"/>
    </row>
    <row r="1367" spans="1:36" ht="13" x14ac:dyDescent="0.15">
      <c r="A1367" s="7"/>
      <c r="B1367" s="3"/>
      <c r="C1367" s="3"/>
      <c r="D1367" s="4"/>
      <c r="E1367" s="6"/>
      <c r="F1367" s="4"/>
      <c r="G1367" s="3"/>
      <c r="J1367" s="4"/>
      <c r="K1367" s="6"/>
      <c r="P1367" s="4"/>
      <c r="Q1367" s="6"/>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7"/>
      <c r="B1368" s="3"/>
      <c r="C1368" s="3"/>
      <c r="D1368" s="4"/>
      <c r="E1368" s="6"/>
      <c r="F1368" s="4"/>
      <c r="G1368" s="3"/>
      <c r="J1368" s="4"/>
      <c r="K1368" s="6"/>
      <c r="P1368" s="4"/>
      <c r="Q1368" s="6"/>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4"/>
      <c r="D1369" s="3"/>
      <c r="F1369" s="3"/>
      <c r="G1369" s="6"/>
      <c r="H1369" s="6"/>
      <c r="I1369" s="6"/>
      <c r="J1369" s="3"/>
      <c r="L1369" s="6"/>
      <c r="M1369" s="6"/>
      <c r="N1369" s="6"/>
      <c r="O1369" s="6"/>
      <c r="P1369" s="3"/>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1"/>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3"/>
      <c r="D1371" s="3"/>
      <c r="F1371" s="3"/>
      <c r="G1371" s="3"/>
      <c r="J1371" s="4"/>
      <c r="K1371" s="6"/>
      <c r="P1371" s="4"/>
      <c r="Q1371" s="6"/>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7"/>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1"/>
      <c r="B1374" s="3"/>
      <c r="C1374" s="4"/>
      <c r="D1374" s="3"/>
      <c r="F1374" s="3"/>
      <c r="G1374" s="3"/>
      <c r="J1374" s="3"/>
      <c r="P1374" s="3"/>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7"/>
      <c r="B1376" s="3"/>
      <c r="C1376" s="3"/>
      <c r="D1376" s="4"/>
      <c r="E1376" s="6"/>
      <c r="F1376" s="4"/>
      <c r="G1376" s="3"/>
      <c r="J1376" s="4"/>
      <c r="K1376" s="6"/>
      <c r="P1376" s="4"/>
      <c r="Q1376" s="6"/>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1"/>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7"/>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4"/>
      <c r="D1381" s="3"/>
      <c r="F1381" s="3"/>
      <c r="G1381" s="3"/>
      <c r="J1381" s="3"/>
      <c r="P1381" s="3"/>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1"/>
      <c r="B1382" s="3"/>
      <c r="C1382" s="4"/>
      <c r="D1382" s="3"/>
      <c r="F1382" s="3"/>
      <c r="G1382" s="3"/>
      <c r="J1382" s="3"/>
      <c r="P1382" s="3"/>
      <c r="R1382" s="4"/>
      <c r="S1382" s="4"/>
      <c r="T1382" s="4"/>
      <c r="U1382" s="4"/>
      <c r="V1382" s="4"/>
      <c r="W1382" s="6"/>
      <c r="X1382" s="4"/>
      <c r="Y1382" s="14"/>
      <c r="Z1382" s="4"/>
      <c r="AA1382" s="4"/>
      <c r="AB1382" s="4"/>
      <c r="AC1382" s="4"/>
      <c r="AD1382" s="2"/>
      <c r="AE1382" s="2"/>
      <c r="AF1382" s="4"/>
      <c r="AG1382" s="4"/>
      <c r="AH1382" s="4"/>
      <c r="AI1382" s="4"/>
      <c r="AJ1382" s="4"/>
    </row>
    <row r="1383" spans="1:36" ht="13" x14ac:dyDescent="0.15">
      <c r="A1383" s="7"/>
      <c r="B1383" s="3"/>
      <c r="C1383" s="3"/>
      <c r="D1383" s="4"/>
      <c r="E1383" s="6"/>
      <c r="F1383" s="4"/>
      <c r="G1383" s="3"/>
      <c r="J1383" s="4"/>
      <c r="K1383" s="6"/>
      <c r="P1383" s="4"/>
      <c r="Q1383" s="6"/>
      <c r="R1383" s="4"/>
      <c r="S1383" s="4"/>
      <c r="T1383" s="4"/>
      <c r="U1383" s="4"/>
      <c r="V1383" s="4"/>
      <c r="W1383" s="6"/>
      <c r="X1383" s="4"/>
      <c r="Y1383" s="14"/>
      <c r="Z1383" s="4"/>
      <c r="AA1383" s="4"/>
      <c r="AB1383" s="4"/>
      <c r="AC1383" s="4"/>
      <c r="AD1383" s="2"/>
      <c r="AE1383" s="2"/>
      <c r="AF1383" s="4"/>
      <c r="AG1383" s="4"/>
      <c r="AH1383" s="4"/>
      <c r="AI1383" s="4"/>
      <c r="AJ1383" s="4"/>
    </row>
    <row r="1384" spans="1:36" ht="13" x14ac:dyDescent="0.15">
      <c r="A1384" s="7"/>
      <c r="B1384" s="3"/>
      <c r="C1384" s="4"/>
      <c r="D1384" s="3"/>
      <c r="F1384" s="3"/>
      <c r="G1384" s="3"/>
      <c r="J1384" s="3"/>
      <c r="P1384" s="3"/>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1"/>
      <c r="B1386" s="3"/>
      <c r="C1386" s="4"/>
      <c r="D1386" s="3"/>
      <c r="F1386" s="3"/>
      <c r="G1386" s="3"/>
      <c r="J1386" s="3"/>
      <c r="P1386" s="4"/>
      <c r="Q1386" s="6"/>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7"/>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4"/>
      <c r="U1389" s="3"/>
      <c r="V1389" s="4"/>
      <c r="W1389" s="6"/>
      <c r="X1389" s="4"/>
      <c r="Y1389" s="14"/>
      <c r="Z1389" s="4"/>
      <c r="AA1389" s="4"/>
      <c r="AB1389" s="4"/>
      <c r="AC1389" s="4"/>
      <c r="AD1389" s="2"/>
      <c r="AE1389" s="2"/>
      <c r="AF1389" s="4"/>
      <c r="AG1389" s="4"/>
      <c r="AH1389" s="4"/>
      <c r="AI1389" s="4"/>
      <c r="AJ1389" s="4"/>
    </row>
    <row r="1390" spans="1:36" ht="13" x14ac:dyDescent="0.15">
      <c r="A1390" s="1"/>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3"/>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7"/>
      <c r="B1392" s="3"/>
      <c r="C1392" s="4"/>
      <c r="D1392" s="3"/>
      <c r="F1392" s="3"/>
      <c r="G1392" s="3"/>
      <c r="J1392" s="3"/>
      <c r="P1392" s="3"/>
      <c r="R1392" s="4"/>
      <c r="S1392" s="4"/>
      <c r="T1392" s="4"/>
      <c r="U1392" s="3"/>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3"/>
      <c r="G1393" s="3"/>
      <c r="J1393" s="3"/>
      <c r="P1393" s="4"/>
      <c r="Q1393" s="6"/>
      <c r="R1393" s="4"/>
      <c r="S1393" s="4"/>
      <c r="T1393" s="3"/>
      <c r="U1393" s="4"/>
      <c r="V1393" s="4"/>
      <c r="W1393" s="6"/>
      <c r="X1393" s="4"/>
      <c r="Y1393" s="14"/>
      <c r="Z1393" s="4"/>
      <c r="AA1393" s="4"/>
      <c r="AB1393" s="4"/>
      <c r="AC1393" s="4"/>
      <c r="AD1393" s="2"/>
      <c r="AE1393" s="2"/>
      <c r="AF1393" s="4"/>
      <c r="AG1393" s="4"/>
      <c r="AH1393" s="4"/>
      <c r="AI1393" s="4"/>
      <c r="AJ1393" s="4"/>
    </row>
    <row r="1394" spans="1:36" ht="13" x14ac:dyDescent="0.15">
      <c r="A1394" s="1"/>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4"/>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7"/>
      <c r="B1396" s="3"/>
      <c r="C1396" s="3"/>
      <c r="D1396" s="4"/>
      <c r="E1396" s="6"/>
      <c r="F1396" s="4"/>
      <c r="G1396" s="3"/>
      <c r="J1396" s="4"/>
      <c r="K1396" s="6"/>
      <c r="P1396" s="4"/>
      <c r="Q1396" s="6"/>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3"/>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1"/>
      <c r="B1398" s="3"/>
      <c r="C1398" s="4"/>
      <c r="D1398" s="4"/>
      <c r="E1398" s="6"/>
      <c r="F1398" s="3"/>
      <c r="G1398" s="3"/>
      <c r="J1398" s="3"/>
      <c r="P1398" s="3"/>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4"/>
      <c r="D1399" s="4"/>
      <c r="E1399" s="6"/>
      <c r="F1399" s="3"/>
      <c r="G1399" s="3"/>
      <c r="J1399" s="3"/>
      <c r="P1399" s="3"/>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7"/>
      <c r="B1400" s="3"/>
      <c r="C1400" s="4"/>
      <c r="D1400" s="4"/>
      <c r="E1400" s="6"/>
      <c r="F1400" s="3"/>
      <c r="G1400" s="3"/>
      <c r="J1400" s="4"/>
      <c r="K1400" s="6"/>
      <c r="P1400" s="4"/>
      <c r="Q1400" s="6"/>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3"/>
      <c r="D1401" s="4"/>
      <c r="E1401" s="6"/>
      <c r="F1401" s="4"/>
      <c r="G1401" s="3"/>
      <c r="J1401" s="4"/>
      <c r="K1401" s="6"/>
      <c r="P1401" s="4"/>
      <c r="Q1401" s="6"/>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1"/>
      <c r="B1402" s="3"/>
      <c r="C1402" s="4"/>
      <c r="D1402" s="4"/>
      <c r="E1402" s="6"/>
      <c r="F1402" s="3"/>
      <c r="G1402" s="3"/>
      <c r="J1402" s="3"/>
      <c r="P1402" s="3"/>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4"/>
      <c r="E1403" s="6"/>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7"/>
      <c r="B1404" s="3"/>
      <c r="C1404" s="3"/>
      <c r="D1404" s="4"/>
      <c r="E1404" s="6"/>
      <c r="F1404" s="4"/>
      <c r="G1404" s="3"/>
      <c r="J1404" s="4"/>
      <c r="K1404" s="6"/>
      <c r="P1404" s="4"/>
      <c r="Q1404" s="6"/>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1"/>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7"/>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4"/>
      <c r="D1409" s="3"/>
      <c r="F1409" s="3"/>
      <c r="G1409" s="3"/>
      <c r="J1409" s="3"/>
      <c r="P1409" s="3"/>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1"/>
      <c r="B1410" s="3"/>
      <c r="C1410" s="4"/>
      <c r="D1410" s="3"/>
      <c r="F1410" s="3"/>
      <c r="G1410" s="3"/>
      <c r="J1410" s="3"/>
      <c r="P1410" s="3"/>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3"/>
      <c r="D1411" s="4"/>
      <c r="E1411" s="6"/>
      <c r="F1411" s="4"/>
      <c r="G1411" s="3"/>
      <c r="J1411" s="4"/>
      <c r="K1411" s="6"/>
      <c r="P1411" s="4"/>
      <c r="Q1411" s="6"/>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7"/>
      <c r="B1412" s="3"/>
      <c r="C1412" s="3"/>
      <c r="D1412" s="4"/>
      <c r="E1412" s="6"/>
      <c r="F1412" s="4"/>
      <c r="G1412" s="3"/>
      <c r="J1412" s="4"/>
      <c r="K1412" s="6"/>
      <c r="P1412" s="4"/>
      <c r="Q1412" s="6"/>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1"/>
      <c r="B1414" s="3"/>
      <c r="C1414" s="4"/>
      <c r="D1414" s="3"/>
      <c r="F1414" s="3"/>
      <c r="G1414" s="3"/>
      <c r="J1414" s="3"/>
      <c r="P1414" s="3"/>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7"/>
      <c r="B1416" s="3"/>
      <c r="C1416" s="3"/>
      <c r="D1416" s="4"/>
      <c r="E1416" s="6"/>
      <c r="F1416" s="4"/>
      <c r="G1416" s="3"/>
      <c r="J1416" s="4"/>
      <c r="K1416" s="6"/>
      <c r="P1416" s="4"/>
      <c r="Q1416" s="6"/>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3"/>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1"/>
      <c r="B1418" s="3"/>
      <c r="C1418" s="4"/>
      <c r="D1418" s="3"/>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4"/>
      <c r="D1419" s="4"/>
      <c r="E1419" s="6"/>
      <c r="F1419" s="3"/>
      <c r="G1419" s="3"/>
      <c r="J1419" s="3"/>
      <c r="P1419" s="3"/>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7"/>
      <c r="B1420" s="3"/>
      <c r="C1420" s="4"/>
      <c r="D1420" s="4"/>
      <c r="E1420" s="6"/>
      <c r="F1420" s="3"/>
      <c r="G1420" s="3"/>
      <c r="J1420" s="3"/>
      <c r="P1420" s="3"/>
      <c r="R1420" s="4"/>
      <c r="S1420" s="4"/>
      <c r="T1420" s="4"/>
      <c r="U1420" s="4"/>
      <c r="V1420" s="4"/>
      <c r="W1420" s="6"/>
      <c r="X1420" s="4"/>
      <c r="Y1420" s="14"/>
      <c r="Z1420" s="4"/>
      <c r="AA1420" s="4"/>
      <c r="AB1420" s="4"/>
      <c r="AC1420" s="4"/>
      <c r="AD1420" s="2"/>
      <c r="AE1420" s="2"/>
      <c r="AF1420" s="4"/>
      <c r="AG1420" s="4"/>
      <c r="AH1420" s="4"/>
      <c r="AI1420" s="4"/>
      <c r="AJ1420" s="4"/>
    </row>
    <row r="1421" spans="1:36" ht="13" x14ac:dyDescent="0.15">
      <c r="A1421" s="7"/>
      <c r="B1421" s="3"/>
      <c r="C1421" s="3"/>
      <c r="D1421" s="4"/>
      <c r="E1421" s="6"/>
      <c r="F1421" s="4"/>
      <c r="G1421" s="3"/>
      <c r="J1421" s="4"/>
      <c r="K1421" s="6"/>
      <c r="P1421" s="4"/>
      <c r="Q1421" s="6"/>
      <c r="R1421" s="4"/>
      <c r="S1421" s="4"/>
      <c r="T1421" s="4"/>
      <c r="U1421" s="4"/>
      <c r="V1421" s="4"/>
      <c r="W1421" s="6"/>
      <c r="X1421" s="4"/>
      <c r="Y1421" s="14"/>
      <c r="Z1421" s="4"/>
      <c r="AA1421" s="4"/>
      <c r="AB1421" s="4"/>
      <c r="AC1421" s="4"/>
      <c r="AD1421" s="2"/>
      <c r="AE1421" s="2"/>
      <c r="AF1421" s="4"/>
      <c r="AG1421" s="4"/>
      <c r="AH1421" s="4"/>
      <c r="AI1421" s="4"/>
      <c r="AJ1421" s="4"/>
    </row>
    <row r="1422" spans="1:36" ht="13" x14ac:dyDescent="0.15">
      <c r="A1422" s="1"/>
      <c r="B1422" s="3"/>
      <c r="C1422" s="4"/>
      <c r="D1422" s="3"/>
      <c r="F1422" s="3"/>
      <c r="G1422" s="3"/>
      <c r="J1422" s="3"/>
      <c r="P1422" s="3"/>
      <c r="R1422" s="4"/>
      <c r="S1422" s="4"/>
      <c r="T1422" s="4"/>
      <c r="U1422" s="3"/>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4"/>
      <c r="U1423" s="3"/>
      <c r="V1423" s="4"/>
      <c r="W1423" s="6"/>
      <c r="X1423" s="4"/>
      <c r="Y1423" s="14"/>
      <c r="Z1423" s="4"/>
      <c r="AA1423" s="4"/>
      <c r="AB1423" s="4"/>
      <c r="AC1423" s="4"/>
      <c r="AD1423" s="2"/>
      <c r="AE1423" s="2"/>
      <c r="AF1423" s="4"/>
      <c r="AG1423" s="4"/>
      <c r="AH1423" s="4"/>
      <c r="AI1423" s="4"/>
      <c r="AJ1423" s="4"/>
    </row>
    <row r="1424" spans="1:36" ht="13" x14ac:dyDescent="0.15">
      <c r="A1424" s="7"/>
      <c r="B1424" s="3"/>
      <c r="C1424" s="4"/>
      <c r="D1424" s="3"/>
      <c r="F1424" s="3"/>
      <c r="G1424" s="3"/>
      <c r="J1424" s="3"/>
      <c r="P1424" s="3"/>
      <c r="R1424" s="4"/>
      <c r="S1424" s="4"/>
      <c r="T1424" s="3"/>
      <c r="U1424" s="4"/>
      <c r="V1424" s="4"/>
      <c r="W1424" s="6"/>
      <c r="X1424" s="4"/>
      <c r="Y1424" s="14"/>
      <c r="Z1424" s="4"/>
      <c r="AA1424" s="4"/>
      <c r="AB1424" s="4"/>
      <c r="AC1424" s="4"/>
      <c r="AD1424" s="2"/>
      <c r="AE1424" s="2"/>
      <c r="AF1424" s="4"/>
      <c r="AG1424" s="4"/>
      <c r="AH1424" s="4"/>
      <c r="AI1424" s="4"/>
      <c r="AJ1424" s="4"/>
    </row>
    <row r="1425" spans="1:36" ht="13" x14ac:dyDescent="0.15">
      <c r="A1425" s="7"/>
      <c r="B1425" s="3"/>
      <c r="C1425" s="4"/>
      <c r="D1425" s="3"/>
      <c r="F1425" s="3"/>
      <c r="G1425" s="3"/>
      <c r="J1425" s="3"/>
      <c r="P1425" s="3"/>
      <c r="R1425" s="4"/>
      <c r="S1425" s="4"/>
      <c r="T1425" s="3"/>
      <c r="U1425" s="4"/>
      <c r="V1425" s="4"/>
      <c r="W1425" s="6"/>
      <c r="X1425" s="4"/>
      <c r="Y1425" s="14"/>
      <c r="Z1425" s="4"/>
      <c r="AA1425" s="4"/>
      <c r="AB1425" s="4"/>
      <c r="AC1425" s="4"/>
      <c r="AD1425" s="2"/>
      <c r="AE1425" s="2"/>
      <c r="AF1425" s="4"/>
      <c r="AG1425" s="4"/>
      <c r="AH1425" s="4"/>
      <c r="AI1425" s="4"/>
      <c r="AJ1425" s="4"/>
    </row>
    <row r="1426" spans="1:36" ht="13" x14ac:dyDescent="0.15">
      <c r="A1426" s="1"/>
      <c r="B1426" s="3"/>
      <c r="C1426" s="4"/>
      <c r="D1426" s="3"/>
      <c r="F1426" s="3"/>
      <c r="G1426" s="3"/>
      <c r="J1426" s="3"/>
      <c r="P1426" s="3"/>
      <c r="R1426" s="4"/>
      <c r="S1426" s="4"/>
      <c r="T1426" s="4"/>
      <c r="U1426" s="3"/>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4"/>
      <c r="E1427" s="6"/>
      <c r="F1427" s="4"/>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7"/>
      <c r="B1428" s="3"/>
      <c r="C1428" s="4"/>
      <c r="D1428" s="3"/>
      <c r="F1428" s="3"/>
      <c r="G1428" s="3"/>
      <c r="J1428" s="3"/>
      <c r="P1428" s="3"/>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1"/>
      <c r="B1430" s="3"/>
      <c r="C1430" s="3"/>
      <c r="D1430" s="4"/>
      <c r="E1430" s="6"/>
      <c r="F1430" s="4"/>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3"/>
      <c r="D1431" s="3"/>
      <c r="F1431" s="3"/>
      <c r="G1431" s="3"/>
      <c r="J1431" s="4"/>
      <c r="K1431" s="6"/>
      <c r="P1431" s="4"/>
      <c r="Q1431" s="6"/>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7"/>
      <c r="B1432" s="3"/>
      <c r="C1432" s="3"/>
      <c r="D1432" s="3"/>
      <c r="F1432" s="3"/>
      <c r="G1432" s="3"/>
      <c r="J1432" s="4"/>
      <c r="K1432" s="6"/>
      <c r="P1432" s="4"/>
      <c r="Q1432" s="6"/>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4"/>
      <c r="D1433" s="3"/>
      <c r="F1433" s="3"/>
      <c r="G1433" s="3"/>
      <c r="J1433" s="3"/>
      <c r="P1433" s="3"/>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1"/>
      <c r="B1434" s="3"/>
      <c r="C1434" s="4"/>
      <c r="D1434" s="3"/>
      <c r="F1434" s="3"/>
      <c r="G1434" s="3"/>
      <c r="J1434" s="3"/>
      <c r="P1434" s="3"/>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3"/>
      <c r="D1435" s="4"/>
      <c r="E1435" s="6"/>
      <c r="F1435" s="4"/>
      <c r="G1435" s="3"/>
      <c r="J1435" s="4"/>
      <c r="K1435" s="6"/>
      <c r="P1435" s="4"/>
      <c r="Q1435" s="6"/>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7"/>
      <c r="B1436" s="3"/>
      <c r="C1436" s="3"/>
      <c r="D1436" s="3"/>
      <c r="F1436" s="3"/>
      <c r="G1436" s="3"/>
      <c r="J1436" s="4"/>
      <c r="K1436" s="6"/>
      <c r="P1436" s="4"/>
      <c r="Q1436" s="6"/>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1"/>
      <c r="B1438" s="3"/>
      <c r="C1438" s="4"/>
      <c r="D1438" s="3"/>
      <c r="F1438" s="3"/>
      <c r="G1438" s="3"/>
      <c r="J1438" s="3"/>
      <c r="P1438" s="3"/>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4"/>
      <c r="D1439" s="3"/>
      <c r="F1439" s="3"/>
      <c r="G1439" s="3"/>
      <c r="J1439" s="3"/>
      <c r="P1439" s="3"/>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7"/>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4"/>
      <c r="E1441" s="6"/>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1"/>
      <c r="B1442" s="3"/>
      <c r="C1442" s="3"/>
      <c r="D1442" s="4"/>
      <c r="E1442" s="6"/>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3"/>
      <c r="D1443" s="3"/>
      <c r="F1443" s="4"/>
      <c r="G1443" s="3"/>
      <c r="J1443" s="4"/>
      <c r="K1443" s="6"/>
      <c r="P1443" s="4"/>
      <c r="Q1443" s="6"/>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7"/>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4"/>
      <c r="D1445" s="3"/>
      <c r="F1445" s="4"/>
      <c r="G1445" s="3"/>
      <c r="J1445" s="3"/>
      <c r="P1445" s="3"/>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1"/>
      <c r="B1446" s="3"/>
      <c r="C1446" s="3"/>
      <c r="D1446" s="3"/>
      <c r="F1446" s="4"/>
      <c r="G1446" s="3"/>
      <c r="J1446" s="4"/>
      <c r="K1446" s="6"/>
      <c r="P1446" s="4"/>
      <c r="Q1446" s="6"/>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3"/>
      <c r="D1447" s="4"/>
      <c r="E1447" s="6"/>
      <c r="F1447" s="4"/>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7"/>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4"/>
      <c r="K1449" s="6"/>
      <c r="P1449" s="4"/>
      <c r="Q1449" s="6"/>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1"/>
      <c r="B1450" s="3"/>
      <c r="C1450" s="4"/>
      <c r="D1450" s="3"/>
      <c r="F1450" s="3"/>
      <c r="G1450" s="3"/>
      <c r="J1450" s="3"/>
      <c r="P1450" s="3"/>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4"/>
      <c r="U1451" s="4"/>
      <c r="V1451" s="4"/>
      <c r="W1451" s="6"/>
      <c r="X1451" s="4"/>
      <c r="Y1451" s="14"/>
      <c r="Z1451" s="4"/>
      <c r="AA1451" s="4"/>
      <c r="AB1451" s="4"/>
      <c r="AC1451" s="4"/>
      <c r="AD1451" s="2"/>
      <c r="AE1451" s="2"/>
      <c r="AF1451" s="4"/>
      <c r="AG1451" s="4"/>
      <c r="AH1451" s="4"/>
      <c r="AI1451" s="4"/>
      <c r="AJ1451" s="4"/>
    </row>
    <row r="1452" spans="1:36" ht="13" x14ac:dyDescent="0.15">
      <c r="A1452" s="7"/>
      <c r="B1452" s="3"/>
      <c r="C1452" s="3"/>
      <c r="D1452" s="4"/>
      <c r="E1452" s="6"/>
      <c r="F1452" s="4"/>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4"/>
      <c r="D1453" s="3"/>
      <c r="F1453" s="3"/>
      <c r="G1453" s="3"/>
      <c r="J1453" s="3"/>
      <c r="P1453" s="3"/>
      <c r="R1453" s="4"/>
      <c r="S1453" s="4"/>
      <c r="T1453" s="3"/>
      <c r="U1453" s="4"/>
      <c r="V1453" s="4"/>
      <c r="W1453" s="6"/>
      <c r="X1453" s="4"/>
      <c r="Y1453" s="14"/>
      <c r="Z1453" s="4"/>
      <c r="AA1453" s="4"/>
      <c r="AB1453" s="4"/>
      <c r="AC1453" s="4"/>
      <c r="AD1453" s="2"/>
      <c r="AE1453" s="2"/>
      <c r="AF1453" s="4"/>
      <c r="AG1453" s="4"/>
      <c r="AH1453" s="4"/>
      <c r="AI1453" s="4"/>
      <c r="AJ1453" s="4"/>
    </row>
    <row r="1454" spans="1:36" ht="13" x14ac:dyDescent="0.15">
      <c r="A1454" s="1"/>
      <c r="B1454" s="3"/>
      <c r="C1454" s="3"/>
      <c r="D1454" s="3"/>
      <c r="F1454" s="3"/>
      <c r="G1454" s="3"/>
      <c r="J1454" s="4"/>
      <c r="K1454" s="6"/>
      <c r="P1454" s="4"/>
      <c r="Q1454" s="6"/>
      <c r="R1454" s="4"/>
      <c r="S1454" s="4"/>
      <c r="T1454" s="4"/>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3"/>
      <c r="D1455" s="3"/>
      <c r="F1455" s="3"/>
      <c r="G1455" s="3"/>
      <c r="J1455" s="4"/>
      <c r="K1455" s="6"/>
      <c r="P1455" s="4"/>
      <c r="Q1455" s="6"/>
      <c r="R1455" s="4"/>
      <c r="S1455" s="4"/>
      <c r="T1455" s="4"/>
      <c r="U1455" s="4"/>
      <c r="V1455" s="4"/>
      <c r="W1455" s="6"/>
      <c r="X1455" s="4"/>
      <c r="Y1455" s="14"/>
      <c r="Z1455" s="4"/>
      <c r="AA1455" s="4"/>
      <c r="AB1455" s="4"/>
      <c r="AC1455" s="4"/>
      <c r="AD1455" s="2"/>
      <c r="AE1455" s="2"/>
      <c r="AF1455" s="4"/>
      <c r="AG1455" s="4"/>
      <c r="AH1455" s="4"/>
      <c r="AI1455" s="4"/>
      <c r="AJ1455" s="4"/>
    </row>
    <row r="1456" spans="1:36" ht="13" x14ac:dyDescent="0.15">
      <c r="A1456" s="7"/>
      <c r="B1456" s="3"/>
      <c r="C1456" s="4"/>
      <c r="D1456" s="3"/>
      <c r="F1456" s="3"/>
      <c r="G1456" s="3"/>
      <c r="J1456" s="3"/>
      <c r="P1456" s="3"/>
      <c r="R1456" s="4"/>
      <c r="S1456" s="4"/>
      <c r="T1456" s="3"/>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4"/>
      <c r="D1457" s="3"/>
      <c r="F1457" s="3"/>
      <c r="G1457" s="3"/>
      <c r="J1457" s="3"/>
      <c r="P1457" s="3"/>
      <c r="R1457" s="4"/>
      <c r="S1457" s="4"/>
      <c r="T1457" s="4"/>
      <c r="U1457" s="3"/>
      <c r="V1457" s="4"/>
      <c r="W1457" s="6"/>
      <c r="X1457" s="4"/>
      <c r="Y1457" s="14"/>
      <c r="Z1457" s="4"/>
      <c r="AA1457" s="4"/>
      <c r="AB1457" s="4"/>
      <c r="AC1457" s="4"/>
      <c r="AD1457" s="2"/>
      <c r="AE1457" s="2"/>
      <c r="AF1457" s="4"/>
      <c r="AG1457" s="4"/>
      <c r="AH1457" s="4"/>
      <c r="AI1457" s="4"/>
      <c r="AJ1457" s="4"/>
    </row>
    <row r="1458" spans="1:36" ht="13" x14ac:dyDescent="0.15">
      <c r="A1458" s="1"/>
      <c r="B1458" s="3"/>
      <c r="C1458" s="3"/>
      <c r="D1458" s="3"/>
      <c r="F1458" s="3"/>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4"/>
      <c r="E1459" s="6"/>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7"/>
      <c r="B1460" s="3"/>
      <c r="C1460" s="3"/>
      <c r="D1460" s="3"/>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3"/>
      <c r="D1461" s="3"/>
      <c r="F1461" s="4"/>
      <c r="G1461" s="3"/>
      <c r="J1461" s="4"/>
      <c r="K1461" s="6"/>
      <c r="P1461" s="4"/>
      <c r="Q1461" s="6"/>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1"/>
      <c r="B1462" s="3"/>
      <c r="C1462" s="3"/>
      <c r="D1462" s="4"/>
      <c r="E1462" s="6"/>
      <c r="F1462" s="4"/>
      <c r="G1462" s="3"/>
      <c r="J1462" s="4"/>
      <c r="K1462" s="6"/>
      <c r="P1462" s="4"/>
      <c r="Q1462" s="6"/>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7"/>
      <c r="B1464" s="3"/>
      <c r="C1464" s="4"/>
      <c r="D1464" s="3"/>
      <c r="F1464" s="3"/>
      <c r="G1464" s="3"/>
      <c r="J1464" s="3"/>
      <c r="P1464" s="3"/>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4"/>
      <c r="D1465" s="3"/>
      <c r="F1465" s="3"/>
      <c r="G1465" s="3"/>
      <c r="J1465" s="3"/>
      <c r="P1465" s="3"/>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1"/>
      <c r="B1466" s="3"/>
      <c r="C1466" s="3"/>
      <c r="D1466" s="3"/>
      <c r="F1466" s="3"/>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7"/>
      <c r="B1468" s="3"/>
      <c r="C1468" s="3"/>
      <c r="D1468" s="4"/>
      <c r="E1468" s="6"/>
      <c r="F1468" s="4"/>
      <c r="G1468" s="3"/>
      <c r="J1468" s="4"/>
      <c r="K1468" s="6"/>
      <c r="P1468" s="4"/>
      <c r="Q1468" s="6"/>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4"/>
      <c r="E1469" s="6"/>
      <c r="F1469" s="4"/>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1"/>
      <c r="B1470" s="3"/>
      <c r="C1470" s="4"/>
      <c r="D1470" s="3"/>
      <c r="F1470" s="3"/>
      <c r="G1470" s="3"/>
      <c r="J1470" s="3"/>
      <c r="P1470" s="3"/>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3"/>
      <c r="D1471" s="3"/>
      <c r="F1471" s="3"/>
      <c r="G1471" s="3"/>
      <c r="J1471" s="4"/>
      <c r="K1471" s="6"/>
      <c r="P1471" s="4"/>
      <c r="Q1471" s="6"/>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7"/>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4"/>
      <c r="D1473" s="3"/>
      <c r="F1473" s="3"/>
      <c r="G1473" s="3"/>
      <c r="J1473" s="3"/>
      <c r="P1473" s="3"/>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1"/>
      <c r="B1474" s="3"/>
      <c r="C1474" s="3"/>
      <c r="D1474" s="3"/>
      <c r="F1474" s="3"/>
      <c r="G1474" s="3"/>
      <c r="J1474" s="4"/>
      <c r="K1474" s="6"/>
      <c r="P1474" s="4"/>
      <c r="Q1474" s="6"/>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7"/>
      <c r="B1476" s="3"/>
      <c r="C1476" s="4"/>
      <c r="D1476" s="3"/>
      <c r="F1476" s="4"/>
      <c r="G1476" s="3"/>
      <c r="J1476" s="3"/>
      <c r="P1476" s="3"/>
      <c r="R1476" s="4"/>
      <c r="S1476" s="4"/>
      <c r="T1476" s="4"/>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3"/>
      <c r="D1477" s="4"/>
      <c r="E1477" s="6"/>
      <c r="F1477" s="4"/>
      <c r="G1477" s="3"/>
      <c r="J1477" s="4"/>
      <c r="K1477" s="6"/>
      <c r="P1477" s="4"/>
      <c r="Q1477" s="6"/>
      <c r="R1477" s="4"/>
      <c r="S1477" s="4"/>
      <c r="T1477" s="4"/>
      <c r="U1477" s="4"/>
      <c r="V1477" s="4"/>
      <c r="W1477" s="6"/>
      <c r="X1477" s="4"/>
      <c r="Y1477" s="14"/>
      <c r="Z1477" s="4"/>
      <c r="AA1477" s="4"/>
      <c r="AB1477" s="4"/>
      <c r="AC1477" s="4"/>
      <c r="AD1477" s="2"/>
      <c r="AE1477" s="2"/>
      <c r="AF1477" s="4"/>
      <c r="AG1477" s="4"/>
      <c r="AH1477" s="4"/>
      <c r="AI1477" s="4"/>
      <c r="AJ1477" s="4"/>
    </row>
    <row r="1478" spans="1:36" ht="13" x14ac:dyDescent="0.15">
      <c r="A1478" s="1"/>
      <c r="B1478" s="3"/>
      <c r="C1478" s="4"/>
      <c r="D1478" s="3"/>
      <c r="F1478" s="3"/>
      <c r="G1478" s="3"/>
      <c r="J1478" s="3"/>
      <c r="P1478" s="3"/>
      <c r="R1478" s="4"/>
      <c r="S1478" s="4"/>
      <c r="T1478" s="3"/>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4"/>
      <c r="D1479" s="3"/>
      <c r="F1479" s="3"/>
      <c r="G1479" s="3"/>
      <c r="J1479" s="3"/>
      <c r="P1479" s="3"/>
      <c r="R1479" s="4"/>
      <c r="S1479" s="4"/>
      <c r="T1479" s="3"/>
      <c r="U1479" s="4"/>
      <c r="V1479" s="4"/>
      <c r="W1479" s="6"/>
      <c r="X1479" s="4"/>
      <c r="Y1479" s="14"/>
      <c r="Z1479" s="4"/>
      <c r="AA1479" s="4"/>
      <c r="AB1479" s="4"/>
      <c r="AC1479" s="4"/>
      <c r="AD1479" s="2"/>
      <c r="AE1479" s="2"/>
      <c r="AF1479" s="4"/>
      <c r="AG1479" s="4"/>
      <c r="AH1479" s="4"/>
      <c r="AI1479" s="4"/>
      <c r="AJ1479" s="4"/>
    </row>
    <row r="1480" spans="1:36" ht="13" x14ac:dyDescent="0.15">
      <c r="A1480" s="7"/>
      <c r="B1480" s="3"/>
      <c r="C1480" s="3"/>
      <c r="D1480" s="3"/>
      <c r="F1480" s="3"/>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4"/>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1"/>
      <c r="B1482" s="3"/>
      <c r="C1482" s="3"/>
      <c r="D1482" s="4"/>
      <c r="E1482" s="6"/>
      <c r="F1482" s="4"/>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7"/>
      <c r="B1484" s="3"/>
      <c r="C1484" s="3"/>
      <c r="D1484" s="3"/>
      <c r="F1484" s="3"/>
      <c r="G1484" s="3"/>
      <c r="J1484" s="4"/>
      <c r="K1484" s="6"/>
      <c r="P1484" s="4"/>
      <c r="Q1484" s="6"/>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1"/>
      <c r="B1486" s="3"/>
      <c r="C1486" s="4"/>
      <c r="D1486" s="3"/>
      <c r="F1486" s="3"/>
      <c r="G1486" s="3"/>
      <c r="J1486" s="3"/>
      <c r="P1486" s="3"/>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7"/>
      <c r="B1488" s="3"/>
      <c r="C1488" s="3"/>
      <c r="D1488" s="3"/>
      <c r="F1488" s="3"/>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1"/>
      <c r="B1490" s="3"/>
      <c r="C1490" s="3"/>
      <c r="D1490" s="4"/>
      <c r="E1490" s="6"/>
      <c r="F1490" s="4"/>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7"/>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1"/>
      <c r="B1494" s="3"/>
      <c r="C1494" s="3"/>
      <c r="D1494" s="3"/>
      <c r="F1494" s="3"/>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3"/>
      <c r="F1495" s="3"/>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7"/>
      <c r="B1496" s="3"/>
      <c r="C1496" s="3"/>
      <c r="D1496" s="4"/>
      <c r="E1496" s="6"/>
      <c r="F1496" s="4"/>
      <c r="G1496" s="3"/>
      <c r="J1496" s="4"/>
      <c r="K1496" s="6"/>
      <c r="P1496" s="4"/>
      <c r="Q1496" s="6"/>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3"/>
      <c r="D1497" s="4"/>
      <c r="E1497" s="6"/>
      <c r="F1497" s="4"/>
      <c r="G1497" s="3"/>
      <c r="J1497" s="4"/>
      <c r="K1497" s="6"/>
      <c r="P1497" s="4"/>
      <c r="Q1497" s="6"/>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1"/>
      <c r="B1498" s="3"/>
      <c r="C1498" s="4"/>
      <c r="D1498" s="3"/>
      <c r="F1498" s="3"/>
      <c r="G1498" s="3"/>
      <c r="J1498" s="3"/>
      <c r="P1498" s="3"/>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4"/>
      <c r="D1499" s="3"/>
      <c r="F1499" s="3"/>
      <c r="G1499" s="3"/>
      <c r="J1499" s="3"/>
      <c r="P1499" s="3"/>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7"/>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4"/>
      <c r="E1501" s="6"/>
      <c r="F1501" s="4"/>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1"/>
      <c r="B1502" s="3"/>
      <c r="C1502" s="3"/>
      <c r="D1502" s="3"/>
      <c r="F1502" s="3"/>
      <c r="G1502" s="3"/>
      <c r="J1502" s="4"/>
      <c r="K1502" s="6"/>
      <c r="P1502" s="4"/>
      <c r="Q1502" s="6"/>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7"/>
      <c r="B1504" s="3"/>
      <c r="C1504" s="4"/>
      <c r="D1504" s="3"/>
      <c r="F1504" s="3"/>
      <c r="G1504" s="3"/>
      <c r="J1504" s="3"/>
      <c r="P1504" s="3"/>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3"/>
      <c r="D1505" s="3"/>
      <c r="F1505" s="3"/>
      <c r="G1505" s="3"/>
      <c r="J1505" s="4"/>
      <c r="K1505" s="6"/>
      <c r="P1505" s="4"/>
      <c r="Q1505" s="6"/>
      <c r="R1505" s="4"/>
      <c r="S1505" s="4"/>
      <c r="T1505" s="4"/>
      <c r="U1505" s="4"/>
      <c r="V1505" s="4"/>
      <c r="W1505" s="6"/>
      <c r="X1505" s="4"/>
      <c r="Y1505" s="14"/>
      <c r="Z1505" s="4"/>
      <c r="AA1505" s="4"/>
      <c r="AB1505" s="4"/>
      <c r="AC1505" s="4"/>
      <c r="AD1505" s="2"/>
      <c r="AE1505" s="2"/>
      <c r="AF1505" s="4"/>
      <c r="AG1505" s="4"/>
      <c r="AH1505" s="4"/>
      <c r="AI1505" s="4"/>
      <c r="AJ1505" s="4"/>
    </row>
    <row r="1506" spans="1:36" ht="13" x14ac:dyDescent="0.15">
      <c r="A1506" s="1"/>
      <c r="B1506" s="3"/>
      <c r="C1506" s="3"/>
      <c r="D1506" s="4"/>
      <c r="E1506" s="6"/>
      <c r="F1506" s="4"/>
      <c r="G1506" s="3"/>
      <c r="J1506" s="4"/>
      <c r="K1506" s="6"/>
      <c r="P1506" s="4"/>
      <c r="Q1506" s="6"/>
      <c r="R1506" s="4"/>
      <c r="S1506" s="4"/>
      <c r="T1506" s="4"/>
      <c r="U1506" s="4"/>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U1507" s="3"/>
      <c r="V1507" s="4"/>
      <c r="W1507" s="6"/>
      <c r="X1507" s="4"/>
      <c r="Y1507" s="14"/>
      <c r="Z1507" s="4"/>
      <c r="AA1507" s="4"/>
      <c r="AB1507" s="4"/>
      <c r="AC1507" s="4"/>
      <c r="AD1507" s="2"/>
      <c r="AE1507" s="2"/>
      <c r="AF1507" s="4"/>
      <c r="AG1507" s="4"/>
      <c r="AH1507" s="4"/>
      <c r="AI1507" s="4"/>
      <c r="AJ1507" s="4"/>
    </row>
    <row r="1508" spans="1:36" ht="13" x14ac:dyDescent="0.15">
      <c r="A1508" s="7"/>
      <c r="B1508" s="3"/>
      <c r="C1508" s="4"/>
      <c r="D1508" s="3"/>
      <c r="F1508" s="3"/>
      <c r="G1508" s="3"/>
      <c r="J1508" s="3"/>
      <c r="P1508" s="4"/>
      <c r="Q1508" s="6"/>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4"/>
      <c r="D1509" s="3"/>
      <c r="F1509" s="3"/>
      <c r="G1509" s="3"/>
      <c r="J1509" s="3"/>
      <c r="P1509" s="3"/>
      <c r="R1509" s="4"/>
      <c r="S1509" s="4"/>
      <c r="T1509" s="4"/>
      <c r="U1509" s="3"/>
      <c r="V1509" s="4"/>
      <c r="W1509" s="6"/>
      <c r="X1509" s="4"/>
      <c r="Y1509" s="14"/>
      <c r="Z1509" s="4"/>
      <c r="AA1509" s="4"/>
      <c r="AB1509" s="4"/>
      <c r="AC1509" s="4"/>
      <c r="AD1509" s="2"/>
      <c r="AE1509" s="2"/>
      <c r="AF1509" s="4"/>
      <c r="AG1509" s="4"/>
      <c r="AH1509" s="4"/>
      <c r="AI1509" s="4"/>
      <c r="AJ1509" s="4"/>
    </row>
    <row r="1510" spans="1:36" ht="13" x14ac:dyDescent="0.15">
      <c r="A1510" s="1"/>
      <c r="B1510" s="3"/>
      <c r="C1510" s="4"/>
      <c r="D1510" s="3"/>
      <c r="F1510" s="3"/>
      <c r="G1510" s="3"/>
      <c r="J1510" s="3"/>
      <c r="P1510" s="3"/>
      <c r="R1510" s="4"/>
      <c r="S1510" s="4"/>
      <c r="T1510" s="4"/>
      <c r="U1510" s="3"/>
      <c r="V1510" s="4"/>
      <c r="W1510" s="6"/>
      <c r="X1510" s="4"/>
      <c r="Y1510" s="14"/>
      <c r="Z1510" s="4"/>
      <c r="AA1510" s="4"/>
      <c r="AB1510" s="4"/>
      <c r="AC1510" s="4"/>
      <c r="AD1510" s="2"/>
      <c r="AE1510" s="2"/>
      <c r="AF1510" s="4"/>
      <c r="AG1510" s="4"/>
      <c r="AH1510" s="4"/>
      <c r="AI1510" s="4"/>
      <c r="AJ1510" s="4"/>
    </row>
    <row r="1511" spans="1:36" ht="13" x14ac:dyDescent="0.15">
      <c r="A1511" s="7"/>
      <c r="B1511" s="3"/>
      <c r="C1511" s="3"/>
      <c r="D1511" s="4"/>
      <c r="E1511" s="6"/>
      <c r="F1511" s="4"/>
      <c r="G1511" s="3"/>
      <c r="J1511" s="4"/>
      <c r="K1511" s="6"/>
      <c r="P1511" s="4"/>
      <c r="Q1511" s="6"/>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7"/>
      <c r="B1512" s="3"/>
      <c r="C1512" s="3"/>
      <c r="D1512" s="3"/>
      <c r="F1512" s="3"/>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4"/>
      <c r="D1513" s="3"/>
      <c r="F1513" s="3"/>
      <c r="G1513" s="3"/>
      <c r="J1513" s="3"/>
      <c r="P1513" s="3"/>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1"/>
      <c r="B1514" s="3"/>
      <c r="C1514" s="3"/>
      <c r="D1514" s="4"/>
      <c r="E1514" s="6"/>
      <c r="F1514" s="4"/>
      <c r="G1514" s="3"/>
      <c r="J1514" s="4"/>
      <c r="K1514" s="6"/>
      <c r="P1514" s="4"/>
      <c r="Q1514" s="6"/>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3"/>
      <c r="D1515" s="4"/>
      <c r="E1515" s="6"/>
      <c r="F1515" s="4"/>
      <c r="G1515" s="3"/>
      <c r="J1515" s="4"/>
      <c r="K1515" s="6"/>
      <c r="P1515" s="4"/>
      <c r="Q1515" s="6"/>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7"/>
      <c r="B1516" s="3"/>
      <c r="C1516" s="4"/>
      <c r="D1516" s="3"/>
      <c r="F1516" s="3"/>
      <c r="G1516" s="3"/>
      <c r="J1516" s="3"/>
      <c r="P1516" s="3"/>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1"/>
      <c r="B1518" s="3"/>
      <c r="C1518" s="3"/>
      <c r="D1518" s="3"/>
      <c r="F1518" s="3"/>
      <c r="G1518" s="6"/>
      <c r="H1518" s="6"/>
      <c r="I1518" s="6"/>
      <c r="J1518" s="4"/>
      <c r="K1518" s="6"/>
      <c r="L1518" s="6"/>
      <c r="M1518" s="6"/>
      <c r="N1518" s="6"/>
      <c r="O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7"/>
      <c r="B1520" s="3"/>
      <c r="C1520" s="3"/>
      <c r="D1520" s="4"/>
      <c r="E1520" s="6"/>
      <c r="F1520" s="4"/>
      <c r="G1520" s="3"/>
      <c r="J1520" s="4"/>
      <c r="K1520" s="6"/>
      <c r="P1520" s="4"/>
      <c r="Q1520" s="6"/>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1"/>
      <c r="B1522" s="3"/>
      <c r="C1522" s="4"/>
      <c r="D1522" s="3"/>
      <c r="F1522" s="3"/>
      <c r="G1522" s="3"/>
      <c r="J1522" s="3"/>
      <c r="P1522" s="3"/>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4"/>
      <c r="D1523" s="3"/>
      <c r="F1523" s="3"/>
      <c r="G1523" s="3"/>
      <c r="J1523" s="3"/>
      <c r="P1523" s="3"/>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7"/>
      <c r="B1524" s="3"/>
      <c r="C1524" s="3"/>
      <c r="D1524" s="3"/>
      <c r="F1524" s="3"/>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4"/>
      <c r="E1525" s="6"/>
      <c r="F1525" s="4"/>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1"/>
      <c r="B1526" s="3"/>
      <c r="C1526" s="3"/>
      <c r="D1526" s="4"/>
      <c r="E1526" s="6"/>
      <c r="F1526" s="4"/>
      <c r="G1526" s="3"/>
      <c r="J1526" s="4"/>
      <c r="K1526" s="6"/>
      <c r="P1526" s="4"/>
      <c r="Q1526" s="6"/>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7"/>
      <c r="B1528" s="3"/>
      <c r="C1528" s="4"/>
      <c r="D1528" s="3"/>
      <c r="F1528" s="3"/>
      <c r="G1528" s="3"/>
      <c r="J1528" s="3"/>
      <c r="P1528" s="3"/>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1"/>
      <c r="B1530" s="3"/>
      <c r="C1530" s="3"/>
      <c r="D1530" s="3"/>
      <c r="F1530" s="3"/>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3"/>
      <c r="D1531" s="3"/>
      <c r="F1531" s="3"/>
      <c r="G1531" s="3"/>
      <c r="J1531" s="4"/>
      <c r="K1531" s="6"/>
      <c r="P1531" s="4"/>
      <c r="Q1531" s="6"/>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7"/>
      <c r="B1532" s="3"/>
      <c r="C1532" s="3"/>
      <c r="D1532" s="4"/>
      <c r="E1532" s="6"/>
      <c r="F1532" s="4"/>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1"/>
      <c r="B1534" s="3"/>
      <c r="C1534" s="3"/>
      <c r="D1534" s="3"/>
      <c r="F1534" s="3"/>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4"/>
      <c r="U1535" s="4"/>
      <c r="V1535" s="4"/>
      <c r="W1535" s="6"/>
      <c r="X1535" s="4"/>
      <c r="Y1535" s="14"/>
      <c r="Z1535" s="4"/>
      <c r="AA1535" s="4"/>
      <c r="AB1535" s="4"/>
      <c r="AC1535" s="4"/>
      <c r="AD1535" s="2"/>
      <c r="AE1535" s="2"/>
      <c r="AF1535" s="4"/>
      <c r="AG1535" s="4"/>
      <c r="AH1535" s="4"/>
      <c r="AI1535" s="4"/>
      <c r="AJ1535" s="4"/>
    </row>
    <row r="1536" spans="1:36" ht="13" x14ac:dyDescent="0.15">
      <c r="A1536" s="7"/>
      <c r="B1536" s="3"/>
      <c r="C1536" s="3"/>
      <c r="D1536" s="4"/>
      <c r="E1536" s="6"/>
      <c r="F1536" s="4"/>
      <c r="G1536" s="3"/>
      <c r="J1536" s="4"/>
      <c r="K1536" s="6"/>
      <c r="P1536" s="4"/>
      <c r="Q1536" s="6"/>
      <c r="R1536" s="4"/>
      <c r="S1536" s="4"/>
      <c r="T1536" s="4"/>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4"/>
      <c r="D1537" s="3"/>
      <c r="F1537" s="3"/>
      <c r="G1537" s="3"/>
      <c r="J1537" s="3"/>
      <c r="P1537" s="3"/>
      <c r="R1537" s="4"/>
      <c r="S1537" s="4"/>
      <c r="T1537" s="3"/>
      <c r="U1537" s="4"/>
      <c r="V1537" s="4"/>
      <c r="W1537" s="6"/>
      <c r="X1537" s="4"/>
      <c r="Y1537" s="14"/>
      <c r="Z1537" s="4"/>
      <c r="AA1537" s="4"/>
      <c r="AB1537" s="4"/>
      <c r="AC1537" s="4"/>
      <c r="AD1537" s="2"/>
      <c r="AE1537" s="2"/>
      <c r="AF1537" s="4"/>
      <c r="AG1537" s="4"/>
      <c r="AH1537" s="4"/>
      <c r="AI1537" s="4"/>
      <c r="AJ1537" s="4"/>
    </row>
    <row r="1538" spans="1:36" ht="13" x14ac:dyDescent="0.15">
      <c r="A1538" s="1"/>
      <c r="B1538" s="3"/>
      <c r="C1538" s="4"/>
      <c r="D1538" s="3"/>
      <c r="F1538" s="3"/>
      <c r="G1538" s="3"/>
      <c r="J1538" s="3"/>
      <c r="P1538" s="3"/>
      <c r="R1538" s="4"/>
      <c r="S1538" s="4"/>
      <c r="T1538" s="3"/>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7"/>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1"/>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7"/>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1"/>
      <c r="B1546" s="3"/>
      <c r="C1546" s="3"/>
      <c r="D1546" s="3"/>
      <c r="F1546" s="3"/>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7"/>
      <c r="B1548" s="3"/>
      <c r="C1548" s="3"/>
      <c r="D1548" s="4"/>
      <c r="E1548" s="6"/>
      <c r="F1548" s="4"/>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1"/>
      <c r="B1550" s="3"/>
      <c r="C1550" s="3"/>
      <c r="D1550" s="3"/>
      <c r="F1550" s="3"/>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3"/>
      <c r="J1551" s="4"/>
      <c r="K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7"/>
      <c r="B1552" s="3"/>
      <c r="C1552" s="3"/>
      <c r="D1552" s="4"/>
      <c r="E1552" s="6"/>
      <c r="F1552" s="4"/>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6"/>
      <c r="H1553" s="6"/>
      <c r="I1553" s="6"/>
      <c r="J1553" s="4"/>
      <c r="K1553" s="6"/>
      <c r="L1553" s="6"/>
      <c r="M1553" s="6"/>
      <c r="N1553" s="6"/>
      <c r="O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1"/>
      <c r="B1554" s="3"/>
      <c r="C1554" s="3"/>
      <c r="D1554" s="3"/>
      <c r="F1554" s="3"/>
      <c r="G1554" s="3"/>
      <c r="J1554" s="4"/>
      <c r="K1554" s="6"/>
      <c r="P1554" s="4"/>
      <c r="Q1554" s="6"/>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7"/>
      <c r="B1556" s="3"/>
      <c r="C1556" s="4"/>
      <c r="D1556" s="3"/>
      <c r="F1556" s="3"/>
      <c r="G1556" s="3"/>
      <c r="J1556" s="3"/>
      <c r="P1556" s="3"/>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3"/>
      <c r="F1557" s="3"/>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1"/>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3"/>
      <c r="D1559" s="4"/>
      <c r="E1559" s="6"/>
      <c r="F1559" s="4"/>
      <c r="G1559" s="3"/>
      <c r="J1559" s="4"/>
      <c r="K1559" s="6"/>
      <c r="P1559" s="4"/>
      <c r="Q1559" s="6"/>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7"/>
      <c r="B1560" s="3"/>
      <c r="C1560" s="3"/>
      <c r="D1560" s="3"/>
      <c r="F1560" s="3"/>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1"/>
      <c r="B1562" s="3"/>
      <c r="C1562" s="3"/>
      <c r="D1562" s="4"/>
      <c r="E1562" s="6"/>
      <c r="F1562" s="4"/>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7"/>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4"/>
      <c r="D1565" s="3"/>
      <c r="F1565" s="3"/>
      <c r="G1565" s="3"/>
      <c r="J1565" s="3"/>
      <c r="P1565" s="3"/>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1"/>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7"/>
      <c r="B1568" s="3"/>
      <c r="C1568" s="3"/>
      <c r="D1568" s="3"/>
      <c r="F1568" s="3"/>
      <c r="G1568" s="3"/>
      <c r="J1568" s="4"/>
      <c r="K1568" s="6"/>
      <c r="P1568" s="4"/>
      <c r="Q1568" s="6"/>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3"/>
      <c r="F1569" s="3"/>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1"/>
      <c r="B1570" s="3"/>
      <c r="C1570" s="4"/>
      <c r="D1570" s="3"/>
      <c r="F1570" s="3"/>
      <c r="G1570" s="3"/>
      <c r="J1570" s="3"/>
      <c r="P1570" s="3"/>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4"/>
      <c r="E1571" s="6"/>
      <c r="F1571" s="4"/>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7"/>
      <c r="B1572" s="3"/>
      <c r="C1572" s="3"/>
      <c r="D1572" s="4"/>
      <c r="E1572" s="6"/>
      <c r="F1572" s="4"/>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1"/>
      <c r="B1574" s="3"/>
      <c r="C1574" s="3"/>
      <c r="D1574" s="3"/>
      <c r="F1574" s="3"/>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7"/>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1"/>
      <c r="B1578" s="3"/>
      <c r="C1578" s="3"/>
      <c r="D1578" s="4"/>
      <c r="E1578" s="6"/>
      <c r="F1578" s="4"/>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7"/>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3"/>
      <c r="F1581" s="3"/>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1"/>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4"/>
      <c r="E1583" s="6"/>
      <c r="F1583" s="4"/>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7"/>
      <c r="B1584" s="3"/>
      <c r="C1584" s="3"/>
      <c r="D1584" s="3"/>
      <c r="F1584" s="3"/>
      <c r="G1584" s="3"/>
      <c r="J1584" s="4"/>
      <c r="K1584" s="6"/>
      <c r="P1584" s="4"/>
      <c r="Q1584" s="6"/>
      <c r="R1584" s="4"/>
      <c r="S1584" s="4"/>
      <c r="T1584" s="4"/>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3"/>
      <c r="D1585" s="3"/>
      <c r="F1585" s="3"/>
      <c r="G1585" s="3"/>
      <c r="J1585" s="4"/>
      <c r="K1585" s="6"/>
      <c r="P1585" s="4"/>
      <c r="Q1585" s="6"/>
      <c r="R1585" s="4"/>
      <c r="S1585" s="4"/>
      <c r="T1585" s="4"/>
      <c r="U1585" s="4"/>
      <c r="V1585" s="4"/>
      <c r="W1585" s="6"/>
      <c r="X1585" s="4"/>
      <c r="Y1585" s="14"/>
      <c r="Z1585" s="4"/>
      <c r="AA1585" s="4"/>
      <c r="AB1585" s="4"/>
      <c r="AC1585" s="4"/>
      <c r="AD1585" s="2"/>
      <c r="AE1585" s="2"/>
      <c r="AF1585" s="4"/>
      <c r="AG1585" s="4"/>
      <c r="AH1585" s="4"/>
      <c r="AI1585" s="4"/>
      <c r="AJ1585" s="4"/>
    </row>
    <row r="1586" spans="1:36" ht="13" x14ac:dyDescent="0.15">
      <c r="A1586" s="1"/>
      <c r="B1586" s="3"/>
      <c r="C1586" s="4"/>
      <c r="D1586" s="3"/>
      <c r="F1586" s="3"/>
      <c r="G1586" s="3"/>
      <c r="J1586" s="3"/>
      <c r="P1586" s="3"/>
      <c r="R1586" s="4"/>
      <c r="S1586" s="4"/>
      <c r="T1586" s="3"/>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4"/>
      <c r="D1587" s="3"/>
      <c r="F1587" s="3"/>
      <c r="G1587" s="3"/>
      <c r="J1587" s="3"/>
      <c r="P1587" s="3"/>
      <c r="R1587" s="4"/>
      <c r="S1587" s="4"/>
      <c r="T1587" s="4"/>
      <c r="U1587" s="3"/>
      <c r="V1587" s="4"/>
      <c r="W1587" s="6"/>
      <c r="X1587" s="4"/>
      <c r="Y1587" s="14"/>
      <c r="Z1587" s="4"/>
      <c r="AA1587" s="4"/>
      <c r="AB1587" s="4"/>
      <c r="AC1587" s="4"/>
      <c r="AD1587" s="2"/>
      <c r="AE1587" s="2"/>
      <c r="AF1587" s="4"/>
      <c r="AG1587" s="4"/>
      <c r="AH1587" s="4"/>
      <c r="AI1587" s="4"/>
      <c r="AJ1587" s="4"/>
    </row>
    <row r="1588" spans="1:36" ht="13" x14ac:dyDescent="0.15">
      <c r="A1588" s="7"/>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3"/>
      <c r="D1589" s="4"/>
      <c r="E1589" s="6"/>
      <c r="F1589" s="4"/>
      <c r="G1589" s="3"/>
      <c r="J1589" s="4"/>
      <c r="K1589" s="6"/>
      <c r="P1589" s="4"/>
      <c r="Q1589" s="6"/>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1"/>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4"/>
      <c r="D1591" s="3"/>
      <c r="F1591" s="3"/>
      <c r="G1591" s="3"/>
      <c r="J1591" s="3"/>
      <c r="P1591" s="3"/>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7"/>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4"/>
      <c r="E1593" s="6"/>
      <c r="F1593" s="4"/>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1"/>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7"/>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3"/>
      <c r="D1597" s="3"/>
      <c r="F1597" s="3"/>
      <c r="G1597" s="3"/>
      <c r="J1597" s="4"/>
      <c r="K1597" s="6"/>
      <c r="P1597" s="4"/>
      <c r="Q1597" s="6"/>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1"/>
      <c r="B1598" s="3"/>
      <c r="C1598" s="3"/>
      <c r="D1598" s="3"/>
      <c r="F1598" s="3"/>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4"/>
      <c r="D1599" s="3"/>
      <c r="F1599" s="3"/>
      <c r="G1599" s="3"/>
      <c r="J1599" s="3"/>
      <c r="P1599" s="3"/>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7"/>
      <c r="B1600" s="3"/>
      <c r="C1600" s="3"/>
      <c r="D1600" s="4"/>
      <c r="E1600" s="6"/>
      <c r="F1600" s="4"/>
      <c r="G1600" s="3"/>
      <c r="J1600" s="4"/>
      <c r="K1600" s="6"/>
      <c r="P1600" s="4"/>
      <c r="Q1600" s="6"/>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4"/>
      <c r="E1601" s="6"/>
      <c r="F1601" s="4"/>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1"/>
      <c r="B1602" s="3"/>
      <c r="C1602" s="4"/>
      <c r="D1602" s="3"/>
      <c r="F1602" s="3"/>
      <c r="G1602" s="3"/>
      <c r="J1602" s="3"/>
      <c r="P1602" s="3"/>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7"/>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3"/>
      <c r="D1605" s="3"/>
      <c r="F1605" s="3"/>
      <c r="G1605" s="3"/>
      <c r="J1605" s="4"/>
      <c r="K1605" s="6"/>
      <c r="P1605" s="4"/>
      <c r="Q1605" s="6"/>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1"/>
      <c r="B1606" s="3"/>
      <c r="C1606" s="3"/>
      <c r="D1606" s="4"/>
      <c r="E1606" s="6"/>
      <c r="F1606" s="4"/>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4"/>
      <c r="D1607" s="3"/>
      <c r="F1607" s="3"/>
      <c r="G1607" s="3"/>
      <c r="J1607" s="3"/>
      <c r="P1607" s="3"/>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7"/>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3"/>
      <c r="F1609" s="3"/>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1"/>
      <c r="B1610" s="3"/>
      <c r="C1610" s="3"/>
      <c r="D1610" s="3"/>
      <c r="F1610" s="3"/>
      <c r="G1610" s="3"/>
      <c r="J1610" s="4"/>
      <c r="K1610" s="6"/>
      <c r="P1610" s="4"/>
      <c r="Q1610" s="6"/>
      <c r="R1610" s="4"/>
      <c r="S1610" s="4"/>
      <c r="T1610" s="4"/>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4"/>
      <c r="E1611" s="6"/>
      <c r="F1611" s="4"/>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7"/>
      <c r="B1612" s="3"/>
      <c r="C1612" s="3"/>
      <c r="D1612" s="3"/>
      <c r="F1612" s="3"/>
      <c r="G1612" s="3"/>
      <c r="J1612" s="3"/>
      <c r="P1612" s="3"/>
      <c r="R1612" s="4"/>
      <c r="S1612" s="4"/>
      <c r="T1612" s="3"/>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1"/>
      <c r="B1614" s="3"/>
      <c r="C1614" s="3"/>
      <c r="D1614" s="4"/>
      <c r="E1614" s="6"/>
      <c r="F1614" s="4"/>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3"/>
      <c r="F1615" s="3"/>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7"/>
      <c r="B1616" s="3"/>
      <c r="C1616" s="3"/>
      <c r="D1616" s="3"/>
      <c r="F1616" s="3"/>
      <c r="G1616" s="3"/>
      <c r="J1616" s="4"/>
      <c r="K1616" s="6"/>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4"/>
      <c r="E1617" s="6"/>
      <c r="F1617" s="4"/>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1"/>
      <c r="B1618" s="3"/>
      <c r="C1618" s="3"/>
      <c r="D1618" s="3"/>
      <c r="F1618" s="3"/>
      <c r="G1618" s="1"/>
      <c r="H1618" s="1"/>
      <c r="I1618" s="1"/>
      <c r="J1618" s="4"/>
      <c r="K1618" s="6"/>
      <c r="L1618" s="1"/>
      <c r="M1618" s="1"/>
      <c r="N1618" s="1"/>
      <c r="O1618" s="1"/>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3"/>
      <c r="F1619" s="3"/>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7"/>
      <c r="B1620" s="3"/>
      <c r="C1620" s="3"/>
      <c r="D1620" s="3"/>
      <c r="F1620" s="3"/>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3"/>
      <c r="D1621" s="4"/>
      <c r="E1621" s="6"/>
      <c r="F1621" s="4"/>
      <c r="G1621" s="3"/>
      <c r="J1621" s="4"/>
      <c r="K1621" s="6"/>
      <c r="P1621" s="4"/>
      <c r="Q1621" s="6"/>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1"/>
      <c r="B1622" s="3"/>
      <c r="C1622" s="3"/>
      <c r="D1622" s="4"/>
      <c r="E1622" s="6"/>
      <c r="F1622" s="4"/>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4"/>
      <c r="D1623" s="3"/>
      <c r="F1623" s="3"/>
      <c r="G1623" s="3"/>
      <c r="J1623" s="3"/>
      <c r="P1623" s="3"/>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7"/>
      <c r="B1624" s="3"/>
      <c r="C1624" s="3"/>
      <c r="D1624" s="3"/>
      <c r="F1624" s="3"/>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1"/>
      <c r="B1626" s="3"/>
      <c r="C1626" s="3"/>
      <c r="D1626" s="4"/>
      <c r="E1626" s="6"/>
      <c r="F1626" s="4"/>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3"/>
      <c r="F1627" s="3"/>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7"/>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4"/>
      <c r="E1629" s="6"/>
      <c r="F1629" s="4"/>
      <c r="G1629" s="3"/>
      <c r="J1629" s="4"/>
      <c r="K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1"/>
      <c r="B1630" s="3"/>
      <c r="C1630" s="3"/>
      <c r="D1630" s="3"/>
      <c r="F1630" s="3"/>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3"/>
      <c r="G1631" s="6"/>
      <c r="H1631" s="6"/>
      <c r="I1631" s="6"/>
      <c r="J1631" s="4"/>
      <c r="K1631" s="6"/>
      <c r="L1631" s="6"/>
      <c r="M1631" s="6"/>
      <c r="N1631" s="6"/>
      <c r="O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7"/>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4"/>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1"/>
      <c r="B1634" s="3"/>
      <c r="C1634" s="3"/>
      <c r="D1634" s="4"/>
      <c r="E1634" s="6"/>
      <c r="F1634" s="4"/>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3"/>
      <c r="F1635" s="3"/>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7"/>
      <c r="B1636" s="3"/>
      <c r="C1636" s="3"/>
      <c r="D1636" s="3"/>
      <c r="F1636" s="3"/>
      <c r="G1636" s="3"/>
      <c r="J1636" s="4"/>
      <c r="K1636" s="6"/>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4"/>
      <c r="E1637" s="6"/>
      <c r="F1637" s="4"/>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1"/>
      <c r="B1638" s="3"/>
      <c r="C1638" s="3"/>
      <c r="D1638" s="3"/>
      <c r="F1638" s="3"/>
      <c r="G1638" s="1"/>
      <c r="H1638" s="1"/>
      <c r="I1638" s="1"/>
      <c r="J1638" s="4"/>
      <c r="K1638" s="6"/>
      <c r="L1638" s="1"/>
      <c r="M1638" s="1"/>
      <c r="N1638" s="1"/>
      <c r="O1638" s="1"/>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7"/>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1"/>
      <c r="B1642" s="3"/>
      <c r="C1642" s="3"/>
      <c r="D1642" s="3"/>
      <c r="F1642" s="3"/>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3"/>
      <c r="F1643" s="3"/>
      <c r="G1643" s="3"/>
      <c r="J1643" s="4"/>
      <c r="K1643" s="6"/>
      <c r="P1643" s="4"/>
      <c r="Q1643" s="6"/>
      <c r="R1643" s="4"/>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7"/>
      <c r="B1644" s="3"/>
      <c r="C1644" s="3"/>
      <c r="D1644" s="4"/>
      <c r="E1644" s="6"/>
      <c r="F1644" s="4"/>
      <c r="G1644" s="3"/>
      <c r="J1644" s="4"/>
      <c r="K1644" s="6"/>
      <c r="P1644" s="4"/>
      <c r="Q1644" s="6"/>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2"/>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1"/>
      <c r="B1646" s="3"/>
      <c r="C1646" s="4"/>
      <c r="D1646" s="3"/>
      <c r="F1646" s="4"/>
      <c r="G1646" s="3"/>
      <c r="J1646" s="3"/>
      <c r="P1646" s="3"/>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4"/>
      <c r="E1647" s="6"/>
      <c r="F1647" s="4"/>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7"/>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3"/>
      <c r="F1649" s="3"/>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1"/>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4"/>
      <c r="E1651" s="6"/>
      <c r="F1651" s="4"/>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7"/>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1"/>
      <c r="B1654" s="3"/>
      <c r="C1654" s="3"/>
      <c r="D1654" s="3"/>
      <c r="F1654" s="3"/>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7"/>
      <c r="B1656" s="3"/>
      <c r="C1656" s="3"/>
      <c r="D1656" s="4"/>
      <c r="E1656" s="6"/>
      <c r="F1656" s="4"/>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1"/>
      <c r="B1658" s="3"/>
      <c r="C1658" s="3"/>
      <c r="D1658" s="3"/>
      <c r="F1658" s="3"/>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7"/>
      <c r="B1660" s="3"/>
      <c r="C1660" s="3"/>
      <c r="D1660" s="4"/>
      <c r="E1660" s="6"/>
      <c r="F1660" s="4"/>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1"/>
      <c r="B1662" s="3"/>
      <c r="C1662" s="3"/>
      <c r="D1662" s="3"/>
      <c r="F1662" s="3"/>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3"/>
      <c r="F1663" s="3"/>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7"/>
      <c r="B1664" s="3"/>
      <c r="C1664" s="3"/>
      <c r="D1664" s="4"/>
      <c r="E1664" s="6"/>
      <c r="F1664" s="4"/>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3"/>
      <c r="D1665" s="4"/>
      <c r="E1665" s="6"/>
      <c r="F1665" s="4"/>
      <c r="G1665" s="3"/>
      <c r="J1665" s="4"/>
      <c r="K1665" s="6"/>
      <c r="P1665" s="4"/>
      <c r="Q1665" s="6"/>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1"/>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7"/>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4"/>
      <c r="D1669" s="3"/>
      <c r="F1669" s="3"/>
      <c r="G1669" s="3"/>
      <c r="J1669" s="3"/>
      <c r="P1669" s="3"/>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1"/>
      <c r="B1670" s="3"/>
      <c r="C1670" s="3"/>
      <c r="D1670" s="3"/>
      <c r="F1670" s="3"/>
      <c r="G1670" s="3"/>
      <c r="J1670" s="4"/>
      <c r="K1670" s="6"/>
      <c r="P1670" s="4"/>
      <c r="Q1670" s="6"/>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4"/>
      <c r="E1671" s="6"/>
      <c r="F1671" s="4"/>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7"/>
      <c r="B1672" s="3"/>
      <c r="C1672" s="4"/>
      <c r="D1672" s="3"/>
      <c r="F1672" s="3"/>
      <c r="G1672" s="3"/>
      <c r="J1672" s="3"/>
      <c r="P1672" s="3"/>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1"/>
      <c r="B1674" s="3"/>
      <c r="C1674" s="3"/>
      <c r="D1674" s="3"/>
      <c r="F1674" s="3"/>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7"/>
      <c r="B1676" s="3"/>
      <c r="C1676" s="3"/>
      <c r="D1676" s="4"/>
      <c r="E1676" s="6"/>
      <c r="F1676" s="4"/>
      <c r="G1676" s="3"/>
      <c r="J1676" s="4"/>
      <c r="K1676" s="6"/>
      <c r="P1676" s="4"/>
      <c r="Q1676" s="6"/>
      <c r="R1676" s="4"/>
      <c r="S1676" s="4"/>
      <c r="T1676" s="4"/>
      <c r="U1676" s="4"/>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1"/>
      <c r="B1678" s="3"/>
      <c r="C1678" s="4"/>
      <c r="D1678" s="3"/>
      <c r="F1678" s="3"/>
      <c r="G1678" s="3"/>
      <c r="J1678" s="3"/>
      <c r="P1678" s="3"/>
      <c r="R1678" s="4"/>
      <c r="S1678" s="4"/>
      <c r="T1678" s="4"/>
      <c r="U1678" s="3"/>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7"/>
      <c r="B1680" s="3"/>
      <c r="C1680" s="3"/>
      <c r="D1680" s="3"/>
      <c r="F1680" s="3"/>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3"/>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1"/>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4"/>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7"/>
      <c r="B1684" s="3"/>
      <c r="C1684" s="3"/>
      <c r="D1684" s="4"/>
      <c r="E1684" s="6"/>
      <c r="F1684" s="4"/>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1"/>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3"/>
      <c r="F1687" s="3"/>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7"/>
      <c r="B1688" s="3"/>
      <c r="C1688" s="3"/>
      <c r="D1688" s="3"/>
      <c r="F1688" s="3"/>
      <c r="G1688" s="3"/>
      <c r="J1688" s="4"/>
      <c r="K1688" s="6"/>
      <c r="P1688" s="4"/>
      <c r="Q1688" s="6"/>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4"/>
      <c r="E1689" s="6"/>
      <c r="F1689" s="4"/>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1"/>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3"/>
      <c r="D1691" s="3"/>
      <c r="F1691" s="3"/>
      <c r="G1691" s="3"/>
      <c r="J1691" s="4"/>
      <c r="K1691" s="6"/>
      <c r="P1691" s="4"/>
      <c r="Q1691" s="6"/>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7"/>
      <c r="B1692" s="3"/>
      <c r="C1692" s="4"/>
      <c r="D1692" s="3"/>
      <c r="F1692" s="3"/>
      <c r="G1692" s="3"/>
      <c r="J1692" s="3"/>
      <c r="P1692" s="3"/>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4"/>
      <c r="D1693" s="3"/>
      <c r="F1693" s="3"/>
      <c r="G1693" s="3"/>
      <c r="J1693" s="3"/>
      <c r="P1693" s="3"/>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1"/>
      <c r="B1694" s="3"/>
      <c r="C1694" s="3"/>
      <c r="D1694" s="3"/>
      <c r="F1694" s="3"/>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7"/>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1"/>
      <c r="B1698" s="3"/>
      <c r="C1698" s="3"/>
      <c r="D1698" s="4"/>
      <c r="E1698" s="6"/>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4"/>
      <c r="E1699" s="6"/>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7"/>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1"/>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3"/>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7"/>
      <c r="B1704" s="3"/>
      <c r="C1704" s="3"/>
      <c r="D1704" s="3"/>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4"/>
      <c r="E1705" s="6"/>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1"/>
      <c r="B1706" s="3"/>
      <c r="C1706" s="3"/>
      <c r="D1706" s="4"/>
      <c r="E1706" s="6"/>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7"/>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1"/>
      <c r="B1710" s="3"/>
      <c r="C1710" s="3"/>
      <c r="D1710" s="3"/>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3"/>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7"/>
      <c r="B1712" s="3"/>
      <c r="C1712" s="3"/>
      <c r="D1712" s="4"/>
      <c r="E1712" s="6"/>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4"/>
      <c r="E1713" s="6"/>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1"/>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7"/>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3"/>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1"/>
      <c r="B1718" s="3"/>
      <c r="C1718" s="3"/>
      <c r="D1718" s="3"/>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4"/>
      <c r="E1719" s="6"/>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7"/>
      <c r="B1720" s="3"/>
      <c r="C1720" s="3"/>
      <c r="D1720" s="4"/>
      <c r="E1720" s="6"/>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1"/>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7"/>
      <c r="B1724" s="3"/>
      <c r="C1724" s="3"/>
      <c r="D1724" s="3"/>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3"/>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1"/>
      <c r="B1726" s="3"/>
      <c r="C1726" s="3"/>
      <c r="D1726" s="4"/>
      <c r="E1726" s="6"/>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4"/>
      <c r="E1727" s="6"/>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7"/>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1"/>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3"/>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7"/>
      <c r="B1732" s="3"/>
      <c r="C1732" s="3"/>
      <c r="D1732" s="3"/>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4"/>
      <c r="E1733" s="6"/>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1"/>
      <c r="B1734" s="3"/>
      <c r="C1734" s="3"/>
      <c r="D1734" s="4"/>
      <c r="E1734" s="6"/>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7"/>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1"/>
      <c r="B1738" s="3"/>
      <c r="C1738" s="3"/>
      <c r="D1738" s="3"/>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3"/>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7"/>
      <c r="B1740" s="3"/>
      <c r="C1740" s="3"/>
      <c r="D1740" s="4"/>
      <c r="E1740" s="6"/>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4"/>
      <c r="E1741" s="6"/>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1"/>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7"/>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3"/>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1"/>
      <c r="B1746" s="3"/>
      <c r="C1746" s="3"/>
      <c r="D1746" s="3"/>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4"/>
      <c r="E1747" s="6"/>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7"/>
      <c r="B1748" s="3"/>
      <c r="C1748" s="3"/>
      <c r="D1748" s="4"/>
      <c r="E1748" s="6"/>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1"/>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7"/>
      <c r="B1752" s="3"/>
      <c r="C1752" s="3"/>
      <c r="D1752" s="3"/>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3"/>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1"/>
      <c r="B1754" s="3"/>
      <c r="C1754" s="3"/>
      <c r="D1754" s="4"/>
      <c r="E1754" s="6"/>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4"/>
      <c r="E1755" s="6"/>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7"/>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1"/>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3"/>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7"/>
      <c r="B1760" s="3"/>
      <c r="C1760" s="3"/>
      <c r="D1760" s="3"/>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3"/>
      <c r="D1761" s="4"/>
      <c r="E1761" s="6"/>
      <c r="F1761" s="4"/>
      <c r="G1761" s="3"/>
      <c r="J1761" s="4"/>
      <c r="K1761" s="6"/>
      <c r="P1761" s="4"/>
      <c r="Q1761" s="6"/>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1"/>
      <c r="B1762" s="3"/>
      <c r="C1762" s="3"/>
      <c r="D1762" s="4"/>
      <c r="E1762" s="6"/>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3"/>
      <c r="R1763" s="4"/>
      <c r="S1763" s="4"/>
      <c r="T1763" s="4"/>
      <c r="U1763" s="4"/>
      <c r="V1763" s="4"/>
      <c r="W1763" s="6"/>
      <c r="X1763" s="4"/>
      <c r="Y1763" s="14"/>
      <c r="Z1763" s="4"/>
      <c r="AA1763" s="4"/>
      <c r="AB1763" s="4"/>
      <c r="AC1763" s="4"/>
      <c r="AD1763" s="2"/>
      <c r="AE1763" s="2"/>
      <c r="AF1763" s="4"/>
      <c r="AG1763" s="4"/>
      <c r="AH1763" s="4"/>
      <c r="AI1763" s="4"/>
      <c r="AJ1763" s="4"/>
    </row>
    <row r="1764" spans="1:36" ht="13" x14ac:dyDescent="0.15">
      <c r="A1764" s="7"/>
      <c r="B1764" s="3"/>
      <c r="C1764" s="4"/>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4"/>
      <c r="D1765" s="3"/>
      <c r="F1765" s="4"/>
      <c r="G1765" s="3"/>
      <c r="J1765" s="3"/>
      <c r="P1765" s="4"/>
      <c r="Q1765" s="6"/>
      <c r="R1765" s="4"/>
      <c r="S1765" s="4"/>
      <c r="T1765" s="3"/>
      <c r="U1765" s="4"/>
      <c r="V1765" s="4"/>
      <c r="W1765" s="6"/>
      <c r="X1765" s="4"/>
      <c r="Y1765" s="14"/>
      <c r="Z1765" s="4"/>
      <c r="AA1765" s="4"/>
      <c r="AB1765" s="4"/>
      <c r="AC1765" s="4"/>
      <c r="AD1765" s="2"/>
      <c r="AE1765" s="2"/>
      <c r="AF1765" s="4"/>
      <c r="AG1765" s="4"/>
      <c r="AH1765" s="4"/>
      <c r="AI1765" s="4"/>
      <c r="AJ1765" s="4"/>
    </row>
    <row r="1766" spans="1:36" ht="13" x14ac:dyDescent="0.15">
      <c r="A1766" s="1"/>
      <c r="B1766" s="3"/>
      <c r="C1766" s="3"/>
      <c r="D1766" s="3"/>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3"/>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7"/>
      <c r="B1768" s="3"/>
      <c r="C1768" s="3"/>
      <c r="D1768" s="4"/>
      <c r="E1768" s="6"/>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4"/>
      <c r="E1769" s="6"/>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1"/>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7"/>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3"/>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1"/>
      <c r="B1774" s="3"/>
      <c r="C1774" s="3"/>
      <c r="D1774" s="3"/>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4"/>
      <c r="E1775" s="6"/>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7"/>
      <c r="B1776" s="3"/>
      <c r="C1776" s="3"/>
      <c r="D1776" s="4"/>
      <c r="E1776" s="6"/>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1"/>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7"/>
      <c r="B1780" s="3"/>
      <c r="C1780" s="3"/>
      <c r="D1780" s="3"/>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3"/>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1"/>
      <c r="B1782" s="3"/>
      <c r="C1782" s="3"/>
      <c r="D1782" s="4"/>
      <c r="E1782" s="6"/>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4"/>
      <c r="E1783" s="6"/>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7"/>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1"/>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3"/>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7"/>
      <c r="B1788" s="3"/>
      <c r="C1788" s="3"/>
      <c r="D1788" s="3"/>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4"/>
      <c r="E1789" s="6"/>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1"/>
      <c r="B1790" s="3"/>
      <c r="C1790" s="3"/>
      <c r="D1790" s="4"/>
      <c r="E1790" s="6"/>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7"/>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3"/>
      <c r="J1793" s="4"/>
      <c r="K1793" s="6"/>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1"/>
      <c r="B1794" s="3"/>
      <c r="C1794" s="3"/>
      <c r="D1794" s="3"/>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3"/>
      <c r="F1795" s="4"/>
      <c r="G1795" s="1"/>
      <c r="H1795" s="1"/>
      <c r="I1795" s="1"/>
      <c r="J1795" s="4"/>
      <c r="K1795" s="6"/>
      <c r="L1795" s="1"/>
      <c r="M1795" s="1"/>
      <c r="N1795" s="1"/>
      <c r="O1795" s="1"/>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7"/>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1"/>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3"/>
      <c r="D1799" s="4"/>
      <c r="E1799" s="6"/>
      <c r="F1799" s="4"/>
      <c r="G1799" s="3"/>
      <c r="J1799" s="4"/>
      <c r="K1799" s="6"/>
      <c r="P1799" s="4"/>
      <c r="Q1799" s="6"/>
      <c r="R1799" s="4"/>
      <c r="S1799" s="4"/>
      <c r="T1799" s="4"/>
      <c r="U1799" s="4"/>
      <c r="V1799" s="4"/>
      <c r="W1799" s="6"/>
      <c r="X1799" s="4"/>
      <c r="Y1799" s="14"/>
      <c r="Z1799" s="4"/>
      <c r="AA1799" s="4"/>
      <c r="AB1799" s="4"/>
      <c r="AC1799" s="4"/>
      <c r="AD1799" s="2"/>
      <c r="AE1799" s="2"/>
      <c r="AF1799" s="4"/>
      <c r="AG1799" s="4"/>
      <c r="AH1799" s="4"/>
      <c r="AI1799" s="4"/>
      <c r="AJ1799" s="4"/>
    </row>
    <row r="1800" spans="1:36" ht="13" x14ac:dyDescent="0.15">
      <c r="A1800" s="7"/>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4"/>
      <c r="D1801" s="3"/>
      <c r="F1801" s="4"/>
      <c r="G1801" s="3"/>
      <c r="J1801" s="3"/>
      <c r="P1801" s="3"/>
      <c r="R1801" s="4"/>
      <c r="S1801" s="4"/>
      <c r="T1801" s="3"/>
      <c r="U1801" s="4"/>
      <c r="V1801" s="4"/>
      <c r="W1801" s="6"/>
      <c r="X1801" s="4"/>
      <c r="Y1801" s="14"/>
      <c r="Z1801" s="4"/>
      <c r="AA1801" s="4"/>
      <c r="AB1801" s="4"/>
      <c r="AC1801" s="4"/>
      <c r="AD1801" s="2"/>
      <c r="AE1801" s="2"/>
      <c r="AF1801" s="4"/>
      <c r="AG1801" s="4"/>
      <c r="AH1801" s="4"/>
      <c r="AI1801" s="4"/>
      <c r="AJ1801" s="4"/>
    </row>
    <row r="1802" spans="1:36" ht="13" x14ac:dyDescent="0.15">
      <c r="A1802" s="1"/>
      <c r="B1802" s="3"/>
      <c r="C1802" s="3"/>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7"/>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1"/>
      <c r="B1806" s="3"/>
      <c r="C1806" s="4"/>
      <c r="D1806" s="4"/>
      <c r="E1806" s="6"/>
      <c r="F1806" s="4"/>
      <c r="G1806" s="3"/>
      <c r="J1806" s="4"/>
      <c r="K1806" s="6"/>
      <c r="P1806" s="4"/>
      <c r="Q1806" s="6"/>
      <c r="R1806" s="4"/>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3"/>
      <c r="D1807" s="4"/>
      <c r="E1807" s="6"/>
      <c r="F1807" s="4"/>
      <c r="G1807" s="3"/>
      <c r="J1807" s="4"/>
      <c r="K1807" s="6"/>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7"/>
      <c r="B1808" s="3"/>
      <c r="C1808" s="3"/>
      <c r="D1808" s="4"/>
      <c r="E1808" s="6"/>
      <c r="F1808" s="4"/>
      <c r="G1808" s="3"/>
      <c r="J1808" s="4"/>
      <c r="K1808" s="6"/>
      <c r="P1808" s="4"/>
      <c r="Q1808" s="6"/>
      <c r="R1808" s="2"/>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4"/>
      <c r="V1809" s="4"/>
      <c r="W1809" s="6"/>
      <c r="X1809" s="4"/>
      <c r="Y1809" s="14"/>
      <c r="Z1809" s="4"/>
      <c r="AA1809" s="4"/>
      <c r="AB1809" s="4"/>
      <c r="AC1809" s="4"/>
      <c r="AD1809" s="2"/>
      <c r="AE1809" s="2"/>
      <c r="AF1809" s="4"/>
      <c r="AG1809" s="4"/>
      <c r="AH1809" s="4"/>
      <c r="AI1809" s="4"/>
      <c r="AJ1809" s="4"/>
    </row>
    <row r="1810" spans="1:36" ht="13" x14ac:dyDescent="0.15">
      <c r="A1810" s="1"/>
      <c r="B1810" s="3"/>
      <c r="C1810" s="3"/>
      <c r="D1810" s="4"/>
      <c r="E1810" s="6"/>
      <c r="F1810" s="4"/>
      <c r="G1810" s="3"/>
      <c r="J1810" s="4"/>
      <c r="K1810" s="6"/>
      <c r="P1810" s="4"/>
      <c r="Q1810" s="6"/>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4"/>
      <c r="Q1811" s="6"/>
      <c r="R1811" s="4"/>
      <c r="S1811" s="4"/>
      <c r="T1811" s="4"/>
      <c r="U1811" s="3"/>
      <c r="V1811" s="4"/>
      <c r="W1811" s="6"/>
      <c r="X1811" s="4"/>
      <c r="Y1811" s="14"/>
      <c r="Z1811" s="4"/>
      <c r="AA1811" s="4"/>
      <c r="AB1811" s="4"/>
      <c r="AC1811" s="4"/>
      <c r="AD1811" s="2"/>
      <c r="AE1811" s="2"/>
      <c r="AF1811" s="4"/>
      <c r="AG1811" s="4"/>
      <c r="AH1811" s="4"/>
      <c r="AI1811" s="4"/>
      <c r="AJ1811" s="4"/>
    </row>
    <row r="1812" spans="1:36" ht="13" x14ac:dyDescent="0.15">
      <c r="A1812" s="7"/>
      <c r="B1812" s="3"/>
      <c r="C1812" s="4"/>
      <c r="D1812" s="3"/>
      <c r="F1812" s="4"/>
      <c r="G1812" s="3"/>
      <c r="J1812" s="3"/>
      <c r="P1812" s="3"/>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4"/>
      <c r="D1813" s="3"/>
      <c r="F1813" s="4"/>
      <c r="G1813" s="3"/>
      <c r="J1813" s="3"/>
      <c r="P1813" s="3"/>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1"/>
      <c r="B1814" s="3"/>
      <c r="C1814" s="3"/>
      <c r="D1814" s="4"/>
      <c r="E1814" s="6"/>
      <c r="F1814" s="4"/>
      <c r="G1814" s="3"/>
      <c r="J1814" s="4"/>
      <c r="K1814" s="6"/>
      <c r="P1814" s="4"/>
      <c r="Q1814" s="6"/>
      <c r="R1814" s="4"/>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3"/>
      <c r="D1815" s="4"/>
      <c r="E1815" s="6"/>
      <c r="F1815" s="4"/>
      <c r="G1815" s="3"/>
      <c r="J1815" s="4"/>
      <c r="K1815" s="6"/>
      <c r="P1815" s="4"/>
      <c r="Q1815" s="6"/>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7"/>
      <c r="B1816" s="3"/>
      <c r="C1816" s="3"/>
      <c r="D1816" s="4"/>
      <c r="E1816" s="6"/>
      <c r="F1816" s="4"/>
      <c r="G1816" s="3"/>
      <c r="J1816" s="4"/>
      <c r="K1816" s="6"/>
      <c r="P1816" s="4"/>
      <c r="Q1816" s="6"/>
      <c r="R1816" s="2"/>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4"/>
      <c r="D1817" s="3"/>
      <c r="F1817" s="4"/>
      <c r="G1817" s="3"/>
      <c r="J1817" s="3"/>
      <c r="P1817" s="3"/>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1"/>
      <c r="B1818" s="3"/>
      <c r="C1818" s="3"/>
      <c r="D1818" s="3"/>
      <c r="F1818" s="3"/>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3"/>
      <c r="D1819" s="4"/>
      <c r="E1819" s="6"/>
      <c r="F1819" s="4"/>
      <c r="G1819" s="3"/>
      <c r="J1819" s="4"/>
      <c r="K1819" s="6"/>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7"/>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4"/>
      <c r="Q1821" s="6"/>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1"/>
      <c r="B1822" s="3"/>
      <c r="C1822" s="3"/>
      <c r="D1822" s="3"/>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4"/>
      <c r="D1823" s="3"/>
      <c r="F1823" s="4"/>
      <c r="G1823" s="3"/>
      <c r="J1823" s="3"/>
      <c r="P1823" s="3"/>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7"/>
      <c r="B1824" s="3"/>
      <c r="C1824" s="3"/>
      <c r="D1824" s="4"/>
      <c r="E1824" s="6"/>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4"/>
      <c r="E1825" s="6"/>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1"/>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7"/>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3"/>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1"/>
      <c r="B1830" s="3"/>
      <c r="C1830" s="3"/>
      <c r="D1830" s="3"/>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4"/>
      <c r="E1831" s="6"/>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7"/>
      <c r="B1832" s="3"/>
      <c r="C1832" s="3"/>
      <c r="D1832" s="4"/>
      <c r="E1832" s="6"/>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1"/>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7"/>
      <c r="B1836" s="3"/>
      <c r="C1836" s="3"/>
      <c r="D1836" s="3"/>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3"/>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1"/>
      <c r="B1838" s="3"/>
      <c r="C1838" s="3"/>
      <c r="D1838" s="4"/>
      <c r="E1838" s="6"/>
      <c r="F1838" s="4"/>
      <c r="G1838" s="3"/>
      <c r="J1838" s="4"/>
      <c r="K1838" s="6"/>
      <c r="P1838" s="4"/>
      <c r="Q1838" s="6"/>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4"/>
      <c r="E1839" s="6"/>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7"/>
      <c r="B1840" s="3"/>
      <c r="C1840" s="4"/>
      <c r="D1840" s="3"/>
      <c r="F1840" s="4"/>
      <c r="G1840" s="3"/>
      <c r="J1840" s="3"/>
      <c r="P1840" s="3"/>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1"/>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3"/>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7"/>
      <c r="B1844" s="3"/>
      <c r="C1844" s="3"/>
      <c r="D1844" s="3"/>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4"/>
      <c r="E1845" s="6"/>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1"/>
      <c r="B1846" s="3"/>
      <c r="C1846" s="3"/>
      <c r="D1846" s="4"/>
      <c r="E1846" s="6"/>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7"/>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1"/>
      <c r="B1850" s="3"/>
      <c r="C1850" s="3"/>
      <c r="D1850" s="3"/>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3"/>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7"/>
      <c r="B1852" s="3"/>
      <c r="C1852" s="3"/>
      <c r="D1852" s="4"/>
      <c r="E1852" s="6"/>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4"/>
      <c r="E1853" s="6"/>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1"/>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7"/>
      <c r="B1856" s="3"/>
      <c r="C1856" s="3"/>
      <c r="D1856" s="3"/>
      <c r="F1856" s="4"/>
      <c r="G1856" s="3"/>
      <c r="J1856" s="4"/>
      <c r="K1856" s="6"/>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3"/>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1"/>
      <c r="B1858" s="3"/>
      <c r="C1858" s="3"/>
      <c r="D1858" s="3"/>
      <c r="F1858" s="4"/>
      <c r="G1858" s="1"/>
      <c r="H1858" s="1"/>
      <c r="I1858" s="1"/>
      <c r="J1858" s="4"/>
      <c r="K1858" s="6"/>
      <c r="L1858" s="1"/>
      <c r="M1858" s="1"/>
      <c r="N1858" s="1"/>
      <c r="O1858" s="1"/>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4"/>
      <c r="E1859" s="6"/>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7"/>
      <c r="B1860" s="3"/>
      <c r="C1860" s="3"/>
      <c r="D1860" s="4"/>
      <c r="E1860" s="6"/>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1"/>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7"/>
      <c r="B1864" s="3"/>
      <c r="C1864" s="3"/>
      <c r="D1864" s="3"/>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3"/>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1"/>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4"/>
      <c r="E1867" s="6"/>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7"/>
      <c r="B1868" s="3"/>
      <c r="C1868" s="3"/>
      <c r="D1868" s="4"/>
      <c r="E1868" s="6"/>
      <c r="F1868" s="4"/>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3"/>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1"/>
      <c r="B1870" s="3"/>
      <c r="C1870" s="3"/>
      <c r="D1870" s="3"/>
      <c r="F1870" s="3"/>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4"/>
      <c r="E1871" s="6"/>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7"/>
      <c r="B1872" s="3"/>
      <c r="C1872" s="3"/>
      <c r="D1872" s="4"/>
      <c r="E1872" s="6"/>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1"/>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7"/>
      <c r="B1876" s="3"/>
      <c r="C1876" s="3"/>
      <c r="D1876" s="3"/>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3"/>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1"/>
      <c r="B1878" s="3"/>
      <c r="C1878" s="3"/>
      <c r="D1878" s="4"/>
      <c r="E1878" s="6"/>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4"/>
      <c r="E1879" s="6"/>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7"/>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1"/>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3"/>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7"/>
      <c r="B1884" s="3"/>
      <c r="C1884" s="3"/>
      <c r="D1884" s="3"/>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4"/>
      <c r="E1885" s="6"/>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1"/>
      <c r="B1886" s="3"/>
      <c r="C1886" s="3"/>
      <c r="D1886" s="4"/>
      <c r="E1886" s="6"/>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7"/>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1"/>
      <c r="B1890" s="3"/>
      <c r="C1890" s="3"/>
      <c r="D1890" s="3"/>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3"/>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7"/>
      <c r="B1892" s="3"/>
      <c r="C1892" s="3"/>
      <c r="D1892" s="4"/>
      <c r="E1892" s="6"/>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3"/>
      <c r="D1893" s="4"/>
      <c r="E1893" s="6"/>
      <c r="F1893" s="4"/>
      <c r="G1893" s="3"/>
      <c r="J1893" s="4"/>
      <c r="K1893" s="6"/>
      <c r="P1893" s="4"/>
      <c r="Q1893" s="6"/>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1"/>
      <c r="B1894" s="3"/>
      <c r="C1894" s="3"/>
      <c r="D1894" s="3"/>
      <c r="F1894" s="4"/>
      <c r="G1894" s="3"/>
      <c r="J1894" s="4"/>
      <c r="K1894" s="6"/>
      <c r="P1894" s="4"/>
      <c r="Q1894" s="6"/>
      <c r="R1894" s="4"/>
      <c r="S1894" s="4"/>
      <c r="T1894" s="4"/>
      <c r="U1894" s="4"/>
      <c r="V1894" s="4"/>
      <c r="W1894" s="6"/>
      <c r="X1894" s="4"/>
      <c r="Y1894" s="14"/>
      <c r="Z1894" s="4"/>
      <c r="AA1894" s="4"/>
      <c r="AB1894" s="4"/>
      <c r="AC1894" s="4"/>
      <c r="AD1894" s="2"/>
      <c r="AE1894" s="2"/>
      <c r="AF1894" s="4"/>
      <c r="AG1894" s="4"/>
      <c r="AH1894" s="4"/>
      <c r="AI1894" s="4"/>
      <c r="AJ1894" s="4"/>
    </row>
    <row r="1895" spans="1:36" ht="13" x14ac:dyDescent="0.15">
      <c r="A1895" s="7"/>
      <c r="B1895" s="3"/>
      <c r="C1895" s="4"/>
      <c r="D1895" s="3"/>
      <c r="F1895" s="4"/>
      <c r="G1895" s="3"/>
      <c r="J1895" s="3"/>
      <c r="P1895" s="3"/>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7"/>
      <c r="B1896" s="3"/>
      <c r="C1896" s="4"/>
      <c r="D1896" s="3"/>
      <c r="F1896" s="4"/>
      <c r="G1896" s="3"/>
      <c r="J1896" s="3"/>
      <c r="P1896" s="3"/>
      <c r="R1896" s="4"/>
      <c r="S1896" s="4"/>
      <c r="T1896" s="4"/>
      <c r="U1896" s="3"/>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3"/>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1"/>
      <c r="B1898" s="3"/>
      <c r="C1898" s="4"/>
      <c r="D1898" s="3"/>
      <c r="F1898" s="4"/>
      <c r="G1898" s="3"/>
      <c r="J1898" s="3"/>
      <c r="P1898" s="3"/>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4"/>
      <c r="E1899" s="6"/>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7"/>
      <c r="B1900" s="3"/>
      <c r="C1900" s="3"/>
      <c r="D1900" s="4"/>
      <c r="E1900" s="6"/>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1"/>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7"/>
      <c r="B1904" s="3"/>
      <c r="C1904" s="3"/>
      <c r="D1904" s="3"/>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3"/>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1"/>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4"/>
      <c r="E1907" s="6"/>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7"/>
      <c r="B1908" s="3"/>
      <c r="C1908" s="3"/>
      <c r="D1908" s="4"/>
      <c r="E1908" s="6"/>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1"/>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7"/>
      <c r="B1912" s="3"/>
      <c r="C1912" s="3"/>
      <c r="D1912" s="3"/>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3"/>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1"/>
      <c r="B1914" s="3"/>
      <c r="C1914" s="3"/>
      <c r="D1914" s="4"/>
      <c r="E1914" s="6"/>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4"/>
      <c r="E1915" s="6"/>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7"/>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1"/>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3"/>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7"/>
      <c r="B1920" s="3"/>
      <c r="C1920" s="3"/>
      <c r="D1920" s="3"/>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1"/>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7"/>
      <c r="B1924" s="3"/>
      <c r="C1924" s="3"/>
      <c r="D1924" s="4"/>
      <c r="E1924" s="6"/>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4"/>
      <c r="E1925" s="6"/>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1"/>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7"/>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3"/>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1"/>
      <c r="B1930" s="3"/>
      <c r="C1930" s="3"/>
      <c r="D1930" s="3"/>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4"/>
      <c r="E1931" s="6"/>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7"/>
      <c r="B1932" s="3"/>
      <c r="C1932" s="3"/>
      <c r="D1932" s="4"/>
      <c r="E1932" s="6"/>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1"/>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3"/>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7"/>
      <c r="B1936" s="3"/>
      <c r="C1936" s="3"/>
      <c r="D1936" s="3"/>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4"/>
      <c r="E1937" s="6"/>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1"/>
      <c r="B1938" s="3"/>
      <c r="C1938" s="3"/>
      <c r="D1938" s="4"/>
      <c r="E1938" s="6"/>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7"/>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3"/>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1"/>
      <c r="B1942" s="3"/>
      <c r="C1942" s="3"/>
      <c r="D1942" s="3"/>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4"/>
      <c r="E1943" s="6"/>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7"/>
      <c r="B1944" s="3"/>
      <c r="C1944" s="3"/>
      <c r="D1944" s="4"/>
      <c r="E1944" s="6"/>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1"/>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4"/>
      <c r="K1947" s="6"/>
      <c r="P1947" s="4"/>
      <c r="Q1947" s="6"/>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7"/>
      <c r="B1948" s="3"/>
      <c r="C1948" s="3"/>
      <c r="D1948" s="3"/>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3"/>
      <c r="P1949" s="3"/>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1"/>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3"/>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7"/>
      <c r="B1952" s="3"/>
      <c r="C1952" s="3"/>
      <c r="D1952" s="4"/>
      <c r="E1952" s="6"/>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4"/>
      <c r="E1953" s="6"/>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1"/>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7"/>
      <c r="B1956" s="3"/>
      <c r="C1956" s="3"/>
      <c r="D1956" s="3"/>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3"/>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1"/>
      <c r="B1958" s="3"/>
      <c r="C1958" s="3"/>
      <c r="D1958" s="4"/>
      <c r="E1958" s="6"/>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4"/>
      <c r="E1959" s="6"/>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7"/>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3"/>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1"/>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4"/>
      <c r="E1963" s="6"/>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7"/>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1"/>
      <c r="B1966" s="3"/>
      <c r="C1966" s="3"/>
      <c r="D1966" s="3"/>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3"/>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7"/>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4"/>
      <c r="E1969" s="6"/>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1"/>
      <c r="B1970" s="3"/>
      <c r="C1970" s="3"/>
      <c r="D1970" s="4"/>
      <c r="E1970" s="6"/>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3"/>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7"/>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1"/>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4"/>
      <c r="E1975" s="6"/>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7"/>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3"/>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1"/>
      <c r="B1978" s="3"/>
      <c r="C1978" s="3"/>
      <c r="D1978" s="3"/>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4"/>
      <c r="E1979" s="6"/>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7"/>
      <c r="B1980" s="3"/>
      <c r="C1980" s="3"/>
      <c r="D1980" s="4"/>
      <c r="E1980" s="6"/>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3"/>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1"/>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7"/>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4"/>
      <c r="E1985" s="6"/>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1"/>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3"/>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7"/>
      <c r="B1988" s="3"/>
      <c r="C1988" s="3"/>
      <c r="D1988" s="3"/>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4"/>
      <c r="E1989" s="6"/>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1"/>
      <c r="B1990" s="3"/>
      <c r="C1990" s="3"/>
      <c r="D1990" s="4"/>
      <c r="E1990" s="6"/>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3"/>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7"/>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1"/>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4"/>
      <c r="E1995" s="6"/>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7"/>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3"/>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1"/>
      <c r="B1998" s="3"/>
      <c r="C1998" s="3"/>
      <c r="D1998" s="3"/>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7"/>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1"/>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4"/>
      <c r="E2003" s="6"/>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7"/>
      <c r="B2004" s="3"/>
      <c r="C2004" s="3"/>
      <c r="D2004" s="4"/>
      <c r="E2004" s="6"/>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3"/>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1"/>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4"/>
      <c r="E2007" s="6"/>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7"/>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3"/>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1"/>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4"/>
      <c r="E2011" s="6"/>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7"/>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1"/>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3"/>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7"/>
      <c r="B2016" s="3"/>
      <c r="C2016" s="3"/>
      <c r="D2016" s="3"/>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1"/>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7"/>
      <c r="B2020" s="3"/>
      <c r="C2020" s="3"/>
      <c r="D2020" s="4"/>
      <c r="E2020" s="6"/>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4"/>
      <c r="E2021" s="6"/>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1"/>
      <c r="B2022" s="3"/>
      <c r="C2022" s="3"/>
      <c r="D2022" s="3"/>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7"/>
      <c r="B2024" s="3"/>
      <c r="C2024" s="3"/>
      <c r="D2024" s="4"/>
      <c r="E2024" s="6"/>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1"/>
      <c r="B2026" s="3"/>
      <c r="C2026" s="3"/>
      <c r="D2026" s="3"/>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3"/>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7"/>
      <c r="B2028" s="3"/>
      <c r="C2028" s="3"/>
      <c r="D2028" s="4"/>
      <c r="E2028" s="6"/>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4"/>
      <c r="E2029" s="6"/>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1"/>
      <c r="B2030" s="3"/>
      <c r="C2030" s="3"/>
      <c r="D2030" s="3"/>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7"/>
      <c r="B2032" s="3"/>
      <c r="C2032" s="3"/>
      <c r="D2032" s="4"/>
      <c r="E2032" s="6"/>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1"/>
      <c r="B2034" s="3"/>
      <c r="C2034" s="3"/>
      <c r="D2034" s="3"/>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3"/>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7"/>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1"/>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4"/>
      <c r="E2039" s="6"/>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7"/>
      <c r="B2040" s="3"/>
      <c r="C2040" s="3"/>
      <c r="D2040" s="4"/>
      <c r="E2040" s="6"/>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1"/>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7"/>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3"/>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1"/>
      <c r="B2046" s="3"/>
      <c r="C2046" s="3"/>
      <c r="D2046" s="3"/>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4"/>
      <c r="E2047" s="6"/>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7"/>
      <c r="B2048" s="3"/>
      <c r="C2048" s="3"/>
      <c r="D2048" s="4"/>
      <c r="E2048" s="6"/>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1"/>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3"/>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7"/>
      <c r="B2052" s="3"/>
      <c r="C2052" s="3"/>
      <c r="D2052" s="3"/>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4"/>
      <c r="E2053" s="6"/>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1"/>
      <c r="B2054" s="3"/>
      <c r="C2054" s="3"/>
      <c r="D2054" s="4"/>
      <c r="E2054" s="6"/>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3"/>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7"/>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4"/>
      <c r="E2057" s="6"/>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1"/>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3"/>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7"/>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4"/>
      <c r="E2061" s="6"/>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1"/>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7"/>
      <c r="B2064" s="3"/>
      <c r="C2064" s="3"/>
      <c r="D2064" s="3"/>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3"/>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1"/>
      <c r="B2066" s="3"/>
      <c r="C2066" s="3"/>
      <c r="D2066" s="4"/>
      <c r="E2066" s="6"/>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4"/>
      <c r="E2067" s="6"/>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7"/>
      <c r="B2068" s="3"/>
      <c r="C2068" s="3"/>
      <c r="D2068" s="3"/>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1"/>
      <c r="B2070" s="3"/>
      <c r="C2070" s="3"/>
      <c r="D2070" s="4"/>
      <c r="E2070" s="6"/>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7"/>
      <c r="B2072" s="3"/>
      <c r="C2072" s="3"/>
      <c r="D2072" s="3"/>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3"/>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1"/>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4"/>
      <c r="E2075" s="6"/>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7"/>
      <c r="B2076" s="3"/>
      <c r="C2076" s="3"/>
      <c r="D2076" s="4"/>
      <c r="E2076" s="6"/>
      <c r="F2076" s="4"/>
      <c r="G2076" s="3"/>
      <c r="J2076" s="4"/>
      <c r="K2076" s="6"/>
      <c r="P2076" s="4"/>
      <c r="Q2076" s="6"/>
      <c r="R2076" s="4"/>
      <c r="S2076" s="4"/>
      <c r="T2076" s="4"/>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3"/>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1"/>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4"/>
      <c r="E2079" s="6"/>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7"/>
      <c r="B2080" s="3"/>
      <c r="C2080" s="4"/>
      <c r="D2080" s="3"/>
      <c r="F2080" s="4"/>
      <c r="G2080" s="3"/>
      <c r="J2080" s="3"/>
      <c r="P2080" s="4"/>
      <c r="Q2080" s="6"/>
      <c r="R2080" s="4"/>
      <c r="S2080" s="4"/>
      <c r="T2080" s="3"/>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3"/>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1"/>
      <c r="B2082" s="3"/>
      <c r="C2082" s="3"/>
      <c r="D2082" s="3"/>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4"/>
      <c r="E2083" s="6"/>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7"/>
      <c r="B2084" s="3"/>
      <c r="C2084" s="3"/>
      <c r="D2084" s="4"/>
      <c r="E2084" s="6"/>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1"/>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3"/>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7"/>
      <c r="B2088" s="3"/>
      <c r="C2088" s="3"/>
      <c r="D2088" s="3"/>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4"/>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1"/>
      <c r="B2090" s="3"/>
      <c r="C2090" s="3"/>
      <c r="D2090" s="4"/>
      <c r="E2090" s="6"/>
      <c r="F2090" s="4"/>
      <c r="G2090" s="3"/>
      <c r="J2090" s="4"/>
      <c r="K2090" s="6"/>
      <c r="P2090" s="4"/>
      <c r="Q2090" s="6"/>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3"/>
      <c r="D2091" s="4"/>
      <c r="E2091" s="6"/>
      <c r="F2091" s="4"/>
      <c r="G2091" s="3"/>
      <c r="J2091" s="4"/>
      <c r="K2091" s="6"/>
      <c r="P2091" s="4"/>
      <c r="Q2091" s="6"/>
      <c r="R2091" s="2"/>
      <c r="S2091" s="4"/>
      <c r="T2091" s="4"/>
      <c r="U2091" s="4"/>
      <c r="V2091" s="4"/>
      <c r="W2091" s="6"/>
      <c r="X2091" s="4"/>
      <c r="Y2091" s="14"/>
      <c r="Z2091" s="4"/>
      <c r="AA2091" s="4"/>
      <c r="AB2091" s="4"/>
      <c r="AC2091" s="4"/>
      <c r="AD2091" s="2"/>
      <c r="AE2091" s="2"/>
      <c r="AF2091" s="4"/>
      <c r="AG2091" s="4"/>
      <c r="AH2091" s="4"/>
      <c r="AI2091" s="4"/>
      <c r="AJ2091" s="4"/>
    </row>
    <row r="2092" spans="1:36" ht="13" x14ac:dyDescent="0.15">
      <c r="A2092" s="7"/>
      <c r="B2092" s="3"/>
      <c r="C2092" s="4"/>
      <c r="D2092" s="3"/>
      <c r="F2092" s="4"/>
      <c r="G2092" s="3"/>
      <c r="J2092" s="3"/>
      <c r="P2092" s="3"/>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3"/>
      <c r="V2093" s="4"/>
      <c r="W2093" s="6"/>
      <c r="X2093" s="4"/>
      <c r="Y2093" s="14"/>
      <c r="Z2093" s="4"/>
      <c r="AA2093" s="4"/>
      <c r="AB2093" s="4"/>
      <c r="AC2093" s="4"/>
      <c r="AD2093" s="2"/>
      <c r="AE2093" s="2"/>
      <c r="AF2093" s="4"/>
      <c r="AG2093" s="4"/>
      <c r="AH2093" s="4"/>
      <c r="AI2093" s="4"/>
      <c r="AJ2093" s="4"/>
    </row>
    <row r="2094" spans="1:36" ht="13" x14ac:dyDescent="0.15">
      <c r="A2094" s="1"/>
      <c r="B2094" s="3"/>
      <c r="C2094" s="3"/>
      <c r="D2094" s="3"/>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4"/>
      <c r="D2095" s="3"/>
      <c r="F2095" s="4"/>
      <c r="G2095" s="3"/>
      <c r="J2095" s="3"/>
      <c r="P2095" s="3"/>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7"/>
      <c r="B2096" s="3"/>
      <c r="C2096" s="3"/>
      <c r="D2096" s="4"/>
      <c r="E2096" s="6"/>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4"/>
      <c r="E2097" s="6"/>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1"/>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7"/>
      <c r="B2100" s="3"/>
      <c r="C2100" s="3"/>
      <c r="D2100" s="3"/>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1"/>
      <c r="B2102" s="3"/>
      <c r="C2102" s="3"/>
      <c r="D2102" s="4"/>
      <c r="E2102" s="6"/>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7"/>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3"/>
      <c r="J2105" s="4"/>
      <c r="K2105" s="6"/>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1"/>
      <c r="B2106" s="3"/>
      <c r="C2106" s="3"/>
      <c r="D2106" s="3"/>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3"/>
      <c r="F2107" s="4"/>
      <c r="G2107" s="1"/>
      <c r="H2107" s="1"/>
      <c r="I2107" s="1"/>
      <c r="J2107" s="4"/>
      <c r="K2107" s="6"/>
      <c r="L2107" s="1"/>
      <c r="M2107" s="1"/>
      <c r="N2107" s="1"/>
      <c r="O2107" s="1"/>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7"/>
      <c r="B2108" s="3"/>
      <c r="C2108" s="3"/>
      <c r="D2108" s="4"/>
      <c r="E2108" s="6"/>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4"/>
      <c r="E2109" s="6"/>
      <c r="F2109" s="4"/>
      <c r="G2109" s="3"/>
      <c r="J2109" s="4"/>
      <c r="K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1"/>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6"/>
      <c r="H2111" s="6"/>
      <c r="I2111" s="6"/>
      <c r="J2111" s="4"/>
      <c r="K2111" s="6"/>
      <c r="L2111" s="6"/>
      <c r="M2111" s="6"/>
      <c r="N2111" s="6"/>
      <c r="O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7"/>
      <c r="B2112" s="3"/>
      <c r="C2112" s="3"/>
      <c r="D2112" s="3"/>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1"/>
      <c r="B2114" s="3"/>
      <c r="C2114" s="3"/>
      <c r="D2114" s="4"/>
      <c r="E2114" s="6"/>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7"/>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1"/>
      <c r="B2118" s="3"/>
      <c r="C2118" s="3"/>
      <c r="D2118" s="3"/>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3"/>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7"/>
      <c r="B2120" s="3"/>
      <c r="C2120" s="3"/>
      <c r="D2120" s="4"/>
      <c r="E2120" s="6"/>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4"/>
      <c r="E2121" s="6"/>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1"/>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7"/>
      <c r="B2124" s="3"/>
      <c r="C2124" s="3"/>
      <c r="D2124" s="3"/>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1"/>
      <c r="B2126" s="3"/>
      <c r="C2126" s="3"/>
      <c r="D2126" s="4"/>
      <c r="E2126" s="6"/>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7"/>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1"/>
      <c r="B2130" s="3"/>
      <c r="C2130" s="3"/>
      <c r="D2130" s="3"/>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3"/>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7"/>
      <c r="B2132" s="3"/>
      <c r="C2132" s="3"/>
      <c r="D2132" s="4"/>
      <c r="E2132" s="6"/>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4"/>
      <c r="E2133" s="6"/>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1"/>
      <c r="B2134" s="3"/>
      <c r="C2134" s="3"/>
      <c r="D2134" s="3"/>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7"/>
      <c r="B2136" s="3"/>
      <c r="C2136" s="3"/>
      <c r="D2136" s="4"/>
      <c r="E2136" s="6"/>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1"/>
      <c r="B2138" s="3"/>
      <c r="C2138" s="3"/>
      <c r="D2138" s="3"/>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7"/>
      <c r="B2140" s="3"/>
      <c r="C2140" s="3"/>
      <c r="D2140" s="4"/>
      <c r="E2140" s="6"/>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1"/>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7"/>
      <c r="B2144" s="3"/>
      <c r="C2144" s="3"/>
      <c r="D2144" s="3"/>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3"/>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1"/>
      <c r="B2146" s="3"/>
      <c r="C2146" s="3"/>
      <c r="D2146" s="4"/>
      <c r="E2146" s="6"/>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4"/>
      <c r="E2147" s="6"/>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7"/>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1"/>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3"/>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7"/>
      <c r="B2152" s="3"/>
      <c r="C2152" s="3"/>
      <c r="D2152" s="3"/>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4"/>
      <c r="E2153" s="6"/>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1"/>
      <c r="B2154" s="3"/>
      <c r="C2154" s="3"/>
      <c r="D2154" s="4"/>
      <c r="E2154" s="6"/>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7"/>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1"/>
      <c r="B2158" s="3"/>
      <c r="C2158" s="3"/>
      <c r="D2158" s="3"/>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3"/>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7"/>
      <c r="B2160" s="3"/>
      <c r="C2160" s="3"/>
      <c r="D2160" s="4"/>
      <c r="E2160" s="6"/>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4"/>
      <c r="E2161" s="6"/>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1"/>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7"/>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3"/>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1"/>
      <c r="B2166" s="3"/>
      <c r="C2166" s="3"/>
      <c r="D2166" s="3"/>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4"/>
      <c r="E2167" s="6"/>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7"/>
      <c r="B2168" s="3"/>
      <c r="C2168" s="3"/>
      <c r="D2168" s="4"/>
      <c r="E2168" s="6"/>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1"/>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7"/>
      <c r="B2172" s="3"/>
      <c r="C2172" s="3"/>
      <c r="D2172" s="3"/>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3"/>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1"/>
      <c r="B2174" s="3"/>
      <c r="C2174" s="3"/>
      <c r="D2174" s="4"/>
      <c r="E2174" s="6"/>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4"/>
      <c r="E2175" s="6"/>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7"/>
      <c r="B2176" s="3"/>
      <c r="C2176" s="3"/>
      <c r="D2176" s="3"/>
      <c r="F2176" s="4"/>
      <c r="G2176" s="3"/>
      <c r="J2176" s="4"/>
      <c r="K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1"/>
      <c r="B2178" s="3"/>
      <c r="C2178" s="3"/>
      <c r="D2178" s="3"/>
      <c r="F2178" s="4"/>
      <c r="G2178" s="6"/>
      <c r="H2178" s="6"/>
      <c r="I2178" s="6"/>
      <c r="J2178" s="4"/>
      <c r="K2178" s="6"/>
      <c r="L2178" s="6"/>
      <c r="M2178" s="6"/>
      <c r="N2178" s="6"/>
      <c r="O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7"/>
      <c r="B2180" s="3"/>
      <c r="C2180" s="3"/>
      <c r="D2180" s="4"/>
      <c r="E2180" s="6"/>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3"/>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1"/>
      <c r="B2182" s="3"/>
      <c r="C2182" s="3"/>
      <c r="D2182" s="3"/>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4"/>
      <c r="E2183" s="6"/>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7"/>
      <c r="B2184" s="3"/>
      <c r="C2184" s="3"/>
      <c r="D2184" s="4"/>
      <c r="E2184" s="6"/>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1"/>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7"/>
      <c r="B2188" s="3"/>
      <c r="C2188" s="3"/>
      <c r="D2188" s="3"/>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3"/>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1"/>
      <c r="B2190" s="3"/>
      <c r="C2190" s="3"/>
      <c r="D2190" s="4"/>
      <c r="E2190" s="6"/>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4"/>
      <c r="E2191" s="6"/>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7"/>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1"/>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3"/>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7"/>
      <c r="B2196" s="3"/>
      <c r="C2196" s="3"/>
      <c r="D2196" s="3"/>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4"/>
      <c r="E2197" s="6"/>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1"/>
      <c r="B2198" s="3"/>
      <c r="C2198" s="3"/>
      <c r="D2198" s="4"/>
      <c r="E2198" s="6"/>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7"/>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1"/>
      <c r="B2202" s="3"/>
      <c r="C2202" s="3"/>
      <c r="D2202" s="3"/>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3"/>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7"/>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4"/>
      <c r="E2205" s="6"/>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1"/>
      <c r="B2206" s="3"/>
      <c r="C2206" s="3"/>
      <c r="D2206" s="4"/>
      <c r="E2206" s="6"/>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7"/>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1"/>
      <c r="B2210" s="3"/>
      <c r="C2210" s="3"/>
      <c r="D2210" s="3"/>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7"/>
      <c r="B2212" s="3"/>
      <c r="C2212" s="3"/>
      <c r="D2212" s="4"/>
      <c r="E2212" s="6"/>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3"/>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1"/>
      <c r="B2214" s="3"/>
      <c r="C2214" s="3"/>
      <c r="D2214" s="3"/>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4"/>
      <c r="E2215" s="6"/>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7"/>
      <c r="B2216" s="3"/>
      <c r="C2216" s="3"/>
      <c r="D2216" s="4"/>
      <c r="E2216" s="6"/>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1"/>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7"/>
      <c r="B2220" s="3"/>
      <c r="C2220" s="3"/>
      <c r="D2220" s="3"/>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1"/>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7"/>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3"/>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1"/>
      <c r="B2226" s="3"/>
      <c r="C2226" s="3"/>
      <c r="D2226" s="4"/>
      <c r="E2226" s="6"/>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4"/>
      <c r="E2227" s="6"/>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7"/>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1"/>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3"/>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7"/>
      <c r="B2232" s="3"/>
      <c r="C2232" s="3"/>
      <c r="D2232" s="3"/>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1"/>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4"/>
      <c r="E2235" s="6"/>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7"/>
      <c r="B2236" s="3"/>
      <c r="C2236" s="3"/>
      <c r="D2236" s="4"/>
      <c r="E2236" s="6"/>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1"/>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7"/>
      <c r="B2240" s="3"/>
      <c r="C2240" s="3"/>
      <c r="D2240" s="3"/>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1"/>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3"/>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7"/>
      <c r="B2244" s="3"/>
      <c r="C2244" s="3"/>
      <c r="D2244" s="4"/>
      <c r="E2244" s="6"/>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4"/>
      <c r="E2245" s="6"/>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1"/>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7"/>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3"/>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1"/>
      <c r="B2250" s="3"/>
      <c r="C2250" s="3"/>
      <c r="D2250" s="3"/>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4"/>
      <c r="E2251" s="6"/>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7"/>
      <c r="B2252" s="3"/>
      <c r="C2252" s="3"/>
      <c r="D2252" s="4"/>
      <c r="E2252" s="6"/>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1"/>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7"/>
      <c r="B2256" s="3"/>
      <c r="C2256" s="3"/>
      <c r="D2256" s="3"/>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3"/>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1"/>
      <c r="B2258" s="3"/>
      <c r="C2258" s="3"/>
      <c r="D2258" s="4"/>
      <c r="E2258" s="6"/>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4"/>
      <c r="E2259" s="6"/>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7"/>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1"/>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3"/>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7"/>
      <c r="B2264" s="3"/>
      <c r="C2264" s="3"/>
      <c r="D2264" s="3"/>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1"/>
      <c r="B2266" s="3"/>
      <c r="C2266" s="3"/>
      <c r="D2266" s="4"/>
      <c r="E2266" s="6"/>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4"/>
      <c r="E2267" s="6"/>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7"/>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1"/>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3"/>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7"/>
      <c r="B2272" s="3"/>
      <c r="C2272" s="3"/>
      <c r="D2272" s="3"/>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4"/>
      <c r="E2273" s="6"/>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1"/>
      <c r="B2274" s="3"/>
      <c r="C2274" s="3"/>
      <c r="D2274" s="4"/>
      <c r="E2274" s="6"/>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7"/>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1"/>
      <c r="B2278" s="3"/>
      <c r="C2278" s="3"/>
      <c r="D2278" s="3"/>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3"/>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7"/>
      <c r="B2280" s="3"/>
      <c r="C2280" s="3"/>
      <c r="D2280" s="4"/>
      <c r="E2280" s="6"/>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4"/>
      <c r="E2281" s="6"/>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1"/>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7"/>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1"/>
      <c r="B2286" s="3"/>
      <c r="C2286" s="3"/>
      <c r="D2286" s="3"/>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3"/>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7"/>
      <c r="B2288" s="3"/>
      <c r="C2288" s="3"/>
      <c r="D2288" s="4"/>
      <c r="E2288" s="6"/>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4"/>
      <c r="E2289" s="6"/>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1"/>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7"/>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3"/>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1"/>
      <c r="B2294" s="3"/>
      <c r="C2294" s="3"/>
      <c r="D2294" s="3"/>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4"/>
      <c r="E2295" s="6"/>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7"/>
      <c r="B2296" s="3"/>
      <c r="C2296" s="3"/>
      <c r="D2296" s="4"/>
      <c r="E2296" s="6"/>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1"/>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7"/>
      <c r="B2300" s="3"/>
      <c r="C2300" s="3"/>
      <c r="D2300" s="3"/>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3"/>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1"/>
      <c r="B2302" s="3"/>
      <c r="C2302" s="3"/>
      <c r="D2302" s="4"/>
      <c r="E2302" s="6"/>
      <c r="F2302" s="4"/>
      <c r="G2302" s="3"/>
      <c r="J2302" s="4"/>
      <c r="K2302" s="6"/>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3"/>
      <c r="D2303" s="4"/>
      <c r="E2303" s="6"/>
      <c r="F2303" s="4"/>
      <c r="G2303" s="3"/>
      <c r="J2303" s="4"/>
      <c r="K2303" s="6"/>
      <c r="P2303" s="4"/>
      <c r="Q2303" s="6"/>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7"/>
      <c r="B2304" s="3"/>
      <c r="C2304" s="3"/>
      <c r="D2304" s="4"/>
      <c r="E2304" s="6"/>
      <c r="F2304" s="4"/>
      <c r="G2304" s="2"/>
      <c r="H2304" s="2"/>
      <c r="I2304" s="2"/>
      <c r="J2304" s="4"/>
      <c r="K2304" s="6"/>
      <c r="L2304" s="2"/>
      <c r="M2304" s="2"/>
      <c r="N2304" s="2"/>
      <c r="O2304" s="2"/>
      <c r="P2304" s="4"/>
      <c r="Q2304" s="6"/>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4"/>
      <c r="D2305" s="3"/>
      <c r="F2305" s="4"/>
      <c r="G2305" s="3"/>
      <c r="J2305" s="3"/>
      <c r="P2305" s="3"/>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1"/>
      <c r="B2306" s="3"/>
      <c r="C2306" s="4"/>
      <c r="D2306" s="3"/>
      <c r="F2306" s="4"/>
      <c r="G2306" s="3"/>
      <c r="J2306" s="3"/>
      <c r="P2306" s="3"/>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7"/>
      <c r="B2308" s="3"/>
      <c r="C2308" s="3"/>
      <c r="D2308" s="3"/>
      <c r="F2308" s="4"/>
      <c r="G2308" s="3"/>
      <c r="J2308" s="4"/>
      <c r="K2308" s="6"/>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3"/>
      <c r="F2309" s="4"/>
      <c r="G2309" s="3"/>
      <c r="J2309" s="4"/>
      <c r="K2309" s="6"/>
      <c r="P2309" s="4"/>
      <c r="Q2309" s="6"/>
      <c r="R2309" s="4"/>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1"/>
      <c r="B2310" s="3"/>
      <c r="C2310" s="3"/>
      <c r="D2310" s="4"/>
      <c r="E2310" s="6"/>
      <c r="F2310" s="4"/>
      <c r="G2310" s="2"/>
      <c r="H2310" s="2"/>
      <c r="I2310" s="2"/>
      <c r="J2310" s="4"/>
      <c r="K2310" s="6"/>
      <c r="L2310" s="2"/>
      <c r="M2310" s="2"/>
      <c r="N2310" s="2"/>
      <c r="O2310" s="2"/>
      <c r="P2310" s="4"/>
      <c r="Q2310" s="6"/>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3"/>
      <c r="D2311" s="4"/>
      <c r="E2311" s="6"/>
      <c r="F2311" s="4"/>
      <c r="G2311" s="3"/>
      <c r="J2311" s="4"/>
      <c r="K2311" s="6"/>
      <c r="P2311" s="4"/>
      <c r="Q2311" s="6"/>
      <c r="R2311" s="2"/>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7"/>
      <c r="B2312" s="3"/>
      <c r="C2312" s="4"/>
      <c r="D2312" s="3"/>
      <c r="F2312" s="4"/>
      <c r="G2312" s="3"/>
      <c r="J2312" s="3"/>
      <c r="P2312" s="3"/>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3"/>
      <c r="R2313" s="4"/>
      <c r="S2313" s="4"/>
      <c r="T2313" s="4"/>
      <c r="U2313" s="4"/>
      <c r="V2313" s="4"/>
      <c r="W2313" s="6"/>
      <c r="X2313" s="4"/>
      <c r="Y2313" s="14"/>
      <c r="Z2313" s="4"/>
      <c r="AA2313" s="4"/>
      <c r="AB2313" s="4"/>
      <c r="AC2313" s="4"/>
      <c r="AD2313" s="2"/>
      <c r="AE2313" s="2"/>
      <c r="AF2313" s="4"/>
      <c r="AG2313" s="4"/>
      <c r="AH2313" s="4"/>
      <c r="AI2313" s="4"/>
      <c r="AJ2313" s="4"/>
    </row>
    <row r="2314" spans="1:36" ht="13" x14ac:dyDescent="0.15">
      <c r="A2314" s="1"/>
      <c r="B2314" s="3"/>
      <c r="C2314" s="3"/>
      <c r="D2314" s="4"/>
      <c r="E2314" s="6"/>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4"/>
      <c r="Q2315" s="6"/>
      <c r="R2315" s="4"/>
      <c r="S2315" s="4"/>
      <c r="T2315" s="4"/>
      <c r="U2315" s="3"/>
      <c r="V2315" s="4"/>
      <c r="W2315" s="6"/>
      <c r="X2315" s="4"/>
      <c r="Y2315" s="14"/>
      <c r="Z2315" s="4"/>
      <c r="AA2315" s="4"/>
      <c r="AB2315" s="4"/>
      <c r="AC2315" s="4"/>
      <c r="AD2315" s="2"/>
      <c r="AE2315" s="2"/>
      <c r="AF2315" s="4"/>
      <c r="AG2315" s="4"/>
      <c r="AH2315" s="4"/>
      <c r="AI2315" s="4"/>
      <c r="AJ2315" s="4"/>
    </row>
    <row r="2316" spans="1:36" ht="13" x14ac:dyDescent="0.15">
      <c r="A2316" s="7"/>
      <c r="B2316" s="3"/>
      <c r="C2316" s="3"/>
      <c r="D2316" s="3"/>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4"/>
      <c r="D2317" s="3"/>
      <c r="F2317" s="4"/>
      <c r="G2317" s="3"/>
      <c r="J2317" s="3"/>
      <c r="P2317" s="3"/>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1"/>
      <c r="B2318" s="3"/>
      <c r="C2318" s="3"/>
      <c r="D2318" s="4"/>
      <c r="E2318" s="6"/>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4"/>
      <c r="E2319" s="6"/>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7"/>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1"/>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3"/>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7"/>
      <c r="B2324" s="3"/>
      <c r="C2324" s="3"/>
      <c r="D2324" s="3"/>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4"/>
      <c r="E2325" s="6"/>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1"/>
      <c r="B2326" s="3"/>
      <c r="C2326" s="3"/>
      <c r="D2326" s="4"/>
      <c r="E2326" s="6"/>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7"/>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1"/>
      <c r="B2330" s="3"/>
      <c r="C2330" s="3"/>
      <c r="D2330" s="3"/>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3"/>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7"/>
      <c r="B2332" s="3"/>
      <c r="C2332" s="3"/>
      <c r="D2332" s="4"/>
      <c r="E2332" s="6"/>
      <c r="F2332" s="4"/>
      <c r="G2332" s="3"/>
      <c r="J2332" s="4"/>
      <c r="K2332" s="6"/>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3"/>
      <c r="D2333" s="4"/>
      <c r="E2333" s="6"/>
      <c r="F2333" s="4"/>
      <c r="G2333" s="3"/>
      <c r="J2333" s="4"/>
      <c r="K2333" s="6"/>
      <c r="P2333" s="4"/>
      <c r="Q2333" s="6"/>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1"/>
      <c r="B2334" s="3"/>
      <c r="C2334" s="3"/>
      <c r="D2334" s="4"/>
      <c r="E2334" s="6"/>
      <c r="F2334" s="4"/>
      <c r="G2334" s="2"/>
      <c r="H2334" s="2"/>
      <c r="I2334" s="2"/>
      <c r="J2334" s="4"/>
      <c r="K2334" s="6"/>
      <c r="L2334" s="2"/>
      <c r="M2334" s="2"/>
      <c r="N2334" s="2"/>
      <c r="O2334" s="2"/>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4"/>
      <c r="D2335" s="3"/>
      <c r="F2335" s="4"/>
      <c r="G2335" s="3"/>
      <c r="J2335" s="3"/>
      <c r="P2335" s="3"/>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7"/>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3"/>
      <c r="D2337" s="3"/>
      <c r="F2337" s="4"/>
      <c r="G2337" s="3"/>
      <c r="J2337" s="4"/>
      <c r="K2337" s="6"/>
      <c r="P2337" s="4"/>
      <c r="Q2337" s="6"/>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1"/>
      <c r="B2338" s="3"/>
      <c r="C2338" s="3"/>
      <c r="D2338" s="3"/>
      <c r="F2338" s="4"/>
      <c r="G2338" s="3"/>
      <c r="J2338" s="4"/>
      <c r="K2338" s="6"/>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4"/>
      <c r="D2339" s="3"/>
      <c r="F2339" s="4"/>
      <c r="G2339" s="3"/>
      <c r="J2339" s="3"/>
      <c r="P2339" s="3"/>
      <c r="R2339" s="4"/>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7"/>
      <c r="B2340" s="3"/>
      <c r="C2340" s="3"/>
      <c r="D2340" s="4"/>
      <c r="E2340" s="6"/>
      <c r="F2340" s="4"/>
      <c r="G2340" s="2"/>
      <c r="H2340" s="2"/>
      <c r="I2340" s="2"/>
      <c r="J2340" s="4"/>
      <c r="K2340" s="6"/>
      <c r="L2340" s="2"/>
      <c r="M2340" s="2"/>
      <c r="N2340" s="2"/>
      <c r="O2340" s="2"/>
      <c r="P2340" s="4"/>
      <c r="Q2340" s="6"/>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3"/>
      <c r="D2341" s="4"/>
      <c r="E2341" s="6"/>
      <c r="F2341" s="4"/>
      <c r="G2341" s="3"/>
      <c r="J2341" s="4"/>
      <c r="K2341" s="6"/>
      <c r="P2341" s="4"/>
      <c r="Q2341" s="6"/>
      <c r="R2341" s="2"/>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1"/>
      <c r="B2342" s="3"/>
      <c r="C2342" s="4"/>
      <c r="D2342" s="3"/>
      <c r="F2342" s="4"/>
      <c r="G2342" s="3"/>
      <c r="J2342" s="3"/>
      <c r="P2342" s="3"/>
      <c r="R2342" s="4"/>
      <c r="S2342" s="4"/>
      <c r="T2342" s="4"/>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4"/>
      <c r="D2343" s="3"/>
      <c r="F2343" s="4"/>
      <c r="G2343" s="3"/>
      <c r="J2343" s="3"/>
      <c r="P2343" s="3"/>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7"/>
      <c r="B2344" s="3"/>
      <c r="C2344" s="4"/>
      <c r="D2344" s="3"/>
      <c r="F2344" s="4"/>
      <c r="G2344" s="3"/>
      <c r="J2344" s="3"/>
      <c r="P2344" s="3"/>
      <c r="R2344" s="4"/>
      <c r="S2344" s="4"/>
      <c r="T2344" s="3"/>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3"/>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1"/>
      <c r="B2346" s="3"/>
      <c r="C2346" s="4"/>
      <c r="D2346" s="3"/>
      <c r="F2346" s="4"/>
      <c r="G2346" s="3"/>
      <c r="J2346" s="3"/>
      <c r="P2346" s="3"/>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4"/>
      <c r="E2347" s="6"/>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7"/>
      <c r="B2348" s="3"/>
      <c r="C2348" s="3"/>
      <c r="D2348" s="4"/>
      <c r="E2348" s="6"/>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1"/>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7"/>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3"/>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1"/>
      <c r="B2354" s="3"/>
      <c r="C2354" s="3"/>
      <c r="D2354" s="3"/>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7"/>
      <c r="B2356" s="3"/>
      <c r="C2356" s="3"/>
      <c r="D2356" s="4"/>
      <c r="E2356" s="6"/>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4"/>
      <c r="E2357" s="6"/>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1"/>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7"/>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3"/>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1"/>
      <c r="B2362" s="3"/>
      <c r="C2362" s="3"/>
      <c r="D2362" s="3"/>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4"/>
      <c r="E2363" s="6"/>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7"/>
      <c r="B2364" s="3"/>
      <c r="C2364" s="3"/>
      <c r="D2364" s="4"/>
      <c r="E2364" s="6"/>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1"/>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7"/>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3"/>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1"/>
      <c r="B2370" s="3"/>
      <c r="C2370" s="3"/>
      <c r="D2370" s="3"/>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4"/>
      <c r="E2371" s="6"/>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7"/>
      <c r="B2372" s="3"/>
      <c r="C2372" s="3"/>
      <c r="D2372" s="4"/>
      <c r="E2372" s="6"/>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1"/>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7"/>
      <c r="B2376" s="3"/>
      <c r="C2376" s="3"/>
      <c r="D2376" s="3"/>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3"/>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1"/>
      <c r="B2378" s="3"/>
      <c r="C2378" s="3"/>
      <c r="D2378" s="4"/>
      <c r="E2378" s="6"/>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4"/>
      <c r="E2379" s="6"/>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7"/>
      <c r="B2380" s="3"/>
      <c r="C2380" s="3"/>
      <c r="D2380" s="3"/>
      <c r="F2380" s="4"/>
      <c r="G2380" s="3"/>
      <c r="J2380" s="4"/>
      <c r="K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1"/>
      <c r="B2382" s="3"/>
      <c r="C2382" s="3"/>
      <c r="D2382" s="3"/>
      <c r="F2382" s="4"/>
      <c r="G2382" s="6"/>
      <c r="H2382" s="6"/>
      <c r="I2382" s="6"/>
      <c r="J2382" s="4"/>
      <c r="K2382" s="6"/>
      <c r="L2382" s="6"/>
      <c r="M2382" s="6"/>
      <c r="N2382" s="6"/>
      <c r="O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3"/>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7"/>
      <c r="B2384" s="3"/>
      <c r="C2384" s="3"/>
      <c r="D2384" s="3"/>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4"/>
      <c r="E2385" s="6"/>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1"/>
      <c r="B2386" s="3"/>
      <c r="C2386" s="3"/>
      <c r="D2386" s="4"/>
      <c r="E2386" s="6"/>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7"/>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1"/>
      <c r="B2390" s="3"/>
      <c r="C2390" s="3"/>
      <c r="D2390" s="3"/>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3"/>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7"/>
      <c r="B2392" s="3"/>
      <c r="C2392" s="3"/>
      <c r="D2392" s="4"/>
      <c r="E2392" s="6"/>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4"/>
      <c r="E2393" s="6"/>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1"/>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7"/>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3"/>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1"/>
      <c r="B2398" s="3"/>
      <c r="C2398" s="3"/>
      <c r="D2398" s="3"/>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4"/>
      <c r="E2399" s="6"/>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7"/>
      <c r="B2400" s="3"/>
      <c r="C2400" s="3"/>
      <c r="D2400" s="4"/>
      <c r="E2400" s="6"/>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1"/>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3"/>
      <c r="J2403" s="4"/>
      <c r="K2403" s="6"/>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7"/>
      <c r="B2404" s="3"/>
      <c r="C2404" s="3"/>
      <c r="D2404" s="3"/>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3"/>
      <c r="F2405" s="4"/>
      <c r="G2405" s="1"/>
      <c r="H2405" s="1"/>
      <c r="I2405" s="1"/>
      <c r="J2405" s="4"/>
      <c r="K2405" s="6"/>
      <c r="L2405" s="1"/>
      <c r="M2405" s="1"/>
      <c r="N2405" s="1"/>
      <c r="O2405" s="1"/>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1"/>
      <c r="B2406" s="3"/>
      <c r="C2406" s="3"/>
      <c r="D2406" s="4"/>
      <c r="E2406" s="6"/>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4"/>
      <c r="E2407" s="6"/>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7"/>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1"/>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3"/>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7"/>
      <c r="B2412" s="3"/>
      <c r="C2412" s="3"/>
      <c r="D2412" s="3"/>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4"/>
      <c r="E2413" s="6"/>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1"/>
      <c r="B2414" s="3"/>
      <c r="C2414" s="3"/>
      <c r="D2414" s="4"/>
      <c r="E2414" s="6"/>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7"/>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1"/>
      <c r="B2418" s="3"/>
      <c r="C2418" s="3"/>
      <c r="D2418" s="3"/>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3"/>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7"/>
      <c r="B2420" s="3"/>
      <c r="C2420" s="3"/>
      <c r="D2420" s="4"/>
      <c r="E2420" s="6"/>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4"/>
      <c r="E2421" s="6"/>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1"/>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7"/>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3"/>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1"/>
      <c r="B2426" s="3"/>
      <c r="C2426" s="3"/>
      <c r="D2426" s="3"/>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4"/>
      <c r="E2427" s="6"/>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7"/>
      <c r="B2428" s="3"/>
      <c r="C2428" s="3"/>
      <c r="D2428" s="4"/>
      <c r="E2428" s="6"/>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1"/>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7"/>
      <c r="B2432" s="3"/>
      <c r="C2432" s="3"/>
      <c r="D2432" s="3"/>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3"/>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1"/>
      <c r="B2434" s="3"/>
      <c r="C2434" s="3"/>
      <c r="D2434" s="4"/>
      <c r="E2434" s="6"/>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4"/>
      <c r="E2435" s="6"/>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7"/>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1"/>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3"/>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7"/>
      <c r="B2440" s="3"/>
      <c r="C2440" s="3"/>
      <c r="D2440" s="3"/>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4"/>
      <c r="E2441" s="6"/>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1"/>
      <c r="B2442" s="3"/>
      <c r="C2442" s="3"/>
      <c r="D2442" s="4"/>
      <c r="E2442" s="6"/>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7"/>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1"/>
      <c r="B2446" s="3"/>
      <c r="C2446" s="3"/>
      <c r="D2446" s="3"/>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3"/>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7"/>
      <c r="B2448" s="3"/>
      <c r="C2448" s="3"/>
      <c r="D2448" s="4"/>
      <c r="E2448" s="6"/>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4"/>
      <c r="E2449" s="6"/>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1"/>
      <c r="B2450" s="3"/>
      <c r="C2450" s="3"/>
      <c r="D2450" s="3"/>
      <c r="F2450" s="4"/>
      <c r="G2450" s="3"/>
      <c r="J2450" s="4"/>
      <c r="K2450" s="6"/>
      <c r="P2450" s="4"/>
      <c r="Q2450" s="6"/>
      <c r="R2450" s="4"/>
      <c r="S2450" s="4"/>
      <c r="T2450" s="4"/>
      <c r="U2450" s="4"/>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7"/>
      <c r="B2452" s="3"/>
      <c r="C2452" s="4"/>
      <c r="D2452" s="3"/>
      <c r="F2452" s="4"/>
      <c r="G2452" s="3"/>
      <c r="J2452" s="3"/>
      <c r="P2452" s="4"/>
      <c r="Q2452" s="6"/>
      <c r="R2452" s="4"/>
      <c r="S2452" s="4"/>
      <c r="T2452" s="4"/>
      <c r="U2452" s="3"/>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3"/>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1"/>
      <c r="B2454" s="3"/>
      <c r="C2454" s="3"/>
      <c r="D2454" s="3"/>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4"/>
      <c r="E2455" s="6"/>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7"/>
      <c r="B2456" s="3"/>
      <c r="C2456" s="3"/>
      <c r="D2456" s="4"/>
      <c r="E2456" s="6"/>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1"/>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7"/>
      <c r="B2460" s="3"/>
      <c r="C2460" s="3"/>
      <c r="D2460" s="3"/>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3"/>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1"/>
      <c r="B2462" s="3"/>
      <c r="C2462" s="3"/>
      <c r="D2462" s="4"/>
      <c r="E2462" s="6"/>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4"/>
      <c r="E2463" s="6"/>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7"/>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1"/>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3"/>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7"/>
      <c r="B2468" s="3"/>
      <c r="C2468" s="3"/>
      <c r="D2468" s="3"/>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3"/>
      <c r="D2469" s="4"/>
      <c r="E2469" s="6"/>
      <c r="F2469" s="4"/>
      <c r="G2469" s="3"/>
      <c r="J2469" s="4"/>
      <c r="K2469" s="6"/>
      <c r="P2469" s="4"/>
      <c r="Q2469" s="6"/>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1"/>
      <c r="B2470" s="3"/>
      <c r="C2470" s="3"/>
      <c r="D2470" s="4"/>
      <c r="E2470" s="6"/>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4"/>
      <c r="D2471" s="3"/>
      <c r="F2471" s="4"/>
      <c r="G2471" s="3"/>
      <c r="J2471" s="3"/>
      <c r="P2471" s="3"/>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7"/>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1"/>
      <c r="B2474" s="3"/>
      <c r="C2474" s="3"/>
      <c r="D2474" s="3"/>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3"/>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7"/>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4"/>
      <c r="E2477" s="6"/>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1"/>
      <c r="B2478" s="3"/>
      <c r="C2478" s="3"/>
      <c r="D2478" s="4"/>
      <c r="E2478" s="6"/>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7"/>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1"/>
      <c r="B2482" s="3"/>
      <c r="C2482" s="3"/>
      <c r="D2482" s="3"/>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3"/>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7"/>
      <c r="B2484" s="3"/>
      <c r="C2484" s="3"/>
      <c r="D2484" s="4"/>
      <c r="E2484" s="6"/>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4"/>
      <c r="E2485" s="6"/>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1"/>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7"/>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3"/>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1"/>
      <c r="B2490" s="3"/>
      <c r="C2490" s="3"/>
      <c r="D2490" s="3"/>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4"/>
      <c r="E2491" s="6"/>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7"/>
      <c r="B2492" s="3"/>
      <c r="C2492" s="3"/>
      <c r="D2492" s="4"/>
      <c r="E2492" s="6"/>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1"/>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7"/>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3"/>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1"/>
      <c r="B2498" s="3"/>
      <c r="C2498" s="3"/>
      <c r="D2498" s="3"/>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7"/>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1"/>
      <c r="B2502" s="3"/>
      <c r="C2502" s="3"/>
      <c r="D2502" s="4"/>
      <c r="E2502" s="6"/>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4"/>
      <c r="E2503" s="6"/>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7"/>
      <c r="B2504" s="3"/>
      <c r="C2504" s="3"/>
      <c r="D2504" s="3"/>
      <c r="F2504" s="4"/>
      <c r="G2504" s="3"/>
      <c r="J2504" s="4"/>
      <c r="K2504" s="6"/>
      <c r="P2504" s="4"/>
      <c r="Q2504" s="6"/>
      <c r="R2504" s="4"/>
      <c r="S2504" s="4"/>
      <c r="T2504" s="4"/>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1"/>
      <c r="B2506" s="3"/>
      <c r="C2506" s="4"/>
      <c r="D2506" s="3"/>
      <c r="F2506" s="4"/>
      <c r="G2506" s="3"/>
      <c r="J2506" s="3"/>
      <c r="P2506" s="3"/>
      <c r="R2506" s="4"/>
      <c r="S2506" s="4"/>
      <c r="T2506" s="3"/>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3"/>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7"/>
      <c r="B2508" s="3"/>
      <c r="C2508" s="4"/>
      <c r="D2508" s="3"/>
      <c r="F2508" s="4"/>
      <c r="G2508" s="3"/>
      <c r="J2508" s="3"/>
      <c r="P2508" s="3"/>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4"/>
      <c r="E2509" s="6"/>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1"/>
      <c r="B2510" s="3"/>
      <c r="C2510" s="3"/>
      <c r="D2510" s="4"/>
      <c r="E2510" s="6"/>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7"/>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1"/>
      <c r="B2514" s="3"/>
      <c r="C2514" s="3"/>
      <c r="D2514" s="3"/>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3"/>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7"/>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1"/>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4"/>
      <c r="E2519" s="6"/>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7"/>
      <c r="B2520" s="3"/>
      <c r="C2520" s="3"/>
      <c r="D2520" s="4"/>
      <c r="E2520" s="6"/>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1"/>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7"/>
      <c r="B2524" s="3"/>
      <c r="C2524" s="3"/>
      <c r="D2524" s="3"/>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3"/>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1"/>
      <c r="B2526" s="3"/>
      <c r="C2526" s="3"/>
      <c r="D2526" s="4"/>
      <c r="E2526" s="6"/>
      <c r="F2526" s="4"/>
      <c r="G2526" s="3"/>
      <c r="J2526" s="4"/>
      <c r="K2526" s="6"/>
      <c r="P2526" s="4"/>
      <c r="Q2526" s="6"/>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4"/>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7"/>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4"/>
      <c r="E2529" s="6"/>
      <c r="F2529" s="3"/>
      <c r="G2529" s="3"/>
      <c r="J2529" s="4"/>
      <c r="K2529" s="6"/>
      <c r="P2529" s="4"/>
      <c r="Q2529" s="6"/>
      <c r="R2529" s="4"/>
      <c r="S2529" s="4"/>
      <c r="T2529" s="4"/>
      <c r="U2529" s="4"/>
      <c r="V2529" s="4"/>
      <c r="W2529" s="6"/>
      <c r="X2529" s="4"/>
      <c r="Y2529" s="14"/>
      <c r="Z2529" s="4"/>
      <c r="AA2529" s="4"/>
      <c r="AB2529" s="4"/>
      <c r="AC2529" s="4"/>
      <c r="AD2529" s="2"/>
      <c r="AE2529" s="2"/>
      <c r="AF2529" s="4"/>
      <c r="AG2529" s="4"/>
      <c r="AH2529" s="4"/>
      <c r="AI2529" s="4"/>
      <c r="AJ2529" s="4"/>
    </row>
    <row r="2530" spans="1:36" ht="13" x14ac:dyDescent="0.15">
      <c r="A2530" s="1"/>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3"/>
      <c r="F2531" s="4"/>
      <c r="G2531" s="3"/>
      <c r="J2531" s="3"/>
      <c r="P2531" s="4"/>
      <c r="Q2531" s="6"/>
      <c r="R2531" s="4"/>
      <c r="S2531" s="4"/>
      <c r="T2531" s="3"/>
      <c r="U2531" s="4"/>
      <c r="V2531" s="4"/>
      <c r="W2531" s="6"/>
      <c r="X2531" s="4"/>
      <c r="Y2531" s="14"/>
      <c r="Z2531" s="4"/>
      <c r="AA2531" s="4"/>
      <c r="AB2531" s="4"/>
      <c r="AC2531" s="4"/>
      <c r="AD2531" s="2"/>
      <c r="AE2531" s="2"/>
      <c r="AF2531" s="4"/>
      <c r="AG2531" s="4"/>
      <c r="AH2531" s="4"/>
      <c r="AI2531" s="4"/>
      <c r="AJ2531" s="4"/>
    </row>
    <row r="2532" spans="1:36" ht="13" x14ac:dyDescent="0.15">
      <c r="A2532" s="7"/>
      <c r="B2532" s="3"/>
      <c r="C2532" s="4"/>
      <c r="D2532" s="3"/>
      <c r="F2532" s="4"/>
      <c r="G2532" s="3"/>
      <c r="J2532" s="3"/>
      <c r="P2532" s="3"/>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3"/>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1"/>
      <c r="B2534" s="3"/>
      <c r="C2534" s="3"/>
      <c r="D2534" s="3"/>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4"/>
      <c r="E2535" s="6"/>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7"/>
      <c r="B2536" s="3"/>
      <c r="C2536" s="3"/>
      <c r="D2536" s="4"/>
      <c r="E2536" s="6"/>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1"/>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7"/>
      <c r="B2540" s="3"/>
      <c r="C2540" s="3"/>
      <c r="D2540" s="3"/>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3"/>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1"/>
      <c r="B2542" s="3"/>
      <c r="C2542" s="3"/>
      <c r="D2542" s="4"/>
      <c r="E2542" s="6"/>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4"/>
      <c r="E2543" s="6"/>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7"/>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1"/>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3"/>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7"/>
      <c r="B2548" s="3"/>
      <c r="C2548" s="3"/>
      <c r="D2548" s="3"/>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1"/>
      <c r="B2550" s="3"/>
      <c r="C2550" s="3"/>
      <c r="D2550" s="4"/>
      <c r="E2550" s="6"/>
      <c r="F2550" s="4"/>
      <c r="G2550" s="3"/>
      <c r="J2550" s="4"/>
      <c r="K2550" s="6"/>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4"/>
      <c r="E2551" s="6"/>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7"/>
      <c r="B2552" s="3"/>
      <c r="C2552" s="3"/>
      <c r="D2552" s="4"/>
      <c r="E2552" s="6"/>
      <c r="F2552" s="4"/>
      <c r="G2552" s="2"/>
      <c r="H2552" s="2"/>
      <c r="I2552" s="2"/>
      <c r="J2552" s="4"/>
      <c r="K2552" s="6"/>
      <c r="L2552" s="2"/>
      <c r="M2552" s="2"/>
      <c r="N2552" s="2"/>
      <c r="O2552" s="2"/>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1"/>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7"/>
      <c r="B2556" s="3"/>
      <c r="C2556" s="3"/>
      <c r="D2556" s="3"/>
      <c r="F2556" s="4"/>
      <c r="G2556" s="3"/>
      <c r="J2556" s="4"/>
      <c r="K2556" s="6"/>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3"/>
      <c r="F2557" s="4"/>
      <c r="G2557" s="3"/>
      <c r="J2557" s="4"/>
      <c r="K2557" s="6"/>
      <c r="P2557" s="4"/>
      <c r="Q2557" s="6"/>
      <c r="R2557" s="4"/>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1"/>
      <c r="B2558" s="3"/>
      <c r="C2558" s="3"/>
      <c r="D2558" s="4"/>
      <c r="E2558" s="6"/>
      <c r="F2558" s="4"/>
      <c r="G2558" s="2"/>
      <c r="H2558" s="2"/>
      <c r="I2558" s="2"/>
      <c r="J2558" s="4"/>
      <c r="K2558" s="6"/>
      <c r="L2558" s="2"/>
      <c r="M2558" s="2"/>
      <c r="N2558" s="2"/>
      <c r="O2558" s="2"/>
      <c r="P2558" s="4"/>
      <c r="Q2558" s="6"/>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2"/>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7"/>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4"/>
      <c r="E2561" s="6"/>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1"/>
      <c r="B2562" s="3"/>
      <c r="C2562" s="4"/>
      <c r="D2562" s="3"/>
      <c r="F2562" s="4"/>
      <c r="G2562" s="3"/>
      <c r="J2562" s="3"/>
      <c r="P2562" s="3"/>
      <c r="R2562" s="4"/>
      <c r="S2562" s="4"/>
      <c r="T2562" s="4"/>
      <c r="U2562" s="4"/>
      <c r="V2562" s="4"/>
      <c r="W2562" s="6"/>
      <c r="X2562" s="4"/>
      <c r="Y2562" s="14"/>
      <c r="Z2562" s="4"/>
      <c r="AA2562" s="4"/>
      <c r="AB2562" s="4"/>
      <c r="AC2562" s="4"/>
      <c r="AD2562" s="2"/>
      <c r="AE2562" s="2"/>
      <c r="AF2562" s="4"/>
      <c r="AG2562" s="4"/>
      <c r="AH2562" s="4"/>
      <c r="AI2562" s="4"/>
      <c r="AJ2562" s="4"/>
    </row>
    <row r="2563" spans="1:36" ht="13" x14ac:dyDescent="0.15">
      <c r="A2563" s="7"/>
      <c r="B2563" s="3"/>
      <c r="C2563" s="3"/>
      <c r="D2563" s="3"/>
      <c r="F2563" s="4"/>
      <c r="G2563" s="3"/>
      <c r="J2563" s="4"/>
      <c r="K2563" s="6"/>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7"/>
      <c r="B2564" s="3"/>
      <c r="C2564" s="4"/>
      <c r="D2564" s="3"/>
      <c r="F2564" s="4"/>
      <c r="G2564" s="3"/>
      <c r="J2564" s="3"/>
      <c r="P2564" s="4"/>
      <c r="Q2564" s="6"/>
      <c r="R2564" s="4"/>
      <c r="S2564" s="4"/>
      <c r="T2564" s="4"/>
      <c r="U2564" s="3"/>
      <c r="V2564" s="4"/>
      <c r="W2564" s="6"/>
      <c r="X2564" s="4"/>
      <c r="Y2564" s="14"/>
      <c r="Z2564" s="4"/>
      <c r="AA2564" s="4"/>
      <c r="AB2564" s="4"/>
      <c r="AC2564" s="4"/>
      <c r="AD2564" s="2"/>
      <c r="AE2564" s="2"/>
      <c r="AF2564" s="4"/>
      <c r="AG2564" s="4"/>
      <c r="AH2564" s="4"/>
      <c r="AI2564" s="4"/>
      <c r="AJ2564" s="4"/>
    </row>
    <row r="2565" spans="1:36" ht="13" x14ac:dyDescent="0.15">
      <c r="A2565" s="7"/>
      <c r="B2565" s="3"/>
      <c r="C2565" s="4"/>
      <c r="D2565" s="3"/>
      <c r="F2565" s="4"/>
      <c r="G2565" s="3"/>
      <c r="J2565" s="3"/>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1"/>
      <c r="B2566" s="3"/>
      <c r="C2566" s="4"/>
      <c r="D2566" s="3"/>
      <c r="F2566" s="4"/>
      <c r="G2566" s="3"/>
      <c r="J2566" s="3"/>
      <c r="P2566" s="3"/>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4"/>
      <c r="E2567" s="6"/>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7"/>
      <c r="B2568" s="3"/>
      <c r="C2568" s="3"/>
      <c r="D2568" s="4"/>
      <c r="E2568" s="6"/>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1"/>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7"/>
      <c r="B2572" s="3"/>
      <c r="C2572" s="3"/>
      <c r="D2572" s="3"/>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3"/>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1"/>
      <c r="B2574" s="3"/>
      <c r="C2574" s="3"/>
      <c r="D2574" s="4"/>
      <c r="E2574" s="6"/>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4"/>
      <c r="E2575" s="6"/>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7"/>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1"/>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3"/>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7"/>
      <c r="B2580" s="3"/>
      <c r="C2580" s="3"/>
      <c r="D2580" s="3"/>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4"/>
      <c r="E2581" s="6"/>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1"/>
      <c r="B2582" s="3"/>
      <c r="C2582" s="3"/>
      <c r="D2582" s="4"/>
      <c r="E2582" s="6"/>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7"/>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1"/>
      <c r="B2586" s="3"/>
      <c r="C2586" s="3"/>
      <c r="D2586" s="3"/>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3"/>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7"/>
      <c r="B2588" s="3"/>
      <c r="C2588" s="3"/>
      <c r="D2588" s="4"/>
      <c r="E2588" s="6"/>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4"/>
      <c r="E2589" s="6"/>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1"/>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7"/>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1"/>
      <c r="B2594" s="3"/>
      <c r="C2594" s="3"/>
      <c r="D2594" s="3"/>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3"/>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7"/>
      <c r="B2596" s="3"/>
      <c r="C2596" s="3"/>
      <c r="D2596" s="4"/>
      <c r="E2596" s="6"/>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4"/>
      <c r="E2597" s="6"/>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1"/>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7"/>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1"/>
      <c r="B2602" s="3"/>
      <c r="C2602" s="3"/>
      <c r="D2602" s="3"/>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3"/>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7"/>
      <c r="B2604" s="3"/>
      <c r="C2604" s="3"/>
      <c r="D2604" s="4"/>
      <c r="E2604" s="6"/>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4"/>
      <c r="E2605" s="6"/>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1"/>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7"/>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3"/>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1"/>
      <c r="B2610" s="3"/>
      <c r="C2610" s="3"/>
      <c r="D2610" s="3"/>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4"/>
      <c r="E2611" s="6"/>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7"/>
      <c r="B2612" s="3"/>
      <c r="C2612" s="3"/>
      <c r="D2612" s="4"/>
      <c r="E2612" s="6"/>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1"/>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7"/>
      <c r="B2616" s="3"/>
      <c r="C2616" s="3"/>
      <c r="D2616" s="3"/>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3"/>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1"/>
      <c r="B2618" s="3"/>
      <c r="C2618" s="3"/>
      <c r="D2618" s="4"/>
      <c r="E2618" s="6"/>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4"/>
      <c r="E2619" s="6"/>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7"/>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1"/>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3"/>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7"/>
      <c r="B2624" s="3"/>
      <c r="C2624" s="3"/>
      <c r="D2624" s="3"/>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4"/>
      <c r="E2625" s="6"/>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1"/>
      <c r="B2626" s="3"/>
      <c r="C2626" s="3"/>
      <c r="D2626" s="4"/>
      <c r="E2626" s="6"/>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7"/>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3"/>
      <c r="J2629" s="4"/>
      <c r="K2629" s="6"/>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1"/>
      <c r="B2630" s="3"/>
      <c r="C2630" s="3"/>
      <c r="D2630" s="3"/>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3"/>
      <c r="F2631" s="4"/>
      <c r="G2631" s="1"/>
      <c r="H2631" s="1"/>
      <c r="I2631" s="1"/>
      <c r="J2631" s="4"/>
      <c r="K2631" s="6"/>
      <c r="L2631" s="1"/>
      <c r="M2631" s="1"/>
      <c r="N2631" s="1"/>
      <c r="O2631" s="1"/>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7"/>
      <c r="B2632" s="3"/>
      <c r="C2632" s="3"/>
      <c r="D2632" s="4"/>
      <c r="E2632" s="6"/>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4"/>
      <c r="E2633" s="6"/>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1"/>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7"/>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3"/>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1"/>
      <c r="B2638" s="3"/>
      <c r="C2638" s="3"/>
      <c r="D2638" s="3"/>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4"/>
      <c r="E2639" s="6"/>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7"/>
      <c r="B2640" s="3"/>
      <c r="C2640" s="3"/>
      <c r="D2640" s="4"/>
      <c r="E2640" s="6"/>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1"/>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7"/>
      <c r="B2644" s="3"/>
      <c r="C2644" s="3"/>
      <c r="D2644" s="3"/>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3"/>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1"/>
      <c r="B2646" s="3"/>
      <c r="C2646" s="3"/>
      <c r="D2646" s="4"/>
      <c r="E2646" s="6"/>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4"/>
      <c r="E2647" s="6"/>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7"/>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1"/>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3"/>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7"/>
      <c r="B2652" s="3"/>
      <c r="C2652" s="3"/>
      <c r="D2652" s="3"/>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4"/>
      <c r="E2653" s="6"/>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1"/>
      <c r="B2654" s="3"/>
      <c r="C2654" s="3"/>
      <c r="D2654" s="4"/>
      <c r="E2654" s="6"/>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7"/>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1"/>
      <c r="B2658" s="3"/>
      <c r="C2658" s="3"/>
      <c r="D2658" s="3"/>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3"/>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7"/>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4"/>
      <c r="E2661" s="6"/>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1"/>
      <c r="B2662" s="3"/>
      <c r="C2662" s="3"/>
      <c r="D2662" s="4"/>
      <c r="E2662" s="6"/>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7"/>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1"/>
      <c r="B2666" s="3"/>
      <c r="C2666" s="3"/>
      <c r="D2666" s="3"/>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3"/>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7"/>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3"/>
      <c r="D2669" s="4"/>
      <c r="E2669" s="6"/>
      <c r="F2669" s="4"/>
      <c r="G2669" s="3"/>
      <c r="J2669" s="4"/>
      <c r="K2669" s="6"/>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1"/>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4"/>
      <c r="D2671" s="3"/>
      <c r="F2671" s="4"/>
      <c r="G2671" s="3"/>
      <c r="J2671" s="3"/>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7"/>
      <c r="B2672" s="3"/>
      <c r="C2672" s="3"/>
      <c r="D2672" s="4"/>
      <c r="E2672" s="6"/>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4"/>
      <c r="E2673" s="6"/>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1"/>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7"/>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3"/>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1"/>
      <c r="B2678" s="3"/>
      <c r="C2678" s="3"/>
      <c r="D2678" s="3"/>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4"/>
      <c r="E2679" s="6"/>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7"/>
      <c r="B2680" s="3"/>
      <c r="C2680" s="3"/>
      <c r="D2680" s="4"/>
      <c r="E2680" s="6"/>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3"/>
      <c r="D2681" s="3"/>
      <c r="F2681" s="4"/>
      <c r="G2681" s="3"/>
      <c r="J2681" s="4"/>
      <c r="K2681" s="6"/>
      <c r="P2681" s="4"/>
      <c r="Q2681" s="6"/>
      <c r="R2681" s="4"/>
      <c r="S2681" s="4"/>
      <c r="T2681" s="4"/>
      <c r="U2681" s="4"/>
      <c r="V2681" s="4"/>
      <c r="W2681" s="6"/>
      <c r="X2681" s="4"/>
      <c r="Y2681" s="14"/>
      <c r="Z2681" s="4"/>
      <c r="AA2681" s="4"/>
      <c r="AB2681" s="4"/>
      <c r="AC2681" s="4"/>
      <c r="AD2681" s="2"/>
      <c r="AE2681" s="2"/>
      <c r="AF2681" s="4"/>
      <c r="AG2681" s="4"/>
      <c r="AH2681" s="4"/>
      <c r="AI2681" s="4"/>
      <c r="AJ2681" s="4"/>
    </row>
    <row r="2682" spans="1:36" ht="13" x14ac:dyDescent="0.15">
      <c r="A2682" s="1"/>
      <c r="B2682" s="3"/>
      <c r="C2682" s="3"/>
      <c r="D2682" s="3"/>
      <c r="F2682" s="4"/>
      <c r="G2682" s="3"/>
      <c r="J2682" s="4"/>
      <c r="K2682" s="6"/>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3"/>
      <c r="U2683" s="4"/>
      <c r="V2683" s="4"/>
      <c r="W2683" s="6"/>
      <c r="X2683" s="4"/>
      <c r="Y2683" s="14"/>
      <c r="Z2683" s="4"/>
      <c r="AA2683" s="4"/>
      <c r="AB2683" s="4"/>
      <c r="AC2683" s="4"/>
      <c r="AD2683" s="2"/>
      <c r="AE2683" s="2"/>
      <c r="AF2683" s="4"/>
      <c r="AG2683" s="4"/>
      <c r="AH2683" s="4"/>
      <c r="AI2683" s="4"/>
      <c r="AJ2683" s="4"/>
    </row>
    <row r="2684" spans="1:36" ht="13" x14ac:dyDescent="0.15">
      <c r="A2684" s="7"/>
      <c r="B2684" s="3"/>
      <c r="C2684" s="4"/>
      <c r="D2684" s="3"/>
      <c r="F2684" s="4"/>
      <c r="G2684" s="3"/>
      <c r="J2684" s="3"/>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4"/>
      <c r="D2685" s="3"/>
      <c r="F2685" s="4"/>
      <c r="G2685" s="3"/>
      <c r="J2685" s="3"/>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1"/>
      <c r="B2686" s="3"/>
      <c r="C2686" s="3"/>
      <c r="D2686" s="4"/>
      <c r="E2686" s="6"/>
      <c r="F2686" s="4"/>
      <c r="G2686" s="3"/>
      <c r="J2686" s="4"/>
      <c r="K2686" s="6"/>
      <c r="P2686" s="4"/>
      <c r="Q2686" s="6"/>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3"/>
      <c r="D2687" s="4"/>
      <c r="E2687" s="6"/>
      <c r="F2687" s="4"/>
      <c r="G2687" s="3"/>
      <c r="J2687" s="4"/>
      <c r="K2687" s="6"/>
      <c r="P2687" s="4"/>
      <c r="Q2687" s="6"/>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7"/>
      <c r="B2688" s="3"/>
      <c r="C2688" s="4"/>
      <c r="D2688" s="3"/>
      <c r="F2688" s="4"/>
      <c r="G2688" s="3"/>
      <c r="J2688" s="3"/>
      <c r="P2688" s="3"/>
      <c r="R2688" s="4"/>
      <c r="S2688" s="4"/>
      <c r="T2688" s="4"/>
      <c r="U2688" s="4"/>
      <c r="V2688" s="4"/>
      <c r="W2688" s="6"/>
      <c r="X2688" s="4"/>
      <c r="Y2688" s="14"/>
      <c r="Z2688" s="4"/>
      <c r="AA2688" s="4"/>
      <c r="AB2688" s="4"/>
      <c r="AC2688" s="4"/>
      <c r="AD2688" s="2"/>
      <c r="AE2688" s="2"/>
      <c r="AF2688" s="4"/>
      <c r="AG2688" s="4"/>
      <c r="AH2688" s="4"/>
      <c r="AI2688" s="4"/>
      <c r="AJ2688" s="4"/>
    </row>
    <row r="2689" spans="1:36" ht="13" x14ac:dyDescent="0.15">
      <c r="A2689" s="7"/>
      <c r="B2689" s="3"/>
      <c r="C2689" s="4"/>
      <c r="D2689" s="3"/>
      <c r="F2689" s="4"/>
      <c r="G2689" s="3"/>
      <c r="J2689" s="3"/>
      <c r="P2689" s="3"/>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1"/>
      <c r="B2690" s="3"/>
      <c r="C2690" s="4"/>
      <c r="D2690" s="3"/>
      <c r="F2690" s="4"/>
      <c r="G2690" s="3"/>
      <c r="J2690" s="3"/>
      <c r="P2690" s="4"/>
      <c r="Q2690" s="6"/>
      <c r="R2690" s="4"/>
      <c r="S2690" s="4"/>
      <c r="T2690" s="4"/>
      <c r="U2690" s="3"/>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4"/>
      <c r="E2691" s="6"/>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7"/>
      <c r="B2692" s="3"/>
      <c r="C2692" s="4"/>
      <c r="D2692" s="3"/>
      <c r="F2692" s="4"/>
      <c r="G2692" s="3"/>
      <c r="J2692" s="3"/>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3"/>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1"/>
      <c r="B2694" s="3"/>
      <c r="C2694" s="3"/>
      <c r="D2694" s="3"/>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4"/>
      <c r="E2695" s="6"/>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7"/>
      <c r="B2696" s="3"/>
      <c r="C2696" s="3"/>
      <c r="D2696" s="4"/>
      <c r="E2696" s="6"/>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1"/>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7"/>
      <c r="B2700" s="3"/>
      <c r="C2700" s="3"/>
      <c r="D2700" s="3"/>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3"/>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1"/>
      <c r="B2702" s="3"/>
      <c r="C2702" s="3"/>
      <c r="D2702" s="4"/>
      <c r="E2702" s="6"/>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4"/>
      <c r="E2703" s="6"/>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7"/>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1"/>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3"/>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7"/>
      <c r="B2708" s="3"/>
      <c r="C2708" s="3"/>
      <c r="D2708" s="3"/>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4"/>
      <c r="E2709" s="6"/>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1"/>
      <c r="B2710" s="3"/>
      <c r="C2710" s="3"/>
      <c r="D2710" s="4"/>
      <c r="E2710" s="6"/>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7"/>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1"/>
      <c r="B2714" s="3"/>
      <c r="C2714" s="3"/>
      <c r="D2714" s="3"/>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3"/>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7"/>
      <c r="B2716" s="3"/>
      <c r="C2716" s="3"/>
      <c r="D2716" s="4"/>
      <c r="E2716" s="6"/>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4"/>
      <c r="E2717" s="6"/>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1"/>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7"/>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3"/>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1"/>
      <c r="B2722" s="3"/>
      <c r="C2722" s="3"/>
      <c r="D2722" s="3"/>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4"/>
      <c r="E2723" s="6"/>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7"/>
      <c r="B2724" s="3"/>
      <c r="C2724" s="3"/>
      <c r="D2724" s="4"/>
      <c r="E2724" s="6"/>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1"/>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7"/>
      <c r="B2728" s="3"/>
      <c r="C2728" s="3"/>
      <c r="D2728" s="3"/>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3"/>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1"/>
      <c r="B2730" s="3"/>
      <c r="C2730" s="3"/>
      <c r="D2730" s="4"/>
      <c r="E2730" s="6"/>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4"/>
      <c r="E2731" s="6"/>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7"/>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1"/>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3"/>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7"/>
      <c r="B2736" s="3"/>
      <c r="C2736" s="3"/>
      <c r="D2736" s="3"/>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4"/>
      <c r="E2737" s="6"/>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1"/>
      <c r="B2738" s="3"/>
      <c r="C2738" s="3"/>
      <c r="D2738" s="4"/>
      <c r="E2738" s="6"/>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7"/>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1"/>
      <c r="B2742" s="3"/>
      <c r="C2742" s="3"/>
      <c r="D2742" s="3"/>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3"/>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7"/>
      <c r="B2744" s="3"/>
      <c r="C2744" s="3"/>
      <c r="D2744" s="4"/>
      <c r="E2744" s="6"/>
      <c r="F2744" s="4"/>
      <c r="G2744" s="3"/>
      <c r="J2744" s="4"/>
      <c r="K2744" s="6"/>
      <c r="P2744" s="4"/>
      <c r="Q2744" s="6"/>
      <c r="R2744" s="4"/>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3"/>
      <c r="D2745" s="4"/>
      <c r="E2745" s="6"/>
      <c r="F2745" s="4"/>
      <c r="G2745" s="3"/>
      <c r="J2745" s="4"/>
      <c r="K2745" s="6"/>
      <c r="P2745" s="4"/>
      <c r="Q2745" s="6"/>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1"/>
      <c r="B2746" s="3"/>
      <c r="C2746" s="3"/>
      <c r="D2746" s="4"/>
      <c r="E2746" s="6"/>
      <c r="F2746" s="4"/>
      <c r="G2746" s="3"/>
      <c r="J2746" s="4"/>
      <c r="K2746" s="6"/>
      <c r="P2746" s="4"/>
      <c r="Q2746" s="6"/>
      <c r="R2746" s="2"/>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3"/>
      <c r="R2747" s="4"/>
      <c r="S2747" s="4"/>
      <c r="T2747" s="4"/>
      <c r="U2747" s="4"/>
      <c r="V2747" s="4"/>
      <c r="W2747" s="6"/>
      <c r="X2747" s="4"/>
      <c r="Y2747" s="14"/>
      <c r="Z2747" s="4"/>
      <c r="AA2747" s="4"/>
      <c r="AB2747" s="4"/>
      <c r="AC2747" s="4"/>
      <c r="AD2747" s="2"/>
      <c r="AE2747" s="2"/>
      <c r="AF2747" s="4"/>
      <c r="AG2747" s="4"/>
      <c r="AH2747" s="4"/>
      <c r="AI2747" s="4"/>
      <c r="AJ2747" s="4"/>
    </row>
    <row r="2748" spans="1:36" ht="13" x14ac:dyDescent="0.15">
      <c r="A2748" s="7"/>
      <c r="B2748" s="3"/>
      <c r="C2748" s="4"/>
      <c r="D2748" s="3"/>
      <c r="F2748" s="4"/>
      <c r="G2748" s="3"/>
      <c r="J2748" s="3"/>
      <c r="P2748" s="3"/>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4"/>
      <c r="D2749" s="3"/>
      <c r="F2749" s="4"/>
      <c r="G2749" s="3"/>
      <c r="J2749" s="3"/>
      <c r="P2749" s="4"/>
      <c r="Q2749" s="6"/>
      <c r="R2749" s="4"/>
      <c r="S2749" s="4"/>
      <c r="T2749" s="4"/>
      <c r="U2749" s="3"/>
      <c r="V2749" s="4"/>
      <c r="W2749" s="6"/>
      <c r="X2749" s="4"/>
      <c r="Y2749" s="14"/>
      <c r="Z2749" s="4"/>
      <c r="AA2749" s="4"/>
      <c r="AB2749" s="4"/>
      <c r="AC2749" s="4"/>
      <c r="AD2749" s="2"/>
      <c r="AE2749" s="2"/>
      <c r="AF2749" s="4"/>
      <c r="AG2749" s="4"/>
      <c r="AH2749" s="4"/>
      <c r="AI2749" s="4"/>
      <c r="AJ2749" s="4"/>
    </row>
    <row r="2750" spans="1:36" ht="13" x14ac:dyDescent="0.15">
      <c r="A2750" s="1"/>
      <c r="B2750" s="3"/>
      <c r="C2750" s="3"/>
      <c r="D2750" s="4"/>
      <c r="E2750" s="6"/>
      <c r="F2750" s="4"/>
      <c r="G2750" s="3"/>
      <c r="J2750" s="4"/>
      <c r="K2750" s="6"/>
      <c r="P2750" s="4"/>
      <c r="Q2750" s="6"/>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3"/>
      <c r="D2751" s="3"/>
      <c r="F2751" s="4"/>
      <c r="G2751" s="3"/>
      <c r="J2751" s="4"/>
      <c r="K2751" s="6"/>
      <c r="P2751" s="4"/>
      <c r="Q2751" s="6"/>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7"/>
      <c r="B2752" s="3"/>
      <c r="C2752" s="4"/>
      <c r="D2752" s="3"/>
      <c r="F2752" s="4"/>
      <c r="G2752" s="3"/>
      <c r="J2752" s="3"/>
      <c r="P2752" s="3"/>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4"/>
      <c r="D2753" s="3"/>
      <c r="F2753" s="4"/>
      <c r="G2753" s="3"/>
      <c r="J2753" s="3"/>
      <c r="P2753" s="3"/>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1"/>
      <c r="B2754" s="3"/>
      <c r="C2754" s="3"/>
      <c r="D2754" s="4"/>
      <c r="E2754" s="6"/>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4"/>
      <c r="E2755" s="6"/>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7"/>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1"/>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3"/>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7"/>
      <c r="B2760" s="3"/>
      <c r="C2760" s="3"/>
      <c r="D2760" s="3"/>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1"/>
      <c r="B2762" s="3"/>
      <c r="C2762" s="3"/>
      <c r="D2762" s="4"/>
      <c r="E2762" s="6"/>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4"/>
      <c r="E2763" s="6"/>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7"/>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3"/>
      <c r="J2765" s="4"/>
      <c r="K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1"/>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3"/>
      <c r="F2767" s="4"/>
      <c r="G2767" s="6"/>
      <c r="H2767" s="6"/>
      <c r="I2767" s="6"/>
      <c r="J2767" s="4"/>
      <c r="K2767" s="6"/>
      <c r="L2767" s="6"/>
      <c r="M2767" s="6"/>
      <c r="N2767" s="6"/>
      <c r="O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7"/>
      <c r="B2768" s="3"/>
      <c r="C2768" s="3"/>
      <c r="D2768" s="3"/>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4"/>
      <c r="E2769" s="6"/>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1"/>
      <c r="B2770" s="3"/>
      <c r="C2770" s="3"/>
      <c r="D2770" s="4"/>
      <c r="E2770" s="6"/>
      <c r="F2770" s="4"/>
      <c r="G2770" s="3"/>
      <c r="J2770" s="4"/>
      <c r="K2770" s="6"/>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3"/>
      <c r="D2771" s="3"/>
      <c r="F2771" s="4"/>
      <c r="G2771" s="3"/>
      <c r="J2771" s="4"/>
      <c r="K2771" s="6"/>
      <c r="P2771" s="4"/>
      <c r="Q2771" s="6"/>
      <c r="R2771" s="4"/>
      <c r="S2771" s="4"/>
      <c r="T2771" s="4"/>
      <c r="U2771" s="4"/>
      <c r="V2771" s="4"/>
      <c r="W2771" s="6"/>
      <c r="X2771" s="4"/>
      <c r="Y2771" s="14"/>
      <c r="Z2771" s="4"/>
      <c r="AA2771" s="4"/>
      <c r="AB2771" s="4"/>
      <c r="AC2771" s="4"/>
      <c r="AD2771" s="2"/>
      <c r="AE2771" s="2"/>
      <c r="AF2771" s="4"/>
      <c r="AG2771" s="4"/>
      <c r="AH2771" s="4"/>
      <c r="AI2771" s="4"/>
      <c r="AJ2771" s="4"/>
    </row>
    <row r="2772" spans="1:36" ht="13" x14ac:dyDescent="0.15">
      <c r="A2772" s="7"/>
      <c r="B2772" s="3"/>
      <c r="C2772" s="3"/>
      <c r="D2772" s="3"/>
      <c r="F2772" s="4"/>
      <c r="G2772" s="2"/>
      <c r="H2772" s="2"/>
      <c r="I2772" s="2"/>
      <c r="J2772" s="4"/>
      <c r="K2772" s="6"/>
      <c r="L2772" s="2"/>
      <c r="M2772" s="2"/>
      <c r="N2772" s="2"/>
      <c r="O2772" s="2"/>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4"/>
      <c r="D2773" s="3"/>
      <c r="F2773" s="4"/>
      <c r="G2773" s="3"/>
      <c r="J2773" s="3"/>
      <c r="P2773" s="3"/>
      <c r="R2773" s="4"/>
      <c r="S2773" s="4"/>
      <c r="T2773" s="4"/>
      <c r="U2773" s="3"/>
      <c r="V2773" s="4"/>
      <c r="W2773" s="6"/>
      <c r="X2773" s="4"/>
      <c r="Y2773" s="14"/>
      <c r="Z2773" s="4"/>
      <c r="AA2773" s="4"/>
      <c r="AB2773" s="4"/>
      <c r="AC2773" s="4"/>
      <c r="AD2773" s="2"/>
      <c r="AE2773" s="2"/>
      <c r="AF2773" s="4"/>
      <c r="AG2773" s="4"/>
      <c r="AH2773" s="4"/>
      <c r="AI2773" s="4"/>
      <c r="AJ2773" s="4"/>
    </row>
    <row r="2774" spans="1:36" ht="13" x14ac:dyDescent="0.15">
      <c r="A2774" s="1"/>
      <c r="B2774" s="3"/>
      <c r="C2774" s="3"/>
      <c r="D2774" s="3"/>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3"/>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7"/>
      <c r="B2776" s="3"/>
      <c r="C2776" s="3"/>
      <c r="D2776" s="4"/>
      <c r="E2776" s="6"/>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1"/>
      <c r="B2778" s="3"/>
      <c r="C2778" s="4"/>
      <c r="D2778" s="3"/>
      <c r="F2778" s="4"/>
      <c r="G2778" s="3"/>
      <c r="J2778" s="4"/>
      <c r="K2778" s="6"/>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4"/>
      <c r="E2779" s="6"/>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7"/>
      <c r="B2780" s="3"/>
      <c r="C2780" s="4"/>
      <c r="D2780" s="3"/>
      <c r="F2780" s="4"/>
      <c r="G2780" s="3"/>
      <c r="J2780" s="3"/>
      <c r="P2780" s="4"/>
      <c r="Q2780" s="6"/>
      <c r="R2780" s="4"/>
      <c r="S2780" s="4"/>
      <c r="T2780" s="4"/>
      <c r="U2780" s="4"/>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1"/>
      <c r="B2782" s="3"/>
      <c r="C2782" s="4"/>
      <c r="D2782" s="3"/>
      <c r="F2782" s="4"/>
      <c r="G2782" s="3"/>
      <c r="J2782" s="3"/>
      <c r="P2782" s="4"/>
      <c r="Q2782" s="6"/>
      <c r="R2782" s="4"/>
      <c r="S2782" s="4"/>
      <c r="T2782" s="4"/>
      <c r="U2782" s="3"/>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3"/>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7"/>
      <c r="B2784" s="3"/>
      <c r="C2784" s="3"/>
      <c r="D2784" s="3"/>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4"/>
      <c r="E2785" s="6"/>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1"/>
      <c r="B2786" s="3"/>
      <c r="C2786" s="3"/>
      <c r="D2786" s="4"/>
      <c r="E2786" s="6"/>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7"/>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1"/>
      <c r="B2790" s="3"/>
      <c r="C2790" s="3"/>
      <c r="D2790" s="3"/>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3"/>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7"/>
      <c r="B2792" s="3"/>
      <c r="C2792" s="3"/>
      <c r="D2792" s="4"/>
      <c r="E2792" s="6"/>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4"/>
      <c r="E2793" s="6"/>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1"/>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7"/>
      <c r="B2796" s="3"/>
      <c r="C2796" s="3"/>
      <c r="D2796" s="3"/>
      <c r="F2796" s="4"/>
      <c r="G2796" s="3"/>
      <c r="J2796" s="4"/>
      <c r="K2796" s="6"/>
      <c r="P2796" s="4"/>
      <c r="Q2796" s="6"/>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3"/>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1"/>
      <c r="B2798" s="3"/>
      <c r="C2798" s="4"/>
      <c r="D2798" s="3"/>
      <c r="F2798" s="4"/>
      <c r="G2798" s="3"/>
      <c r="J2798" s="3"/>
      <c r="P2798" s="3"/>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7"/>
      <c r="B2800" s="3"/>
      <c r="C2800" s="3"/>
      <c r="D2800" s="3"/>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4"/>
      <c r="E2801" s="6"/>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1"/>
      <c r="B2802" s="3"/>
      <c r="C2802" s="3"/>
      <c r="D2802" s="4"/>
      <c r="E2802" s="6"/>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7"/>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1"/>
      <c r="B2806" s="3"/>
      <c r="C2806" s="3"/>
      <c r="D2806" s="3"/>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3"/>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7"/>
      <c r="B2808" s="3"/>
      <c r="C2808" s="3"/>
      <c r="D2808" s="4"/>
      <c r="E2808" s="6"/>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4"/>
      <c r="E2809" s="6"/>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1"/>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7"/>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3"/>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1"/>
      <c r="B2814" s="3"/>
      <c r="C2814" s="3"/>
      <c r="D2814" s="3"/>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4"/>
      <c r="E2815" s="6"/>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7"/>
      <c r="B2816" s="3"/>
      <c r="C2816" s="3"/>
      <c r="D2816" s="4"/>
      <c r="E2816" s="6"/>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1"/>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7"/>
      <c r="B2820" s="3"/>
      <c r="C2820" s="3"/>
      <c r="D2820" s="3"/>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3"/>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1"/>
      <c r="B2822" s="3"/>
      <c r="C2822" s="3"/>
      <c r="D2822" s="4"/>
      <c r="E2822" s="6"/>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4"/>
      <c r="E2823" s="6"/>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7"/>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1"/>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3"/>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7"/>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4"/>
      <c r="E2829" s="6"/>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1"/>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7"/>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3"/>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1"/>
      <c r="B2834" s="3"/>
      <c r="C2834" s="3"/>
      <c r="D2834" s="3"/>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4"/>
      <c r="E2835" s="6"/>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7"/>
      <c r="B2836" s="3"/>
      <c r="C2836" s="3"/>
      <c r="D2836" s="4"/>
      <c r="E2836" s="6"/>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1"/>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7"/>
      <c r="B2840" s="3"/>
      <c r="C2840" s="3"/>
      <c r="D2840" s="3"/>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3"/>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1"/>
      <c r="B2842" s="3"/>
      <c r="C2842" s="3"/>
      <c r="D2842" s="4"/>
      <c r="E2842" s="6"/>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4"/>
      <c r="E2843" s="6"/>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7"/>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1"/>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3"/>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7"/>
      <c r="B2848" s="3"/>
      <c r="C2848" s="3"/>
      <c r="D2848" s="3"/>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4"/>
      <c r="E2849" s="6"/>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1"/>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3"/>
      <c r="D2851" s="3"/>
      <c r="F2851" s="4"/>
      <c r="G2851" s="3"/>
      <c r="J2851" s="4"/>
      <c r="K2851" s="6"/>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7"/>
      <c r="B2852" s="3"/>
      <c r="C2852" s="3"/>
      <c r="D2852" s="4"/>
      <c r="E2852" s="6"/>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4"/>
      <c r="D2853" s="3"/>
      <c r="F2853" s="4"/>
      <c r="G2853" s="3"/>
      <c r="J2853" s="3"/>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1"/>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3"/>
      <c r="D2855" s="3"/>
      <c r="F2855" s="4"/>
      <c r="G2855" s="3"/>
      <c r="J2855" s="4"/>
      <c r="K2855" s="6"/>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7"/>
      <c r="B2856" s="3"/>
      <c r="C2856" s="3"/>
      <c r="D2856" s="3"/>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4"/>
      <c r="D2857" s="3"/>
      <c r="F2857" s="4"/>
      <c r="G2857" s="3"/>
      <c r="J2857" s="3"/>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1"/>
      <c r="B2858" s="3"/>
      <c r="C2858" s="3"/>
      <c r="D2858" s="4"/>
      <c r="E2858" s="6"/>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4"/>
      <c r="E2859" s="6"/>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7"/>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1"/>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3"/>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7"/>
      <c r="B2864" s="3"/>
      <c r="C2864" s="3"/>
      <c r="D2864" s="3"/>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4"/>
      <c r="E2865" s="6"/>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1"/>
      <c r="B2866" s="3"/>
      <c r="C2866" s="3"/>
      <c r="D2866" s="4"/>
      <c r="E2866" s="6"/>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7"/>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1"/>
      <c r="B2870" s="3"/>
      <c r="C2870" s="3"/>
      <c r="D2870" s="3"/>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3"/>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7"/>
      <c r="B2872" s="3"/>
      <c r="C2872" s="3"/>
      <c r="D2872" s="4"/>
      <c r="E2872" s="6"/>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4"/>
      <c r="E2873" s="6"/>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1"/>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7"/>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3"/>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1"/>
      <c r="B2878" s="3"/>
      <c r="C2878" s="3"/>
      <c r="D2878" s="3"/>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4"/>
      <c r="E2879" s="6"/>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7"/>
      <c r="B2880" s="3"/>
      <c r="C2880" s="3"/>
      <c r="D2880" s="4"/>
      <c r="E2880" s="6"/>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1"/>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7"/>
      <c r="B2884" s="3"/>
      <c r="C2884" s="3"/>
      <c r="D2884" s="3"/>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3"/>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1"/>
      <c r="B2886" s="3"/>
      <c r="C2886" s="3"/>
      <c r="D2886" s="4"/>
      <c r="E2886" s="6"/>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4"/>
      <c r="E2887" s="6"/>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7"/>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1"/>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3"/>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7"/>
      <c r="B2892" s="3"/>
      <c r="C2892" s="3"/>
      <c r="D2892" s="3"/>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4"/>
      <c r="E2893" s="6"/>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1"/>
      <c r="B2894" s="3"/>
      <c r="C2894" s="3"/>
      <c r="D2894" s="4"/>
      <c r="E2894" s="6"/>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7"/>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1"/>
      <c r="B2898" s="3"/>
      <c r="C2898" s="3"/>
      <c r="D2898" s="3"/>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3"/>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7"/>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4"/>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1"/>
      <c r="B2902" s="3"/>
      <c r="C2902" s="3"/>
      <c r="D2902" s="4"/>
      <c r="E2902" s="6"/>
      <c r="F2902" s="4"/>
      <c r="G2902" s="3"/>
      <c r="J2902" s="4"/>
      <c r="K2902" s="6"/>
      <c r="P2902" s="4"/>
      <c r="Q2902" s="6"/>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4"/>
      <c r="E2903" s="6"/>
      <c r="F2903" s="4"/>
      <c r="G2903" s="3"/>
      <c r="J2903" s="4"/>
      <c r="K2903" s="6"/>
      <c r="P2903" s="4"/>
      <c r="Q2903" s="6"/>
      <c r="R2903" s="2"/>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7"/>
      <c r="B2904" s="3"/>
      <c r="C2904" s="4"/>
      <c r="D2904" s="3"/>
      <c r="F2904" s="4"/>
      <c r="G2904" s="3"/>
      <c r="J2904" s="3"/>
      <c r="P2904" s="3"/>
      <c r="R2904" s="4"/>
      <c r="S2904" s="4"/>
      <c r="T2904" s="4"/>
      <c r="U2904" s="4"/>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1"/>
      <c r="B2906" s="3"/>
      <c r="C2906" s="4"/>
      <c r="D2906" s="3"/>
      <c r="F2906" s="4"/>
      <c r="G2906" s="3"/>
      <c r="J2906" s="3"/>
      <c r="P2906" s="3"/>
      <c r="R2906" s="4"/>
      <c r="S2906" s="4"/>
      <c r="T2906" s="4"/>
      <c r="U2906" s="3"/>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3"/>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7"/>
      <c r="B2908" s="3"/>
      <c r="C2908" s="3"/>
      <c r="D2908" s="3"/>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1"/>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7"/>
      <c r="B2912" s="3"/>
      <c r="C2912" s="3"/>
      <c r="D2912" s="4"/>
      <c r="E2912" s="6"/>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4"/>
      <c r="E2913" s="6"/>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1"/>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7"/>
      <c r="B2916" s="3"/>
      <c r="C2916" s="3"/>
      <c r="D2916" s="3"/>
      <c r="F2916" s="4"/>
      <c r="G2916" s="3"/>
      <c r="J2916" s="4"/>
      <c r="K2916" s="6"/>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3"/>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1"/>
      <c r="B2918" s="3"/>
      <c r="C2918" s="3"/>
      <c r="D2918" s="3"/>
      <c r="F2918" s="4"/>
      <c r="G2918" s="1"/>
      <c r="H2918" s="1"/>
      <c r="I2918" s="1"/>
      <c r="J2918" s="4"/>
      <c r="K2918" s="6"/>
      <c r="L2918" s="1"/>
      <c r="M2918" s="1"/>
      <c r="N2918" s="1"/>
      <c r="O2918" s="1"/>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4"/>
      <c r="E2919" s="6"/>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7"/>
      <c r="B2920" s="3"/>
      <c r="C2920" s="3"/>
      <c r="D2920" s="4"/>
      <c r="E2920" s="6"/>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1"/>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7"/>
      <c r="B2924" s="3"/>
      <c r="C2924" s="3"/>
      <c r="D2924" s="3"/>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3"/>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1"/>
      <c r="B2926" s="3"/>
      <c r="C2926" s="3"/>
      <c r="D2926" s="4"/>
      <c r="E2926" s="6"/>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4"/>
      <c r="E2927" s="6"/>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7"/>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1"/>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3"/>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7"/>
      <c r="B2932" s="3"/>
      <c r="C2932" s="3"/>
      <c r="D2932" s="3"/>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4"/>
      <c r="E2933" s="6"/>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1"/>
      <c r="B2934" s="3"/>
      <c r="C2934" s="3"/>
      <c r="D2934" s="4"/>
      <c r="E2934" s="6"/>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7"/>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1"/>
      <c r="B2938" s="3"/>
      <c r="C2938" s="3"/>
      <c r="D2938" s="3"/>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3"/>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7"/>
      <c r="B2940" s="3"/>
      <c r="C2940" s="3"/>
      <c r="D2940" s="4"/>
      <c r="E2940" s="6"/>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4"/>
      <c r="E2941" s="6"/>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1"/>
      <c r="B2942" s="3"/>
      <c r="C2942" s="3"/>
      <c r="D2942" s="3"/>
      <c r="F2942" s="4"/>
      <c r="G2942" s="3"/>
      <c r="J2942" s="4"/>
      <c r="K2942" s="6"/>
      <c r="P2942" s="4"/>
      <c r="Q2942" s="6"/>
      <c r="R2942" s="4"/>
      <c r="S2942" s="4"/>
      <c r="T2942" s="4"/>
      <c r="U2942" s="4"/>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7"/>
      <c r="B2944" s="3"/>
      <c r="C2944" s="4"/>
      <c r="D2944" s="3"/>
      <c r="F2944" s="4"/>
      <c r="G2944" s="3"/>
      <c r="J2944" s="3"/>
      <c r="P2944" s="4"/>
      <c r="Q2944" s="6"/>
      <c r="R2944" s="4"/>
      <c r="S2944" s="4"/>
      <c r="T2944" s="4"/>
      <c r="U2944" s="3"/>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3"/>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1"/>
      <c r="B2946" s="3"/>
      <c r="C2946" s="3"/>
      <c r="D2946" s="3"/>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4"/>
      <c r="E2947" s="6"/>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7"/>
      <c r="B2948" s="3"/>
      <c r="C2948" s="3"/>
      <c r="D2948" s="4"/>
      <c r="E2948" s="6"/>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1"/>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7"/>
      <c r="B2952" s="3"/>
      <c r="C2952" s="3"/>
      <c r="D2952" s="3"/>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3"/>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1"/>
      <c r="B2954" s="3"/>
      <c r="C2954" s="3"/>
      <c r="D2954" s="4"/>
      <c r="E2954" s="6"/>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4"/>
      <c r="E2955" s="6"/>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7"/>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1"/>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3"/>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7"/>
      <c r="B2960" s="3"/>
      <c r="C2960" s="3"/>
      <c r="D2960" s="3"/>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4"/>
      <c r="E2961" s="6"/>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1"/>
      <c r="B2962" s="3"/>
      <c r="C2962" s="3"/>
      <c r="D2962" s="4"/>
      <c r="E2962" s="6"/>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7"/>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1"/>
      <c r="B2966" s="3"/>
      <c r="C2966" s="3"/>
      <c r="D2966" s="3"/>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3"/>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7"/>
      <c r="B2968" s="3"/>
      <c r="C2968" s="3"/>
      <c r="D2968" s="4"/>
      <c r="E2968" s="6"/>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4"/>
      <c r="E2969" s="6"/>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1"/>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7"/>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3"/>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1"/>
      <c r="B2974" s="3"/>
      <c r="C2974" s="3"/>
      <c r="D2974" s="3"/>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4"/>
      <c r="E2975" s="6"/>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7"/>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3"/>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1"/>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4"/>
      <c r="E2979" s="6"/>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7"/>
      <c r="B2980" s="3"/>
      <c r="C2980" s="3"/>
      <c r="D2980" s="4"/>
      <c r="E2980" s="6"/>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1"/>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7"/>
      <c r="B2984" s="3"/>
      <c r="C2984" s="3"/>
      <c r="D2984" s="3"/>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3"/>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1"/>
      <c r="B2986" s="3"/>
      <c r="C2986" s="3"/>
      <c r="D2986" s="4"/>
      <c r="E2986" s="6"/>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4"/>
      <c r="E2987" s="6"/>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7"/>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1"/>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3"/>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7"/>
      <c r="B2992" s="3"/>
      <c r="C2992" s="3"/>
      <c r="D2992" s="3"/>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4"/>
      <c r="E2993" s="6"/>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1"/>
      <c r="B2994" s="3"/>
      <c r="C2994" s="3"/>
      <c r="D2994" s="4"/>
      <c r="E2994" s="6"/>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7"/>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1"/>
      <c r="B2998" s="3"/>
      <c r="C2998" s="3"/>
      <c r="D2998" s="3"/>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3"/>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7"/>
      <c r="B3000" s="3"/>
      <c r="C3000" s="3"/>
      <c r="D3000" s="4"/>
      <c r="E3000" s="6"/>
      <c r="F3000" s="4"/>
      <c r="G3000" s="3"/>
      <c r="J3000" s="4"/>
      <c r="K3000" s="6"/>
      <c r="P3000" s="4"/>
      <c r="Q3000" s="6"/>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4"/>
      <c r="E3001" s="6"/>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1"/>
      <c r="B3002" s="3"/>
      <c r="C3002" s="4"/>
      <c r="D3002" s="3"/>
      <c r="F3002" s="4"/>
      <c r="G3002" s="3"/>
      <c r="J3002" s="3"/>
      <c r="P3002" s="3"/>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7"/>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3"/>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1"/>
      <c r="B3006" s="3"/>
      <c r="C3006" s="3"/>
      <c r="D3006" s="3"/>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4"/>
      <c r="E3007" s="6"/>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7"/>
      <c r="B3008" s="3"/>
      <c r="C3008" s="3"/>
      <c r="D3008" s="4"/>
      <c r="E3008" s="6"/>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1"/>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7"/>
      <c r="B3012" s="3"/>
      <c r="C3012" s="3"/>
      <c r="D3012" s="3"/>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3"/>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1"/>
      <c r="B3014" s="3"/>
      <c r="C3014" s="3"/>
      <c r="D3014" s="4"/>
      <c r="E3014" s="6"/>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4"/>
      <c r="E3015" s="6"/>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7"/>
      <c r="B3016" s="3"/>
      <c r="C3016" s="3"/>
      <c r="D3016" s="3"/>
      <c r="F3016" s="4"/>
      <c r="G3016" s="3"/>
      <c r="J3016" s="4"/>
      <c r="K3016" s="6"/>
      <c r="P3016" s="4"/>
      <c r="Q3016" s="6"/>
      <c r="R3016" s="4"/>
      <c r="S3016" s="4"/>
      <c r="T3016" s="4"/>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1"/>
      <c r="B3018" s="3"/>
      <c r="C3018" s="4"/>
      <c r="D3018" s="3"/>
      <c r="F3018" s="4"/>
      <c r="G3018" s="3"/>
      <c r="J3018" s="3"/>
      <c r="P3018" s="4"/>
      <c r="Q3018" s="6"/>
      <c r="R3018" s="4"/>
      <c r="S3018" s="4"/>
      <c r="T3018" s="3"/>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7"/>
      <c r="B3020" s="3"/>
      <c r="C3020" s="3"/>
      <c r="D3020" s="3"/>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3"/>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1"/>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4"/>
      <c r="E3023" s="6"/>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7"/>
      <c r="B3024" s="3"/>
      <c r="C3024" s="3"/>
      <c r="D3024" s="4"/>
      <c r="E3024" s="6"/>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1"/>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7"/>
      <c r="B3028" s="3"/>
      <c r="C3028" s="3"/>
      <c r="D3028" s="3"/>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3"/>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1"/>
      <c r="B3030" s="3"/>
      <c r="C3030" s="3"/>
      <c r="D3030" s="4"/>
      <c r="E3030" s="6"/>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4"/>
      <c r="E3031" s="6"/>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7"/>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1"/>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3"/>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7"/>
      <c r="B3036" s="3"/>
      <c r="C3036" s="3"/>
      <c r="D3036" s="3"/>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4"/>
      <c r="E3037" s="6"/>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1"/>
      <c r="B3038" s="3"/>
      <c r="C3038" s="3"/>
      <c r="D3038" s="4"/>
      <c r="E3038" s="6"/>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7"/>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1"/>
      <c r="B3042" s="3"/>
      <c r="C3042" s="3"/>
      <c r="D3042" s="3"/>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3"/>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7"/>
      <c r="B3044" s="3"/>
      <c r="C3044" s="3"/>
      <c r="D3044" s="4"/>
      <c r="E3044" s="6"/>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4"/>
      <c r="E3045" s="6"/>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1"/>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7"/>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3"/>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1"/>
      <c r="B3050" s="3"/>
      <c r="C3050" s="3"/>
      <c r="D3050" s="3"/>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4"/>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7"/>
      <c r="B3052" s="3"/>
      <c r="C3052" s="3"/>
      <c r="D3052" s="4"/>
      <c r="E3052" s="6"/>
      <c r="F3052" s="4"/>
      <c r="G3052" s="3"/>
      <c r="J3052" s="4"/>
      <c r="K3052" s="6"/>
      <c r="P3052" s="4"/>
      <c r="Q3052" s="6"/>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3"/>
      <c r="D3053" s="4"/>
      <c r="E3053" s="6"/>
      <c r="F3053" s="4"/>
      <c r="G3053" s="3"/>
      <c r="J3053" s="4"/>
      <c r="K3053" s="6"/>
      <c r="P3053" s="4"/>
      <c r="Q3053" s="6"/>
      <c r="R3053" s="2"/>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1"/>
      <c r="B3054" s="3"/>
      <c r="C3054" s="4"/>
      <c r="D3054" s="3"/>
      <c r="F3054" s="4"/>
      <c r="G3054" s="3"/>
      <c r="J3054" s="3"/>
      <c r="P3054" s="3"/>
      <c r="R3054" s="4"/>
      <c r="S3054" s="4"/>
      <c r="T3054" s="4"/>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4"/>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7"/>
      <c r="B3056" s="3"/>
      <c r="C3056" s="4"/>
      <c r="D3056" s="3"/>
      <c r="F3056" s="4"/>
      <c r="G3056" s="3"/>
      <c r="J3056" s="3"/>
      <c r="P3056" s="3"/>
      <c r="R3056" s="4"/>
      <c r="S3056" s="4"/>
      <c r="T3056" s="3"/>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4"/>
      <c r="D3057" s="3"/>
      <c r="F3057" s="4"/>
      <c r="G3057" s="3"/>
      <c r="J3057" s="3"/>
      <c r="P3057" s="3"/>
      <c r="R3057" s="3"/>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1"/>
      <c r="B3058" s="3"/>
      <c r="C3058" s="4"/>
      <c r="D3058" s="3"/>
      <c r="F3058" s="4"/>
      <c r="G3058" s="3"/>
      <c r="J3058" s="3"/>
      <c r="P3058" s="3"/>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4"/>
      <c r="E3059" s="6"/>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7"/>
      <c r="B3060" s="3"/>
      <c r="C3060" s="3"/>
      <c r="D3060" s="4"/>
      <c r="E3060" s="6"/>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1"/>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7"/>
      <c r="B3064" s="3"/>
      <c r="C3064" s="3"/>
      <c r="D3064" s="3"/>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3"/>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1"/>
      <c r="B3066" s="3"/>
      <c r="C3066" s="3"/>
      <c r="D3066" s="4"/>
      <c r="E3066" s="6"/>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4"/>
      <c r="E3067" s="6"/>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7"/>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1"/>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3"/>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7"/>
      <c r="B3072" s="3"/>
      <c r="C3072" s="3"/>
      <c r="D3072" s="3"/>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4"/>
      <c r="E3073" s="6"/>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1"/>
      <c r="B3074" s="3"/>
      <c r="C3074" s="3"/>
      <c r="D3074" s="4"/>
      <c r="E3074" s="6"/>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7"/>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1"/>
      <c r="B3078" s="3"/>
      <c r="C3078" s="3"/>
      <c r="D3078" s="3"/>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3"/>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7"/>
      <c r="B3080" s="3"/>
      <c r="C3080" s="3"/>
      <c r="D3080" s="4"/>
      <c r="E3080" s="6"/>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4"/>
      <c r="E3081" s="6"/>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1"/>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7"/>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3"/>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1"/>
      <c r="B3086" s="3"/>
      <c r="C3086" s="3"/>
      <c r="D3086" s="3"/>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4"/>
      <c r="E3087" s="6"/>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7"/>
      <c r="B3088" s="3"/>
      <c r="C3088" s="3"/>
      <c r="D3088" s="4"/>
      <c r="E3088" s="6"/>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1"/>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7"/>
      <c r="B3092" s="3"/>
      <c r="C3092" s="3"/>
      <c r="D3092" s="3"/>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3"/>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1"/>
      <c r="B3094" s="3"/>
      <c r="C3094" s="3"/>
      <c r="D3094" s="4"/>
      <c r="E3094" s="6"/>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4"/>
      <c r="E3095" s="6"/>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7"/>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1"/>
      <c r="B3098" s="3"/>
      <c r="C3098" s="3"/>
      <c r="D3098" s="3"/>
      <c r="F3098" s="4"/>
      <c r="G3098" s="3"/>
      <c r="J3098" s="4"/>
      <c r="K3098" s="6"/>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3"/>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7"/>
      <c r="B3100" s="3"/>
      <c r="C3100" s="3"/>
      <c r="D3100" s="3"/>
      <c r="F3100" s="4"/>
      <c r="G3100" s="1"/>
      <c r="H3100" s="1"/>
      <c r="I3100" s="1"/>
      <c r="J3100" s="4"/>
      <c r="K3100" s="6"/>
      <c r="L3100" s="1"/>
      <c r="M3100" s="1"/>
      <c r="N3100" s="1"/>
      <c r="O3100" s="1"/>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3"/>
      <c r="D3101" s="4"/>
      <c r="E3101" s="6"/>
      <c r="F3101" s="4"/>
      <c r="G3101" s="3"/>
      <c r="J3101" s="4"/>
      <c r="K3101" s="6"/>
      <c r="P3101" s="4"/>
      <c r="Q3101" s="6"/>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1"/>
      <c r="B3102" s="3"/>
      <c r="C3102" s="3"/>
      <c r="D3102" s="4"/>
      <c r="E3102" s="6"/>
      <c r="F3102" s="4"/>
      <c r="G3102" s="3"/>
      <c r="J3102" s="4"/>
      <c r="K3102" s="6"/>
      <c r="P3102" s="4"/>
      <c r="Q3102" s="6"/>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4"/>
      <c r="U3103" s="4"/>
      <c r="V3103" s="4"/>
      <c r="W3103" s="6"/>
      <c r="X3103" s="4"/>
      <c r="Y3103" s="14"/>
      <c r="Z3103" s="4"/>
      <c r="AA3103" s="4"/>
      <c r="AB3103" s="4"/>
      <c r="AC3103" s="4"/>
      <c r="AD3103" s="2"/>
      <c r="AE3103" s="2"/>
      <c r="AF3103" s="4"/>
      <c r="AG3103" s="4"/>
      <c r="AH3103" s="4"/>
      <c r="AI3103" s="4"/>
      <c r="AJ3103" s="4"/>
    </row>
    <row r="3104" spans="1:36" ht="13" x14ac:dyDescent="0.15">
      <c r="A3104" s="7"/>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4"/>
      <c r="D3105" s="3"/>
      <c r="F3105" s="4"/>
      <c r="G3105" s="3"/>
      <c r="J3105" s="3"/>
      <c r="P3105" s="3"/>
      <c r="R3105" s="4"/>
      <c r="S3105" s="4"/>
      <c r="T3105" s="3"/>
      <c r="U3105" s="4"/>
      <c r="V3105" s="4"/>
      <c r="W3105" s="6"/>
      <c r="X3105" s="4"/>
      <c r="Y3105" s="14"/>
      <c r="Z3105" s="4"/>
      <c r="AA3105" s="4"/>
      <c r="AB3105" s="4"/>
      <c r="AC3105" s="4"/>
      <c r="AD3105" s="2"/>
      <c r="AE3105" s="2"/>
      <c r="AF3105" s="4"/>
      <c r="AG3105" s="4"/>
      <c r="AH3105" s="4"/>
      <c r="AI3105" s="4"/>
      <c r="AJ3105" s="4"/>
    </row>
    <row r="3106" spans="1:36" ht="13" x14ac:dyDescent="0.15">
      <c r="A3106" s="1"/>
      <c r="B3106" s="3"/>
      <c r="C3106" s="4"/>
      <c r="D3106" s="3"/>
      <c r="F3106" s="4"/>
      <c r="G3106" s="3"/>
      <c r="J3106" s="3"/>
      <c r="P3106" s="3"/>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3"/>
      <c r="D3107" s="4"/>
      <c r="E3107" s="6"/>
      <c r="F3107" s="4"/>
      <c r="G3107" s="3"/>
      <c r="J3107" s="4"/>
      <c r="K3107" s="6"/>
      <c r="P3107" s="4"/>
      <c r="Q3107" s="6"/>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7"/>
      <c r="B3108" s="3"/>
      <c r="C3108" s="3"/>
      <c r="D3108" s="3"/>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4"/>
      <c r="D3109" s="3"/>
      <c r="F3109" s="4"/>
      <c r="G3109" s="3"/>
      <c r="J3109" s="3"/>
      <c r="P3109" s="3"/>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1"/>
      <c r="B3110" s="3"/>
      <c r="C3110" s="3"/>
      <c r="D3110" s="4"/>
      <c r="E3110" s="6"/>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3"/>
      <c r="D3111" s="4"/>
      <c r="E3111" s="6"/>
      <c r="F3111" s="4"/>
      <c r="G3111" s="3"/>
      <c r="J3111" s="4"/>
      <c r="K3111" s="6"/>
      <c r="P3111" s="4"/>
      <c r="Q3111" s="6"/>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7"/>
      <c r="B3112" s="3"/>
      <c r="C3112" s="3"/>
      <c r="D3112" s="3"/>
      <c r="F3112" s="4"/>
      <c r="G3112" s="3"/>
      <c r="J3112" s="4"/>
      <c r="K3112" s="6"/>
      <c r="P3112" s="4"/>
      <c r="Q3112" s="6"/>
      <c r="R3112" s="4"/>
      <c r="S3112" s="4"/>
      <c r="T3112" s="4"/>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3"/>
      <c r="P3113" s="3"/>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1"/>
      <c r="B3114" s="3"/>
      <c r="C3114" s="4"/>
      <c r="D3114" s="3"/>
      <c r="F3114" s="4"/>
      <c r="G3114" s="3"/>
      <c r="J3114" s="3"/>
      <c r="P3114" s="3"/>
      <c r="R3114" s="4"/>
      <c r="S3114" s="4"/>
      <c r="T3114" s="3"/>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4"/>
      <c r="D3115" s="3"/>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7"/>
      <c r="B3116" s="3"/>
      <c r="C3116" s="4"/>
      <c r="D3116" s="3"/>
      <c r="F3116" s="4"/>
      <c r="G3116" s="3"/>
      <c r="J3116" s="3"/>
      <c r="P3116" s="3"/>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3"/>
      <c r="D3117" s="4"/>
      <c r="E3117" s="6"/>
      <c r="F3117" s="4"/>
      <c r="G3117" s="3"/>
      <c r="J3117" s="4"/>
      <c r="K3117" s="6"/>
      <c r="P3117" s="4"/>
      <c r="Q3117" s="6"/>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1"/>
      <c r="B3118" s="3"/>
      <c r="C3118" s="3"/>
      <c r="D3118" s="4"/>
      <c r="E3118" s="6"/>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4"/>
      <c r="D3119" s="3"/>
      <c r="F3119" s="4"/>
      <c r="G3119" s="3"/>
      <c r="J3119" s="3"/>
      <c r="P3119" s="3"/>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7"/>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3"/>
      <c r="D3121" s="3"/>
      <c r="F3121" s="4"/>
      <c r="G3121" s="6"/>
      <c r="H3121" s="6"/>
      <c r="I3121" s="6"/>
      <c r="J3121" s="4"/>
      <c r="K3121" s="6"/>
      <c r="L3121" s="6"/>
      <c r="M3121" s="6"/>
      <c r="N3121" s="6"/>
      <c r="O3121" s="6"/>
      <c r="P3121" s="4"/>
      <c r="Q3121" s="6"/>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1"/>
      <c r="B3122" s="3"/>
      <c r="C3122" s="3"/>
      <c r="D3122" s="3"/>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4"/>
      <c r="D3123" s="3"/>
      <c r="F3123" s="4"/>
      <c r="G3123" s="3"/>
      <c r="J3123" s="3"/>
      <c r="P3123" s="3"/>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7"/>
      <c r="B3124" s="3"/>
      <c r="C3124" s="3"/>
      <c r="D3124" s="4"/>
      <c r="E3124" s="6"/>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4"/>
      <c r="E3125" s="6"/>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1"/>
      <c r="B3126" s="3"/>
      <c r="C3126" s="3"/>
      <c r="D3126" s="3"/>
      <c r="F3126" s="4"/>
      <c r="G3126" s="3"/>
      <c r="J3126" s="4"/>
      <c r="K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7"/>
      <c r="B3128" s="3"/>
      <c r="C3128" s="3"/>
      <c r="D3128" s="3"/>
      <c r="F3128" s="4"/>
      <c r="G3128" s="6"/>
      <c r="H3128" s="6"/>
      <c r="I3128" s="6"/>
      <c r="J3128" s="4"/>
      <c r="K3128" s="6"/>
      <c r="L3128" s="6"/>
      <c r="M3128" s="6"/>
      <c r="N3128" s="6"/>
      <c r="O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3"/>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1"/>
      <c r="B3130" s="3"/>
      <c r="C3130" s="3"/>
      <c r="D3130" s="3"/>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4"/>
      <c r="E3131" s="6"/>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7"/>
      <c r="B3132" s="3"/>
      <c r="C3132" s="3"/>
      <c r="D3132" s="4"/>
      <c r="E3132" s="6"/>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1"/>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7"/>
      <c r="B3136" s="3"/>
      <c r="C3136" s="3"/>
      <c r="D3136" s="3"/>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3"/>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1"/>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4"/>
      <c r="E3139" s="6"/>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7"/>
      <c r="B3140" s="3"/>
      <c r="C3140" s="3"/>
      <c r="D3140" s="4"/>
      <c r="E3140" s="6"/>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1"/>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7"/>
      <c r="B3144" s="3"/>
      <c r="C3144" s="3"/>
      <c r="D3144" s="3"/>
      <c r="F3144" s="4"/>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4"/>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1"/>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3"/>
      <c r="F3147" s="3"/>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7"/>
      <c r="B3148" s="3"/>
      <c r="C3148" s="3"/>
      <c r="D3148" s="3"/>
      <c r="F3148" s="3"/>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4"/>
      <c r="E3149" s="6"/>
      <c r="F3149" s="4"/>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1"/>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3"/>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7"/>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1"/>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7"/>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1"/>
      <c r="B3158" s="3"/>
      <c r="C3158" s="3"/>
      <c r="D3158" s="3"/>
      <c r="F3158" s="4"/>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3"/>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7"/>
      <c r="B3160" s="3"/>
      <c r="C3160" s="3"/>
      <c r="D3160" s="3"/>
      <c r="F3160" s="3"/>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4"/>
      <c r="E3161" s="6"/>
      <c r="F3161" s="4"/>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1"/>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3"/>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7"/>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1"/>
      <c r="B3166" s="3"/>
      <c r="C3166" s="3"/>
      <c r="D3166" s="3"/>
      <c r="F3166" s="4"/>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7"/>
      <c r="B3168" s="3"/>
      <c r="C3168" s="3"/>
      <c r="D3168" s="3"/>
      <c r="F3168" s="3"/>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1"/>
      <c r="B3170" s="3"/>
      <c r="C3170" s="3"/>
      <c r="D3170" s="3"/>
      <c r="F3170" s="4"/>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7"/>
      <c r="B3172" s="3"/>
      <c r="C3172" s="3"/>
      <c r="D3172" s="3"/>
      <c r="F3172" s="3"/>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3"/>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1"/>
      <c r="B3174" s="3"/>
      <c r="C3174" s="3"/>
      <c r="D3174" s="4"/>
      <c r="E3174" s="6"/>
      <c r="F3174" s="4"/>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4"/>
      <c r="E3175" s="6"/>
      <c r="F3175" s="4"/>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7"/>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1"/>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3"/>
      <c r="F3179" s="3"/>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7"/>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4"/>
      <c r="E3181" s="6"/>
      <c r="F3181" s="4"/>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1"/>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3"/>
      <c r="F3183" s="3"/>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7"/>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4"/>
      <c r="E3185" s="6"/>
      <c r="F3185" s="4"/>
      <c r="G3185" s="3"/>
      <c r="J3185" s="4"/>
      <c r="K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1"/>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6"/>
      <c r="H3187" s="6"/>
      <c r="I3187" s="6"/>
      <c r="J3187" s="4"/>
      <c r="K3187" s="6"/>
      <c r="L3187" s="6"/>
      <c r="M3187" s="6"/>
      <c r="N3187" s="6"/>
      <c r="O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7"/>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3"/>
      <c r="F3189" s="3"/>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1"/>
      <c r="B3190" s="3"/>
      <c r="C3190" s="3"/>
      <c r="D3190" s="3"/>
      <c r="F3190" s="3"/>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7"/>
      <c r="B3192" s="3"/>
      <c r="C3192" s="3"/>
      <c r="D3192" s="3"/>
      <c r="F3192" s="4"/>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4"/>
      <c r="E3193" s="6"/>
      <c r="F3193" s="4"/>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1"/>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7"/>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1"/>
      <c r="B3198" s="3"/>
      <c r="C3198" s="3"/>
      <c r="D3198" s="3"/>
      <c r="F3198" s="3"/>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7"/>
      <c r="B3200" s="3"/>
      <c r="C3200" s="3"/>
      <c r="D3200" s="4"/>
      <c r="E3200" s="6"/>
      <c r="F3200" s="4"/>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3"/>
      <c r="F3201" s="3"/>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1"/>
      <c r="B3202" s="3"/>
      <c r="C3202" s="3"/>
      <c r="D3202" s="3"/>
      <c r="F3202" s="3"/>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7"/>
      <c r="B3204" s="3"/>
      <c r="C3204" s="3"/>
      <c r="D3204" s="4"/>
      <c r="E3204" s="6"/>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4"/>
      <c r="E3205" s="6"/>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1"/>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7"/>
      <c r="B3208" s="3"/>
      <c r="C3208" s="3"/>
      <c r="D3208" s="3"/>
      <c r="F3208" s="4"/>
      <c r="G3208" s="3"/>
      <c r="J3208" s="4"/>
      <c r="K3208" s="6"/>
      <c r="P3208" s="4"/>
      <c r="Q3208" s="6"/>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3"/>
      <c r="D3209" s="3"/>
      <c r="F3209" s="4"/>
      <c r="G3209" s="3"/>
      <c r="J3209" s="4"/>
      <c r="K3209" s="6"/>
      <c r="P3209" s="4"/>
      <c r="Q3209" s="6"/>
      <c r="R3209" s="4"/>
      <c r="S3209" s="4"/>
      <c r="T3209" s="4"/>
      <c r="U3209" s="4"/>
      <c r="V3209" s="4"/>
      <c r="W3209" s="6"/>
      <c r="X3209" s="4"/>
      <c r="Y3209" s="14"/>
      <c r="Z3209" s="4"/>
      <c r="AA3209" s="4"/>
      <c r="AB3209" s="4"/>
      <c r="AC3209" s="4"/>
      <c r="AD3209" s="2"/>
      <c r="AE3209" s="2"/>
      <c r="AF3209" s="4"/>
      <c r="AG3209" s="4"/>
      <c r="AH3209" s="4"/>
      <c r="AI3209" s="4"/>
      <c r="AJ3209" s="4"/>
    </row>
    <row r="3210" spans="1:36" ht="13" x14ac:dyDescent="0.15">
      <c r="A3210" s="1"/>
      <c r="B3210" s="3"/>
      <c r="C3210" s="4"/>
      <c r="D3210" s="3"/>
      <c r="F3210" s="4"/>
      <c r="G3210" s="3"/>
      <c r="J3210" s="3"/>
      <c r="P3210" s="3"/>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4"/>
      <c r="D3211" s="3"/>
      <c r="F3211" s="4"/>
      <c r="G3211" s="3"/>
      <c r="J3211" s="3"/>
      <c r="P3211" s="3"/>
      <c r="R3211" s="4"/>
      <c r="S3211" s="4"/>
      <c r="T3211" s="3"/>
      <c r="U3211" s="4"/>
      <c r="V3211" s="4"/>
      <c r="W3211" s="6"/>
      <c r="X3211" s="4"/>
      <c r="Y3211" s="14"/>
      <c r="Z3211" s="4"/>
      <c r="AA3211" s="4"/>
      <c r="AB3211" s="4"/>
      <c r="AC3211" s="4"/>
      <c r="AD3211" s="2"/>
      <c r="AE3211" s="2"/>
      <c r="AF3211" s="4"/>
      <c r="AG3211" s="4"/>
      <c r="AH3211" s="4"/>
      <c r="AI3211" s="4"/>
      <c r="AJ3211" s="4"/>
    </row>
    <row r="3212" spans="1:36" ht="13" x14ac:dyDescent="0.15">
      <c r="A3212" s="7"/>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1"/>
      <c r="B3214" s="3"/>
      <c r="C3214" s="3"/>
      <c r="D3214" s="3"/>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7"/>
      <c r="B3216" s="3"/>
      <c r="C3216" s="3"/>
      <c r="D3216" s="4"/>
      <c r="E3216" s="6"/>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1"/>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7"/>
      <c r="B3220" s="3"/>
      <c r="C3220" s="3"/>
      <c r="D3220" s="3"/>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3"/>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1"/>
      <c r="B3222" s="3"/>
      <c r="C3222" s="3"/>
      <c r="D3222" s="4"/>
      <c r="E3222" s="6"/>
      <c r="F3222" s="4"/>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4"/>
      <c r="E3223" s="6"/>
      <c r="F3223" s="4"/>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7"/>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1"/>
      <c r="B3226" s="3"/>
      <c r="C3226" s="3"/>
      <c r="D3226" s="3"/>
      <c r="F3226" s="3"/>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7"/>
      <c r="B3228" s="3"/>
      <c r="C3228" s="3"/>
      <c r="D3228" s="4"/>
      <c r="E3228" s="6"/>
      <c r="F3228" s="4"/>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3"/>
      <c r="F3229" s="3"/>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1"/>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4"/>
      <c r="E3231" s="6"/>
      <c r="F3231" s="4"/>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7"/>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1"/>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3"/>
      <c r="F3235" s="3"/>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7"/>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4"/>
      <c r="E3237" s="6"/>
      <c r="F3237" s="4"/>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1"/>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7"/>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1"/>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7"/>
      <c r="B3244" s="3"/>
      <c r="C3244" s="3"/>
      <c r="D3244" s="3"/>
      <c r="F3244" s="3"/>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1"/>
      <c r="B3246" s="3"/>
      <c r="C3246" s="3"/>
      <c r="D3246" s="4"/>
      <c r="E3246" s="6"/>
      <c r="F3246" s="4"/>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3"/>
      <c r="F3247" s="3"/>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7"/>
      <c r="B3248" s="3"/>
      <c r="C3248" s="3"/>
      <c r="D3248" s="3"/>
      <c r="F3248" s="3"/>
      <c r="G3248" s="3"/>
      <c r="J3248" s="4"/>
      <c r="K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4"/>
      <c r="E3249" s="6"/>
      <c r="F3249" s="4"/>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1"/>
      <c r="B3250" s="3"/>
      <c r="C3250" s="3"/>
      <c r="D3250" s="3"/>
      <c r="F3250" s="3"/>
      <c r="G3250" s="6"/>
      <c r="H3250" s="6"/>
      <c r="I3250" s="6"/>
      <c r="J3250" s="4"/>
      <c r="K3250" s="6"/>
      <c r="L3250" s="6"/>
      <c r="M3250" s="6"/>
      <c r="N3250" s="6"/>
      <c r="O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7"/>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3"/>
      <c r="F3253" s="3"/>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1"/>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4"/>
      <c r="E3255" s="6"/>
      <c r="F3255" s="4"/>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7"/>
      <c r="B3256" s="3"/>
      <c r="C3256" s="3"/>
      <c r="D3256" s="3"/>
      <c r="F3256" s="3"/>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1"/>
      <c r="B3258" s="3"/>
      <c r="C3258" s="3"/>
      <c r="D3258" s="4"/>
      <c r="E3258" s="6"/>
      <c r="F3258" s="4"/>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7"/>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1"/>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7"/>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1"/>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7"/>
      <c r="B3268" s="3"/>
      <c r="C3268" s="3"/>
      <c r="D3268" s="3"/>
      <c r="F3268" s="3"/>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1"/>
      <c r="B3270" s="3"/>
      <c r="C3270" s="3"/>
      <c r="D3270" s="4"/>
      <c r="E3270" s="6"/>
      <c r="F3270" s="4"/>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7"/>
      <c r="B3272" s="3"/>
      <c r="C3272" s="3"/>
      <c r="D3272" s="3"/>
      <c r="F3272" s="3"/>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3"/>
      <c r="F3273" s="3"/>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1"/>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4"/>
      <c r="E3275" s="6"/>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7"/>
      <c r="B3276" s="3"/>
      <c r="C3276" s="3"/>
      <c r="D3276" s="4"/>
      <c r="E3276" s="6"/>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1"/>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7"/>
      <c r="B3280" s="3"/>
      <c r="C3280" s="3"/>
      <c r="D3280" s="3"/>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1"/>
      <c r="B3282" s="3"/>
      <c r="C3282" s="3"/>
      <c r="D3282" s="4"/>
      <c r="E3282" s="6"/>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3"/>
      <c r="J3283" s="4"/>
      <c r="K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7"/>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6"/>
      <c r="H3285" s="6"/>
      <c r="I3285" s="6"/>
      <c r="J3285" s="4"/>
      <c r="K3285" s="6"/>
      <c r="L3285" s="6"/>
      <c r="M3285" s="6"/>
      <c r="N3285" s="6"/>
      <c r="O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1"/>
      <c r="B3286" s="3"/>
      <c r="C3286" s="3"/>
      <c r="D3286" s="3"/>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3"/>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7"/>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4"/>
      <c r="E3289" s="6"/>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1"/>
      <c r="B3290" s="3"/>
      <c r="C3290" s="3"/>
      <c r="D3290" s="4"/>
      <c r="E3290" s="6"/>
      <c r="F3290" s="4"/>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7"/>
      <c r="B3292" s="3"/>
      <c r="C3292" s="3"/>
      <c r="D3292" s="3"/>
      <c r="F3292" s="3"/>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1"/>
      <c r="B3294" s="3"/>
      <c r="C3294" s="3"/>
      <c r="D3294" s="3"/>
      <c r="F3294" s="4"/>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7"/>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3"/>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1"/>
      <c r="B3298" s="3"/>
      <c r="C3298" s="3"/>
      <c r="D3298" s="3"/>
      <c r="F3298" s="3"/>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4"/>
      <c r="E3299" s="6"/>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7"/>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1"/>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7"/>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1"/>
      <c r="B3306" s="3"/>
      <c r="C3306" s="3"/>
      <c r="D3306" s="3"/>
      <c r="F3306" s="4"/>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7"/>
      <c r="B3308" s="3"/>
      <c r="C3308" s="3"/>
      <c r="D3308" s="3"/>
      <c r="F3308" s="3"/>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1"/>
      <c r="B3310" s="3"/>
      <c r="C3310" s="3"/>
      <c r="D3310" s="4"/>
      <c r="E3310" s="6"/>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7"/>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1"/>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7"/>
      <c r="B3316" s="3"/>
      <c r="C3316" s="3"/>
      <c r="D3316" s="3"/>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1"/>
      <c r="B3318" s="3"/>
      <c r="C3318" s="3"/>
      <c r="D3318" s="4"/>
      <c r="E3318" s="6"/>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7"/>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3"/>
      <c r="J3321" s="4"/>
      <c r="K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1"/>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6"/>
      <c r="H3323" s="6"/>
      <c r="I3323" s="6"/>
      <c r="J3323" s="4"/>
      <c r="K3323" s="6"/>
      <c r="L3323" s="6"/>
      <c r="M3323" s="6"/>
      <c r="N3323" s="6"/>
      <c r="O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7"/>
      <c r="B3324" s="3"/>
      <c r="C3324" s="3"/>
      <c r="D3324" s="3"/>
      <c r="F3324" s="4"/>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1"/>
      <c r="B3326" s="3"/>
      <c r="C3326" s="3"/>
      <c r="D3326" s="3"/>
      <c r="F3326" s="3"/>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7"/>
      <c r="B3328" s="3"/>
      <c r="C3328" s="3"/>
      <c r="D3328" s="4"/>
      <c r="E3328" s="6"/>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4"/>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1"/>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3"/>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7"/>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1"/>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7"/>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1"/>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4"/>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7"/>
      <c r="B3340" s="3"/>
      <c r="C3340" s="3"/>
      <c r="D3340" s="3"/>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3"/>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1"/>
      <c r="B3342" s="3"/>
      <c r="C3342" s="3"/>
      <c r="D3342" s="4"/>
      <c r="E3342" s="6"/>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7"/>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1"/>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7"/>
      <c r="B3348" s="3"/>
      <c r="C3348" s="3"/>
      <c r="D3348" s="3"/>
      <c r="F3348" s="4"/>
      <c r="G3348" s="3"/>
      <c r="J3348" s="4"/>
      <c r="K3348" s="6"/>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1"/>
      <c r="B3350" s="3"/>
      <c r="C3350" s="3"/>
      <c r="D3350" s="3"/>
      <c r="F3350" s="4"/>
      <c r="G3350" s="1"/>
      <c r="H3350" s="1"/>
      <c r="I3350" s="1"/>
      <c r="J3350" s="4"/>
      <c r="K3350" s="6"/>
      <c r="L3350" s="1"/>
      <c r="M3350" s="1"/>
      <c r="N3350" s="1"/>
      <c r="O3350" s="1"/>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7"/>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3"/>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1"/>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4"/>
      <c r="E3355" s="6"/>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7"/>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1"/>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7"/>
      <c r="B3360" s="3"/>
      <c r="C3360" s="3"/>
      <c r="D3360" s="3"/>
      <c r="F3360" s="4"/>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3"/>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1"/>
      <c r="B3362" s="3"/>
      <c r="C3362" s="3"/>
      <c r="D3362" s="3"/>
      <c r="F3362" s="3"/>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4"/>
      <c r="E3363" s="6"/>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7"/>
      <c r="B3364" s="3"/>
      <c r="C3364" s="3"/>
      <c r="D3364" s="4"/>
      <c r="E3364" s="6"/>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1"/>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7"/>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1"/>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4"/>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7"/>
      <c r="B3372" s="3"/>
      <c r="C3372" s="3"/>
      <c r="D3372" s="3"/>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3"/>
      <c r="G3373" s="3"/>
      <c r="J3373" s="4"/>
      <c r="K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1"/>
      <c r="B3374" s="3"/>
      <c r="C3374" s="3"/>
      <c r="D3374" s="4"/>
      <c r="E3374" s="6"/>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6"/>
      <c r="H3375" s="6"/>
      <c r="I3375" s="6"/>
      <c r="J3375" s="4"/>
      <c r="K3375" s="6"/>
      <c r="L3375" s="6"/>
      <c r="M3375" s="6"/>
      <c r="N3375" s="6"/>
      <c r="O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7"/>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1"/>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7"/>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3"/>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1"/>
      <c r="B3382" s="3"/>
      <c r="C3382" s="3"/>
      <c r="D3382" s="3"/>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4"/>
      <c r="E3383" s="6"/>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7"/>
      <c r="B3384" s="3"/>
      <c r="C3384" s="3"/>
      <c r="D3384" s="4"/>
      <c r="E3384" s="6"/>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1"/>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7"/>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3"/>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1"/>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4"/>
      <c r="E3391" s="6"/>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7"/>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1"/>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7"/>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3"/>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1"/>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4"/>
      <c r="E3399" s="6"/>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7"/>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1"/>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7"/>
      <c r="B3404" s="3"/>
      <c r="C3404" s="3"/>
      <c r="D3404" s="3"/>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3"/>
      <c r="J3405" s="4"/>
      <c r="K3405" s="6"/>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1"/>
      <c r="B3406" s="3"/>
      <c r="C3406" s="3"/>
      <c r="D3406" s="4"/>
      <c r="E3406" s="6"/>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2"/>
      <c r="H3407" s="2"/>
      <c r="I3407" s="2"/>
      <c r="J3407" s="4"/>
      <c r="K3407" s="6"/>
      <c r="L3407" s="2"/>
      <c r="M3407" s="2"/>
      <c r="N3407" s="2"/>
      <c r="O3407" s="2"/>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7"/>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1"/>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3"/>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7"/>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4"/>
      <c r="E3413" s="6"/>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1"/>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7"/>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1"/>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3"/>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7"/>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4"/>
      <c r="E3421" s="6"/>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1"/>
      <c r="B3422" s="3"/>
      <c r="C3422" s="3"/>
      <c r="D3422" s="3"/>
      <c r="F3422" s="4"/>
      <c r="G3422" s="3"/>
      <c r="J3422" s="4"/>
      <c r="K3422" s="6"/>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7"/>
      <c r="B3424" s="3"/>
      <c r="C3424" s="3"/>
      <c r="D3424" s="3"/>
      <c r="F3424" s="4"/>
      <c r="G3424" s="2"/>
      <c r="H3424" s="2"/>
      <c r="I3424" s="2"/>
      <c r="J3424" s="4"/>
      <c r="K3424" s="6"/>
      <c r="L3424" s="2"/>
      <c r="M3424" s="2"/>
      <c r="N3424" s="2"/>
      <c r="O3424" s="2"/>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1"/>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3"/>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7"/>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4"/>
      <c r="E3429" s="6"/>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1"/>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7"/>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1"/>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4"/>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7"/>
      <c r="B3436" s="3"/>
      <c r="C3436" s="3"/>
      <c r="D3436" s="3"/>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3"/>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1"/>
      <c r="B3438" s="3"/>
      <c r="C3438" s="3"/>
      <c r="D3438" s="4"/>
      <c r="E3438" s="6"/>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7"/>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1"/>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7"/>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1"/>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3"/>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7"/>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4"/>
      <c r="E3449" s="6"/>
      <c r="F3449" s="4"/>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1"/>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3"/>
      <c r="D3451" s="3"/>
      <c r="F3451" s="3"/>
      <c r="G3451" s="3"/>
      <c r="J3451" s="4"/>
      <c r="K3451" s="6"/>
      <c r="P3451" s="4"/>
      <c r="Q3451" s="6"/>
      <c r="R3451" s="4"/>
      <c r="S3451" s="4"/>
      <c r="T3451" s="4"/>
      <c r="U3451" s="4"/>
      <c r="V3451" s="4"/>
      <c r="W3451" s="6"/>
      <c r="X3451" s="4"/>
      <c r="Y3451" s="14"/>
      <c r="Z3451" s="4"/>
      <c r="AA3451" s="4"/>
      <c r="AB3451" s="4"/>
      <c r="AC3451" s="4"/>
      <c r="AD3451" s="2"/>
      <c r="AE3451" s="2"/>
      <c r="AF3451" s="4"/>
      <c r="AG3451" s="4"/>
      <c r="AH3451" s="4"/>
      <c r="AI3451" s="4"/>
      <c r="AJ3451" s="4"/>
    </row>
    <row r="3452" spans="1:36" ht="13" x14ac:dyDescent="0.15">
      <c r="A3452" s="7"/>
      <c r="B3452" s="3"/>
      <c r="C3452" s="3"/>
      <c r="D3452" s="3"/>
      <c r="F3452" s="4"/>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4"/>
      <c r="D3453" s="3"/>
      <c r="F3453" s="4"/>
      <c r="G3453" s="3"/>
      <c r="J3453" s="3"/>
      <c r="P3453" s="3"/>
      <c r="R3453" s="4"/>
      <c r="S3453" s="4"/>
      <c r="T3453" s="4"/>
      <c r="U3453" s="3"/>
      <c r="V3453" s="4"/>
      <c r="W3453" s="6"/>
      <c r="X3453" s="4"/>
      <c r="Y3453" s="14"/>
      <c r="Z3453" s="4"/>
      <c r="AA3453" s="4"/>
      <c r="AB3453" s="4"/>
      <c r="AC3453" s="4"/>
      <c r="AD3453" s="2"/>
      <c r="AE3453" s="2"/>
      <c r="AF3453" s="4"/>
      <c r="AG3453" s="4"/>
      <c r="AH3453" s="4"/>
      <c r="AI3453" s="4"/>
      <c r="AJ3453" s="4"/>
    </row>
    <row r="3454" spans="1:36" ht="13" x14ac:dyDescent="0.15">
      <c r="A3454" s="1"/>
      <c r="B3454" s="3"/>
      <c r="C3454" s="3"/>
      <c r="D3454" s="3"/>
      <c r="F3454" s="3"/>
      <c r="G3454" s="3"/>
      <c r="J3454" s="4"/>
      <c r="K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6"/>
      <c r="H3455" s="6"/>
      <c r="I3455" s="6"/>
      <c r="J3455" s="4"/>
      <c r="K3455" s="6"/>
      <c r="L3455" s="6"/>
      <c r="M3455" s="6"/>
      <c r="N3455" s="6"/>
      <c r="O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7"/>
      <c r="B3456" s="3"/>
      <c r="C3456" s="3"/>
      <c r="D3456" s="3"/>
      <c r="F3456" s="4"/>
      <c r="G3456" s="6"/>
      <c r="H3456" s="6"/>
      <c r="I3456" s="6"/>
      <c r="J3456" s="4"/>
      <c r="K3456" s="6"/>
      <c r="L3456" s="6"/>
      <c r="M3456" s="6"/>
      <c r="N3456" s="6"/>
      <c r="O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3"/>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1"/>
      <c r="B3458" s="3"/>
      <c r="C3458" s="3"/>
      <c r="D3458" s="4"/>
      <c r="E3458" s="6"/>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4"/>
      <c r="E3459" s="6"/>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7"/>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1"/>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7"/>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1"/>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7"/>
      <c r="B3468" s="3"/>
      <c r="C3468" s="3"/>
      <c r="D3468" s="3"/>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1"/>
      <c r="B3470" s="3"/>
      <c r="C3470" s="3"/>
      <c r="D3470" s="4"/>
      <c r="E3470" s="6"/>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7"/>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1"/>
      <c r="B3474" s="3"/>
      <c r="C3474" s="3"/>
      <c r="D3474" s="3"/>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3"/>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7"/>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1"/>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7"/>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1"/>
      <c r="B3482" s="3"/>
      <c r="C3482" s="3"/>
      <c r="D3482" s="4"/>
      <c r="E3482" s="6"/>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7"/>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4"/>
      <c r="E3485" s="6"/>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1"/>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7"/>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1"/>
      <c r="B3490" s="3"/>
      <c r="C3490" s="3"/>
      <c r="D3490" s="3"/>
      <c r="F3490" s="4"/>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7"/>
      <c r="B3492" s="3"/>
      <c r="C3492" s="3"/>
      <c r="D3492" s="3"/>
      <c r="F3492" s="3"/>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1"/>
      <c r="B3494" s="3"/>
      <c r="C3494" s="3"/>
      <c r="D3494" s="3"/>
      <c r="F3494" s="4"/>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7"/>
      <c r="B3496" s="3"/>
      <c r="C3496" s="3"/>
      <c r="D3496" s="3"/>
      <c r="F3496" s="3"/>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1"/>
      <c r="B3498" s="3"/>
      <c r="C3498" s="3"/>
      <c r="D3498" s="4"/>
      <c r="E3498" s="6"/>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3"/>
      <c r="J3499" s="4"/>
      <c r="K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7"/>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6"/>
      <c r="H3501" s="6"/>
      <c r="I3501" s="6"/>
      <c r="J3501" s="4"/>
      <c r="K3501" s="6"/>
      <c r="L3501" s="6"/>
      <c r="M3501" s="6"/>
      <c r="N3501" s="6"/>
      <c r="O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1"/>
      <c r="B3502" s="3"/>
      <c r="C3502" s="3"/>
      <c r="D3502" s="3"/>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7"/>
      <c r="B3504" s="3"/>
      <c r="C3504" s="3"/>
      <c r="D3504" s="4"/>
      <c r="E3504" s="6"/>
      <c r="F3504" s="4"/>
      <c r="G3504" s="3"/>
      <c r="J3504" s="4"/>
      <c r="K3504" s="6"/>
      <c r="P3504" s="4"/>
      <c r="Q3504" s="6"/>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3"/>
      <c r="J3505" s="4"/>
      <c r="K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1"/>
      <c r="B3506" s="3"/>
      <c r="C3506" s="4"/>
      <c r="D3506" s="3"/>
      <c r="F3506" s="3"/>
      <c r="G3506" s="3"/>
      <c r="J3506" s="3"/>
      <c r="P3506" s="3"/>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6"/>
      <c r="H3507" s="6"/>
      <c r="I3507" s="6"/>
      <c r="J3507" s="4"/>
      <c r="K3507" s="6"/>
      <c r="L3507" s="6"/>
      <c r="M3507" s="6"/>
      <c r="N3507" s="6"/>
      <c r="O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7"/>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3"/>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1"/>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4"/>
      <c r="E3511" s="6"/>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7"/>
      <c r="B3512" s="3"/>
      <c r="C3512" s="3"/>
      <c r="D3512" s="3"/>
      <c r="F3512" s="4"/>
      <c r="G3512" s="3"/>
      <c r="J3512" s="4"/>
      <c r="K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1"/>
      <c r="B3514" s="3"/>
      <c r="C3514" s="3"/>
      <c r="D3514" s="3"/>
      <c r="F3514" s="4"/>
      <c r="G3514" s="6"/>
      <c r="H3514" s="6"/>
      <c r="I3514" s="6"/>
      <c r="J3514" s="4"/>
      <c r="K3514" s="6"/>
      <c r="L3514" s="6"/>
      <c r="M3514" s="6"/>
      <c r="N3514" s="6"/>
      <c r="O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7"/>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4"/>
      <c r="G3517" s="3"/>
      <c r="J3517" s="4"/>
      <c r="K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1"/>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3"/>
      <c r="G3519" s="6"/>
      <c r="H3519" s="6"/>
      <c r="I3519" s="6"/>
      <c r="J3519" s="4"/>
      <c r="K3519" s="6"/>
      <c r="L3519" s="6"/>
      <c r="M3519" s="6"/>
      <c r="N3519" s="6"/>
      <c r="O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7"/>
      <c r="B3520" s="3"/>
      <c r="C3520" s="3"/>
      <c r="D3520" s="3"/>
      <c r="F3520" s="4"/>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3"/>
      <c r="D3521" s="3"/>
      <c r="F3521" s="4"/>
      <c r="G3521" s="3"/>
      <c r="J3521" s="4"/>
      <c r="K3521" s="6"/>
      <c r="P3521" s="4"/>
      <c r="Q3521" s="6"/>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1"/>
      <c r="B3522" s="3"/>
      <c r="C3522" s="3"/>
      <c r="D3522" s="3"/>
      <c r="F3522" s="3"/>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4"/>
      <c r="D3523" s="3"/>
      <c r="F3523" s="3"/>
      <c r="G3523" s="3"/>
      <c r="J3523" s="3"/>
      <c r="P3523" s="3"/>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7"/>
      <c r="B3524" s="3"/>
      <c r="C3524" s="3"/>
      <c r="D3524" s="4"/>
      <c r="E3524" s="6"/>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4"/>
      <c r="E3525" s="6"/>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1"/>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7"/>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1"/>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7"/>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3"/>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1"/>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4"/>
      <c r="E3535" s="6"/>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7"/>
      <c r="B3536" s="3"/>
      <c r="C3536" s="3"/>
      <c r="D3536" s="3"/>
      <c r="F3536" s="4"/>
      <c r="G3536" s="3"/>
      <c r="J3536" s="4"/>
      <c r="K3536" s="6"/>
      <c r="P3536" s="4"/>
      <c r="Q3536" s="6"/>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1"/>
      <c r="B3538" s="3"/>
      <c r="C3538" s="4"/>
      <c r="D3538" s="3"/>
      <c r="F3538" s="4"/>
      <c r="G3538" s="3"/>
      <c r="J3538" s="3"/>
      <c r="P3538" s="3"/>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3"/>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7"/>
      <c r="B3540" s="3"/>
      <c r="C3540" s="3"/>
      <c r="D3540" s="3"/>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1"/>
      <c r="B3542" s="3"/>
      <c r="C3542" s="3"/>
      <c r="D3542" s="4"/>
      <c r="E3542" s="6"/>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4"/>
      <c r="E3543" s="6"/>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7"/>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1"/>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3"/>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7"/>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4"/>
      <c r="E3549" s="6"/>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1"/>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7"/>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3"/>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1"/>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4"/>
      <c r="E3555" s="6"/>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7"/>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1"/>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3"/>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7"/>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4"/>
      <c r="E3561" s="6"/>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1"/>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7"/>
      <c r="B3564" s="3"/>
      <c r="C3564" s="3"/>
      <c r="D3564" s="3"/>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3"/>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1"/>
      <c r="B3566" s="3"/>
      <c r="C3566" s="3"/>
      <c r="D3566" s="4"/>
      <c r="E3566" s="6"/>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4"/>
      <c r="E3567" s="6"/>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7"/>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1"/>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3"/>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7"/>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4"/>
      <c r="E3573" s="6"/>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1"/>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7"/>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1"/>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3"/>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7"/>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4"/>
      <c r="E3581" s="6"/>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1"/>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7"/>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3"/>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1"/>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4"/>
      <c r="E3587" s="6"/>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7"/>
      <c r="B3588" s="3"/>
      <c r="C3588" s="3"/>
      <c r="D3588" s="3"/>
      <c r="F3588" s="4"/>
      <c r="G3588" s="3"/>
      <c r="J3588" s="4"/>
      <c r="K3588" s="6"/>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3"/>
      <c r="D3589" s="3"/>
      <c r="F3589" s="4"/>
      <c r="G3589" s="3"/>
      <c r="J3589" s="4"/>
      <c r="K3589" s="6"/>
      <c r="P3589" s="4"/>
      <c r="Q3589" s="6"/>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1"/>
      <c r="B3590" s="3"/>
      <c r="C3590" s="3"/>
      <c r="D3590" s="3"/>
      <c r="F3590" s="4"/>
      <c r="G3590" s="2"/>
      <c r="H3590" s="2"/>
      <c r="I3590" s="2"/>
      <c r="J3590" s="4"/>
      <c r="K3590" s="6"/>
      <c r="L3590" s="2"/>
      <c r="M3590" s="2"/>
      <c r="N3590" s="2"/>
      <c r="O3590" s="2"/>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4"/>
      <c r="D3591" s="3"/>
      <c r="F3591" s="3"/>
      <c r="G3591" s="3"/>
      <c r="J3591" s="3"/>
      <c r="P3591" s="3"/>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7"/>
      <c r="B3592" s="3"/>
      <c r="C3592" s="3"/>
      <c r="D3592" s="3"/>
      <c r="F3592" s="4"/>
      <c r="G3592" s="6"/>
      <c r="H3592" s="6"/>
      <c r="I3592" s="6"/>
      <c r="J3592" s="4"/>
      <c r="K3592" s="6"/>
      <c r="L3592" s="6"/>
      <c r="M3592" s="6"/>
      <c r="N3592" s="6"/>
      <c r="O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1"/>
      <c r="B3594" s="3"/>
      <c r="C3594" s="3"/>
      <c r="D3594" s="3"/>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3"/>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7"/>
      <c r="B3596" s="3"/>
      <c r="C3596" s="3"/>
      <c r="D3596" s="4"/>
      <c r="E3596" s="6"/>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1"/>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4"/>
      <c r="E3599" s="6"/>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7"/>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1"/>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3"/>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7"/>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4"/>
      <c r="E3605" s="6"/>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1"/>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7"/>
      <c r="B3608" s="3"/>
      <c r="C3608" s="3"/>
      <c r="D3608" s="3"/>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3"/>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1"/>
      <c r="B3610" s="3"/>
      <c r="C3610" s="3"/>
      <c r="D3610" s="4"/>
      <c r="E3610" s="6"/>
      <c r="F3610" s="4"/>
      <c r="G3610" s="3"/>
      <c r="J3610" s="4"/>
      <c r="K3610" s="6"/>
      <c r="P3610" s="4"/>
      <c r="Q3610" s="6"/>
      <c r="R3610" s="4"/>
      <c r="S3610" s="4"/>
      <c r="T3610" s="4"/>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7"/>
      <c r="B3612" s="3"/>
      <c r="C3612" s="4"/>
      <c r="D3612" s="3"/>
      <c r="F3612" s="4"/>
      <c r="G3612" s="3"/>
      <c r="J3612" s="3"/>
      <c r="P3612" s="4"/>
      <c r="Q3612" s="6"/>
      <c r="R3612" s="4"/>
      <c r="S3612" s="4"/>
      <c r="T3612" s="3"/>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4"/>
      <c r="E3613" s="6"/>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1"/>
      <c r="B3614" s="3"/>
      <c r="C3614" s="3"/>
      <c r="D3614" s="3"/>
      <c r="F3614" s="4"/>
      <c r="G3614" s="3"/>
      <c r="J3614" s="4"/>
      <c r="K3614" s="6"/>
      <c r="P3614" s="4"/>
      <c r="Q3614" s="6"/>
      <c r="R3614" s="4"/>
      <c r="S3614" s="4"/>
      <c r="T3614" s="4"/>
      <c r="U3614" s="4"/>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7"/>
      <c r="B3616" s="3"/>
      <c r="C3616" s="4"/>
      <c r="D3616" s="3"/>
      <c r="F3616" s="4"/>
      <c r="G3616" s="3"/>
      <c r="J3616" s="3"/>
      <c r="P3616" s="4"/>
      <c r="Q3616" s="6"/>
      <c r="R3616" s="4"/>
      <c r="S3616" s="4"/>
      <c r="T3616" s="4"/>
      <c r="U3616" s="3"/>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3"/>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1"/>
      <c r="B3618" s="3"/>
      <c r="C3618" s="3"/>
      <c r="D3618" s="3"/>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7"/>
      <c r="B3620" s="3"/>
      <c r="C3620" s="3"/>
      <c r="D3620" s="4"/>
      <c r="E3620" s="6"/>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4"/>
      <c r="E3621" s="6"/>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1"/>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7"/>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3"/>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1"/>
      <c r="B3626" s="3"/>
      <c r="C3626" s="3"/>
      <c r="D3626" s="3"/>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3"/>
      <c r="D3627" s="4"/>
      <c r="E3627" s="6"/>
      <c r="F3627" s="4"/>
      <c r="G3627" s="3"/>
      <c r="J3627" s="4"/>
      <c r="K3627" s="6"/>
      <c r="P3627" s="4"/>
      <c r="Q3627" s="6"/>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7"/>
      <c r="B3628" s="3"/>
      <c r="C3628" s="3"/>
      <c r="D3628" s="4"/>
      <c r="E3628" s="6"/>
      <c r="F3628" s="4"/>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4"/>
      <c r="D3629" s="3"/>
      <c r="F3629" s="3"/>
      <c r="G3629" s="3"/>
      <c r="J3629" s="3"/>
      <c r="P3629" s="3"/>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1"/>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7"/>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1"/>
      <c r="B3634" s="3"/>
      <c r="C3634" s="3"/>
      <c r="D3634" s="3"/>
      <c r="F3634" s="3"/>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3"/>
      <c r="D3635" s="3"/>
      <c r="F3635" s="3"/>
      <c r="G3635" s="3"/>
      <c r="J3635" s="4"/>
      <c r="K3635" s="6"/>
      <c r="P3635" s="4"/>
      <c r="Q3635" s="6"/>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7"/>
      <c r="B3636" s="3"/>
      <c r="C3636" s="3"/>
      <c r="D3636" s="4"/>
      <c r="E3636" s="6"/>
      <c r="F3636" s="4"/>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4"/>
      <c r="D3637" s="3"/>
      <c r="F3637" s="3"/>
      <c r="G3637" s="3"/>
      <c r="J3637" s="3"/>
      <c r="P3637" s="3"/>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1"/>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7"/>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3"/>
      <c r="D3641" s="3"/>
      <c r="F3641" s="3"/>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1"/>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4"/>
      <c r="D3643" s="4"/>
      <c r="E3643" s="6"/>
      <c r="F3643" s="4"/>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7"/>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3"/>
      <c r="D3645" s="3"/>
      <c r="F3645" s="3"/>
      <c r="G3645" s="3"/>
      <c r="J3645" s="4"/>
      <c r="K3645" s="6"/>
      <c r="P3645" s="4"/>
      <c r="Q3645" s="6"/>
      <c r="R3645" s="4"/>
      <c r="S3645" s="4"/>
      <c r="T3645" s="4"/>
      <c r="U3645" s="4"/>
      <c r="V3645" s="4"/>
      <c r="W3645" s="6"/>
      <c r="X3645" s="4"/>
      <c r="Y3645" s="14"/>
      <c r="Z3645" s="4"/>
      <c r="AA3645" s="4"/>
      <c r="AB3645" s="4"/>
      <c r="AC3645" s="4"/>
      <c r="AD3645" s="2"/>
      <c r="AE3645" s="2"/>
      <c r="AF3645" s="4"/>
      <c r="AG3645" s="4"/>
      <c r="AH3645" s="4"/>
      <c r="AI3645" s="4"/>
      <c r="AJ3645" s="4"/>
    </row>
    <row r="3646" spans="1:36" ht="13" x14ac:dyDescent="0.15">
      <c r="A3646" s="1"/>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4"/>
      <c r="D3647" s="3"/>
      <c r="F3647" s="3"/>
      <c r="G3647" s="3"/>
      <c r="J3647" s="3"/>
      <c r="P3647" s="3"/>
      <c r="R3647" s="4"/>
      <c r="S3647" s="4"/>
      <c r="T3647" s="4"/>
      <c r="U3647" s="3"/>
      <c r="V3647" s="4"/>
      <c r="W3647" s="6"/>
      <c r="X3647" s="4"/>
      <c r="Y3647" s="14"/>
      <c r="Z3647" s="4"/>
      <c r="AA3647" s="4"/>
      <c r="AB3647" s="4"/>
      <c r="AC3647" s="4"/>
      <c r="AD3647" s="2"/>
      <c r="AE3647" s="2"/>
      <c r="AF3647" s="4"/>
      <c r="AG3647" s="4"/>
      <c r="AH3647" s="4"/>
      <c r="AI3647" s="4"/>
      <c r="AJ3647" s="4"/>
    </row>
    <row r="3648" spans="1:36" ht="13" x14ac:dyDescent="0.15">
      <c r="A3648" s="7"/>
      <c r="B3648" s="3"/>
      <c r="C3648" s="3"/>
      <c r="D3648" s="3"/>
      <c r="F3648" s="3"/>
      <c r="G3648" s="3"/>
      <c r="J3648" s="4"/>
      <c r="K3648" s="6"/>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3"/>
      <c r="D3649" s="4"/>
      <c r="E3649" s="6"/>
      <c r="F3649" s="4"/>
      <c r="G3649" s="3"/>
      <c r="J3649" s="4"/>
      <c r="K3649" s="6"/>
      <c r="P3649" s="4"/>
      <c r="Q3649" s="6"/>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1"/>
      <c r="B3650" s="3"/>
      <c r="C3650" s="4"/>
      <c r="D3650" s="3"/>
      <c r="F3650" s="3"/>
      <c r="G3650" s="3"/>
      <c r="J3650" s="3"/>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4"/>
      <c r="D3651" s="3"/>
      <c r="F3651" s="3"/>
      <c r="G3651" s="3"/>
      <c r="J3651" s="3"/>
      <c r="P3651" s="3"/>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7"/>
      <c r="B3652" s="3"/>
      <c r="C3652" s="3"/>
      <c r="D3652" s="3"/>
      <c r="F3652" s="3"/>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3"/>
      <c r="D3653" s="3"/>
      <c r="F3653" s="3"/>
      <c r="G3653" s="3"/>
      <c r="J3653" s="4"/>
      <c r="K3653" s="6"/>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1"/>
      <c r="B3654" s="3"/>
      <c r="C3654" s="3"/>
      <c r="D3654" s="4"/>
      <c r="E3654" s="6"/>
      <c r="F3654" s="4"/>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4"/>
      <c r="D3655" s="3"/>
      <c r="F3655" s="3"/>
      <c r="G3655" s="3"/>
      <c r="J3655" s="3"/>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7"/>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1"/>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7"/>
      <c r="B3660" s="3"/>
      <c r="C3660" s="3"/>
      <c r="D3660" s="3"/>
      <c r="F3660" s="3"/>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3"/>
      <c r="D3661" s="3"/>
      <c r="F3661" s="3"/>
      <c r="G3661" s="3"/>
      <c r="J3661" s="4"/>
      <c r="K3661" s="6"/>
      <c r="P3661" s="4"/>
      <c r="Q3661" s="6"/>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1"/>
      <c r="B3662" s="3"/>
      <c r="C3662" s="3"/>
      <c r="D3662" s="4"/>
      <c r="E3662" s="6"/>
      <c r="F3662" s="4"/>
      <c r="G3662" s="3"/>
      <c r="J3662" s="4"/>
      <c r="K3662" s="6"/>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4"/>
      <c r="D3663" s="3"/>
      <c r="F3663" s="3"/>
      <c r="G3663" s="3"/>
      <c r="J3663" s="3"/>
      <c r="P3663" s="3"/>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7"/>
      <c r="B3664" s="3"/>
      <c r="C3664" s="3"/>
      <c r="D3664" s="3"/>
      <c r="F3664" s="3"/>
      <c r="G3664" s="1"/>
      <c r="H3664" s="1"/>
      <c r="I3664" s="1"/>
      <c r="J3664" s="4"/>
      <c r="K3664" s="6"/>
      <c r="L3664" s="1"/>
      <c r="M3664" s="1"/>
      <c r="N3664" s="1"/>
      <c r="O3664" s="1"/>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1"/>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7"/>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1"/>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3"/>
      <c r="F3671" s="3"/>
      <c r="G3671" s="3"/>
      <c r="J3671" s="4"/>
      <c r="K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7"/>
      <c r="B3672" s="3"/>
      <c r="C3672" s="3"/>
      <c r="D3672" s="3"/>
      <c r="F3672" s="3"/>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4"/>
      <c r="E3673" s="6"/>
      <c r="F3673" s="3"/>
      <c r="G3673" s="4"/>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1"/>
      <c r="B3674" s="3"/>
      <c r="C3674" s="3"/>
      <c r="D3674" s="3"/>
      <c r="F3674" s="4"/>
      <c r="G3674" s="3"/>
      <c r="J3674" s="4"/>
      <c r="K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7"/>
      <c r="B3676" s="3"/>
      <c r="C3676" s="3"/>
      <c r="D3676" s="3"/>
      <c r="F3676" s="4"/>
      <c r="G3676" s="6"/>
      <c r="H3676" s="6"/>
      <c r="I3676" s="6"/>
      <c r="J3676" s="4"/>
      <c r="K3676" s="6"/>
      <c r="L3676" s="6"/>
      <c r="M3676" s="6"/>
      <c r="N3676" s="6"/>
      <c r="O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6"/>
      <c r="H3677" s="6"/>
      <c r="I3677" s="6"/>
      <c r="J3677" s="4"/>
      <c r="K3677" s="6"/>
      <c r="L3677" s="6"/>
      <c r="M3677" s="6"/>
      <c r="N3677" s="6"/>
      <c r="O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1"/>
      <c r="B3678" s="3"/>
      <c r="C3678" s="3"/>
      <c r="D3678" s="3"/>
      <c r="F3678" s="4"/>
      <c r="G3678" s="3"/>
      <c r="J3678" s="4"/>
      <c r="K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7"/>
      <c r="B3680" s="3"/>
      <c r="C3680" s="3"/>
      <c r="D3680" s="3"/>
      <c r="F3680" s="4"/>
      <c r="G3680" s="6"/>
      <c r="H3680" s="6"/>
      <c r="I3680" s="6"/>
      <c r="J3680" s="4"/>
      <c r="K3680" s="6"/>
      <c r="L3680" s="6"/>
      <c r="M3680" s="6"/>
      <c r="N3680" s="6"/>
      <c r="O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1"/>
      <c r="B3682" s="3"/>
      <c r="C3682" s="3"/>
      <c r="D3682" s="4"/>
      <c r="E3682" s="6"/>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3"/>
      <c r="J3683" s="4"/>
      <c r="K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7"/>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6"/>
      <c r="H3685" s="6"/>
      <c r="I3685" s="6"/>
      <c r="J3685" s="4"/>
      <c r="K3685" s="6"/>
      <c r="L3685" s="6"/>
      <c r="M3685" s="6"/>
      <c r="N3685" s="6"/>
      <c r="O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1"/>
      <c r="B3686" s="3"/>
      <c r="C3686" s="3"/>
      <c r="D3686" s="3"/>
      <c r="F3686" s="4"/>
      <c r="G3686" s="3"/>
      <c r="J3686" s="4"/>
      <c r="K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7"/>
      <c r="B3688" s="3"/>
      <c r="C3688" s="3"/>
      <c r="D3688" s="4"/>
      <c r="E3688" s="6"/>
      <c r="F3688" s="3"/>
      <c r="G3688" s="4"/>
      <c r="H3688" s="6"/>
      <c r="I3688" s="6"/>
      <c r="J3688" s="4"/>
      <c r="K3688" s="6"/>
      <c r="L3688" s="6"/>
      <c r="M3688" s="6"/>
      <c r="N3688" s="6"/>
      <c r="O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1"/>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7"/>
      <c r="B3692" s="3"/>
      <c r="C3692" s="3"/>
      <c r="D3692" s="3"/>
      <c r="F3692" s="4"/>
      <c r="G3692" s="3"/>
      <c r="J3692" s="4"/>
      <c r="K3692" s="6"/>
      <c r="P3692" s="4"/>
      <c r="Q3692" s="6"/>
      <c r="R3692" s="4"/>
      <c r="S3692" s="4"/>
      <c r="T3692" s="4"/>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1"/>
      <c r="B3694" s="3"/>
      <c r="C3694" s="3"/>
      <c r="D3694" s="3"/>
      <c r="F3694" s="4"/>
      <c r="G3694" s="3"/>
      <c r="J3694" s="3"/>
      <c r="P3694" s="4"/>
      <c r="Q3694" s="6"/>
      <c r="R3694" s="4"/>
      <c r="S3694" s="4"/>
      <c r="T3694" s="3"/>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7"/>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4"/>
      <c r="K3697" s="6"/>
      <c r="P3697" s="4"/>
      <c r="Q3697" s="6"/>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1"/>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3"/>
      <c r="P3699" s="3"/>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7"/>
      <c r="B3700" s="3"/>
      <c r="C3700" s="3"/>
      <c r="D3700" s="3"/>
      <c r="F3700" s="4"/>
      <c r="G3700" s="3"/>
      <c r="J3700" s="4"/>
      <c r="K3700" s="6"/>
      <c r="P3700" s="4"/>
      <c r="Q3700" s="6"/>
      <c r="R3700" s="4"/>
      <c r="S3700" s="4"/>
      <c r="T3700" s="4"/>
      <c r="U3700" s="4"/>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1"/>
      <c r="B3702" s="3"/>
      <c r="C3702" s="3"/>
      <c r="D3702" s="3"/>
      <c r="F3702" s="4"/>
      <c r="G3702" s="3"/>
      <c r="J3702" s="3"/>
      <c r="P3702" s="4"/>
      <c r="Q3702" s="6"/>
      <c r="R3702" s="4"/>
      <c r="S3702" s="4"/>
      <c r="T3702" s="4"/>
      <c r="U3702" s="3"/>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7"/>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1"/>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7"/>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1"/>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7"/>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1"/>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7"/>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1"/>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7"/>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1"/>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4"/>
      <c r="G3723" s="3"/>
      <c r="J3723" s="4"/>
      <c r="K3723" s="6"/>
      <c r="P3723" s="4"/>
      <c r="Q3723" s="6"/>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7"/>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3"/>
      <c r="G3725" s="3"/>
      <c r="J3725" s="3"/>
      <c r="P3725" s="3"/>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1"/>
      <c r="B3726" s="3"/>
      <c r="C3726" s="3"/>
      <c r="D3726" s="3"/>
      <c r="F3726" s="4"/>
      <c r="G3726" s="3"/>
      <c r="J3726" s="4"/>
      <c r="K3726" s="6"/>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7"/>
      <c r="B3728" s="3"/>
      <c r="C3728" s="3"/>
      <c r="D3728" s="3"/>
      <c r="F3728" s="3"/>
      <c r="G3728" s="3"/>
      <c r="J3728" s="3"/>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4"/>
      <c r="G3729" s="3"/>
      <c r="J3729" s="4"/>
      <c r="K3729" s="6"/>
      <c r="P3729" s="4"/>
      <c r="Q3729" s="6"/>
      <c r="R3729" s="4"/>
      <c r="S3729" s="4"/>
      <c r="T3729" s="4"/>
      <c r="U3729" s="4"/>
      <c r="V3729" s="4"/>
      <c r="W3729" s="6"/>
      <c r="X3729" s="4"/>
      <c r="Y3729" s="14"/>
      <c r="Z3729" s="4"/>
      <c r="AA3729" s="4"/>
      <c r="AB3729" s="4"/>
      <c r="AC3729" s="4"/>
      <c r="AD3729" s="2"/>
      <c r="AE3729" s="2"/>
      <c r="AF3729" s="4"/>
      <c r="AG3729" s="4"/>
      <c r="AH3729" s="4"/>
      <c r="AI3729" s="4"/>
      <c r="AJ3729" s="4"/>
    </row>
    <row r="3730" spans="1:36" ht="13" x14ac:dyDescent="0.15">
      <c r="A3730" s="1"/>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3"/>
      <c r="G3731" s="3"/>
      <c r="J3731" s="3"/>
      <c r="P3731" s="3"/>
      <c r="R3731" s="4"/>
      <c r="S3731" s="4"/>
      <c r="T3731" s="4"/>
      <c r="U3731" s="3"/>
      <c r="V3731" s="4"/>
      <c r="W3731" s="6"/>
      <c r="X3731" s="4"/>
      <c r="Y3731" s="14"/>
      <c r="Z3731" s="4"/>
      <c r="AA3731" s="4"/>
      <c r="AB3731" s="4"/>
      <c r="AC3731" s="4"/>
      <c r="AD3731" s="2"/>
      <c r="AE3731" s="2"/>
      <c r="AF3731" s="4"/>
      <c r="AG3731" s="4"/>
      <c r="AH3731" s="4"/>
      <c r="AI3731" s="4"/>
      <c r="AJ3731" s="4"/>
    </row>
    <row r="3732" spans="1:36" ht="13" x14ac:dyDescent="0.15">
      <c r="A3732" s="7"/>
      <c r="B3732" s="3"/>
      <c r="C3732" s="3"/>
      <c r="D3732" s="3"/>
      <c r="F3732" s="4"/>
      <c r="G3732" s="3"/>
      <c r="J3732" s="4"/>
      <c r="K3732" s="6"/>
      <c r="P3732" s="4"/>
      <c r="Q3732" s="6"/>
      <c r="R3732" s="4"/>
      <c r="S3732" s="4"/>
      <c r="T3732" s="4"/>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1"/>
      <c r="B3734" s="3"/>
      <c r="C3734" s="3"/>
      <c r="D3734" s="3"/>
      <c r="F3734" s="3"/>
      <c r="G3734" s="3"/>
      <c r="J3734" s="3"/>
      <c r="P3734" s="3"/>
      <c r="R3734" s="4"/>
      <c r="S3734" s="4"/>
      <c r="T3734" s="3"/>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4"/>
      <c r="G3735" s="3"/>
      <c r="J3735" s="4"/>
      <c r="K3735" s="6"/>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7"/>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3"/>
      <c r="G3737" s="3"/>
      <c r="J3737" s="3"/>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1"/>
      <c r="B3738" s="3"/>
      <c r="C3738" s="3"/>
      <c r="D3738" s="3"/>
      <c r="F3738" s="4"/>
      <c r="G3738" s="3"/>
      <c r="J3738" s="4"/>
      <c r="K3738" s="6"/>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7"/>
      <c r="B3740" s="3"/>
      <c r="C3740" s="3"/>
      <c r="D3740" s="3"/>
      <c r="F3740" s="3"/>
      <c r="G3740" s="3"/>
      <c r="J3740" s="3"/>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1"/>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7"/>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1"/>
      <c r="B3746" s="3"/>
      <c r="C3746" s="3"/>
      <c r="D3746" s="3"/>
      <c r="F3746" s="4"/>
      <c r="G3746" s="3"/>
      <c r="J3746" s="4"/>
      <c r="K3746" s="6"/>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4"/>
      <c r="G3747" s="3"/>
      <c r="J3747" s="4"/>
      <c r="K3747" s="6"/>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7"/>
      <c r="B3748" s="3"/>
      <c r="C3748" s="3"/>
      <c r="D3748" s="3"/>
      <c r="F3748" s="3"/>
      <c r="G3748" s="3"/>
      <c r="J3748" s="3"/>
      <c r="P3748" s="4"/>
      <c r="Q3748" s="6"/>
      <c r="R3748" s="4"/>
      <c r="S3748" s="4"/>
      <c r="T3748" s="4"/>
      <c r="U3748" s="4"/>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4"/>
      <c r="Q3749" s="6"/>
      <c r="R3749" s="4"/>
      <c r="S3749" s="4"/>
      <c r="T3749" s="4"/>
      <c r="U3749" s="4"/>
      <c r="V3749" s="4"/>
      <c r="W3749" s="6"/>
      <c r="X3749" s="4"/>
      <c r="Y3749" s="14"/>
      <c r="Z3749" s="4"/>
      <c r="AA3749" s="4"/>
      <c r="AB3749" s="4"/>
      <c r="AC3749" s="4"/>
      <c r="AD3749" s="2"/>
      <c r="AE3749" s="2"/>
      <c r="AF3749" s="4"/>
      <c r="AG3749" s="4"/>
      <c r="AH3749" s="4"/>
      <c r="AI3749" s="4"/>
      <c r="AJ3749" s="4"/>
    </row>
    <row r="3750" spans="1:36" ht="13" x14ac:dyDescent="0.15">
      <c r="A3750" s="1"/>
      <c r="B3750" s="3"/>
      <c r="C3750" s="3"/>
      <c r="D3750" s="3"/>
      <c r="F3750" s="3"/>
      <c r="G3750" s="3"/>
      <c r="J3750" s="3"/>
      <c r="P3750" s="4"/>
      <c r="Q3750" s="6"/>
      <c r="R3750" s="4"/>
      <c r="S3750" s="4"/>
      <c r="T3750" s="4"/>
      <c r="U3750" s="3"/>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3"/>
      <c r="R3751" s="4"/>
      <c r="S3751" s="4"/>
      <c r="T3751" s="4"/>
      <c r="U3751" s="3"/>
      <c r="V3751" s="4"/>
      <c r="W3751" s="6"/>
      <c r="X3751" s="4"/>
      <c r="Y3751" s="14"/>
      <c r="Z3751" s="4"/>
      <c r="AA3751" s="4"/>
      <c r="AB3751" s="4"/>
      <c r="AC3751" s="4"/>
      <c r="AD3751" s="2"/>
      <c r="AE3751" s="2"/>
      <c r="AF3751" s="4"/>
      <c r="AG3751" s="4"/>
      <c r="AH3751" s="4"/>
      <c r="AI3751" s="4"/>
      <c r="AJ3751" s="4"/>
    </row>
    <row r="3752" spans="1:36" ht="13" x14ac:dyDescent="0.15">
      <c r="A3752" s="7"/>
      <c r="B3752" s="3"/>
      <c r="C3752" s="3"/>
      <c r="D3752" s="3"/>
      <c r="F3752" s="3"/>
      <c r="G3752" s="3"/>
      <c r="J3752" s="3"/>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3"/>
      <c r="G3753" s="3"/>
      <c r="J3753" s="3"/>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1"/>
      <c r="B3754" s="3"/>
      <c r="C3754" s="3"/>
      <c r="D3754" s="3"/>
      <c r="F3754" s="4"/>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4"/>
      <c r="G3755" s="3"/>
      <c r="J3755" s="4"/>
      <c r="K3755" s="6"/>
      <c r="P3755" s="4"/>
      <c r="Q3755" s="6"/>
      <c r="R3755" s="4"/>
      <c r="S3755" s="4"/>
      <c r="T3755" s="4"/>
      <c r="U3755" s="4"/>
      <c r="V3755" s="4"/>
      <c r="W3755" s="6"/>
      <c r="X3755" s="4"/>
      <c r="Y3755" s="14"/>
      <c r="Z3755" s="4"/>
      <c r="AA3755" s="4"/>
      <c r="AB3755" s="4"/>
      <c r="AC3755" s="4"/>
      <c r="AD3755" s="2"/>
      <c r="AE3755" s="2"/>
      <c r="AF3755" s="4"/>
      <c r="AG3755" s="4"/>
      <c r="AH3755" s="4"/>
      <c r="AI3755" s="4"/>
      <c r="AJ3755" s="4"/>
    </row>
    <row r="3756" spans="1:36" ht="13" x14ac:dyDescent="0.15">
      <c r="A3756" s="7"/>
      <c r="B3756" s="3"/>
      <c r="C3756" s="3"/>
      <c r="D3756" s="3"/>
      <c r="F3756" s="3"/>
      <c r="G3756" s="3"/>
      <c r="J3756" s="4"/>
      <c r="K3756" s="6"/>
      <c r="P3756" s="4"/>
      <c r="Q3756" s="6"/>
      <c r="R3756" s="4"/>
      <c r="S3756" s="4"/>
      <c r="T3756" s="4"/>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3"/>
      <c r="G3757" s="3"/>
      <c r="J3757" s="4"/>
      <c r="K3757" s="6"/>
      <c r="P3757" s="4"/>
      <c r="Q3757" s="6"/>
      <c r="R3757" s="4"/>
      <c r="S3757" s="4"/>
      <c r="T3757" s="4"/>
      <c r="U3757" s="3"/>
      <c r="V3757" s="4"/>
      <c r="W3757" s="6"/>
      <c r="X3757" s="4"/>
      <c r="Y3757" s="14"/>
      <c r="Z3757" s="4"/>
      <c r="AA3757" s="4"/>
      <c r="AB3757" s="4"/>
      <c r="AC3757" s="4"/>
      <c r="AD3757" s="2"/>
      <c r="AE3757" s="2"/>
      <c r="AF3757" s="4"/>
      <c r="AG3757" s="4"/>
      <c r="AH3757" s="4"/>
      <c r="AI3757" s="4"/>
      <c r="AJ3757" s="4"/>
    </row>
    <row r="3758" spans="1:36" ht="13" x14ac:dyDescent="0.15">
      <c r="A3758" s="1"/>
      <c r="B3758" s="3"/>
      <c r="C3758" s="3"/>
      <c r="D3758" s="3"/>
      <c r="F3758" s="3"/>
      <c r="G3758" s="3"/>
      <c r="J3758" s="4"/>
      <c r="K3758" s="6"/>
      <c r="P3758" s="4"/>
      <c r="Q3758" s="6"/>
      <c r="R3758" s="4"/>
      <c r="S3758" s="4"/>
      <c r="T3758" s="3"/>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7"/>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4"/>
      <c r="G3761" s="3"/>
      <c r="J3761" s="4"/>
      <c r="K3761" s="6"/>
      <c r="P3761" s="4"/>
      <c r="Q3761" s="6"/>
      <c r="R3761" s="4"/>
      <c r="S3761" s="4"/>
      <c r="T3761" s="4"/>
      <c r="U3761" s="4"/>
      <c r="V3761" s="4"/>
      <c r="W3761" s="6"/>
      <c r="X3761" s="4"/>
      <c r="Y3761" s="14"/>
      <c r="Z3761" s="4"/>
      <c r="AA3761" s="4"/>
      <c r="AB3761" s="4"/>
      <c r="AC3761" s="4"/>
      <c r="AD3761" s="2"/>
      <c r="AE3761" s="2"/>
      <c r="AF3761" s="4"/>
      <c r="AG3761" s="4"/>
      <c r="AH3761" s="4"/>
      <c r="AI3761" s="4"/>
      <c r="AJ3761" s="4"/>
    </row>
    <row r="3762" spans="1:36" ht="13" x14ac:dyDescent="0.15">
      <c r="A3762" s="1"/>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3"/>
      <c r="G3763" s="3"/>
      <c r="J3763" s="3"/>
      <c r="P3763" s="4"/>
      <c r="Q3763" s="6"/>
      <c r="R3763" s="4"/>
      <c r="S3763" s="4"/>
      <c r="T3763" s="4"/>
      <c r="U3763" s="3"/>
      <c r="V3763" s="4"/>
      <c r="W3763" s="6"/>
      <c r="X3763" s="4"/>
      <c r="Y3763" s="14"/>
      <c r="Z3763" s="4"/>
      <c r="AA3763" s="4"/>
      <c r="AB3763" s="4"/>
      <c r="AC3763" s="4"/>
      <c r="AD3763" s="2"/>
      <c r="AE3763" s="2"/>
      <c r="AF3763" s="4"/>
      <c r="AG3763" s="4"/>
      <c r="AH3763" s="4"/>
      <c r="AI3763" s="4"/>
      <c r="AJ3763" s="4"/>
    </row>
    <row r="3764" spans="1:36" ht="13" x14ac:dyDescent="0.15">
      <c r="A3764" s="7"/>
      <c r="B3764" s="3"/>
      <c r="C3764" s="3"/>
      <c r="D3764" s="3"/>
      <c r="F3764" s="4"/>
      <c r="G3764" s="3"/>
      <c r="J3764" s="4"/>
      <c r="K3764" s="6"/>
      <c r="P3764" s="4"/>
      <c r="Q3764" s="6"/>
      <c r="R3764" s="4"/>
      <c r="S3764" s="4"/>
      <c r="T3764" s="4"/>
      <c r="U3764" s="4"/>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1"/>
      <c r="B3766" s="3"/>
      <c r="C3766" s="3"/>
      <c r="D3766" s="3"/>
      <c r="F3766" s="3"/>
      <c r="G3766" s="3"/>
      <c r="J3766" s="3"/>
      <c r="P3766" s="4"/>
      <c r="Q3766" s="6"/>
      <c r="R3766" s="4"/>
      <c r="S3766" s="4"/>
      <c r="T3766" s="4"/>
      <c r="U3766" s="3"/>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7"/>
      <c r="B3768" s="3"/>
      <c r="C3768" s="3"/>
      <c r="D3768" s="3"/>
      <c r="F3768" s="4"/>
      <c r="G3768" s="3"/>
      <c r="J3768" s="4"/>
      <c r="K3768" s="6"/>
      <c r="P3768" s="4"/>
      <c r="Q3768" s="6"/>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1"/>
      <c r="B3770" s="3"/>
      <c r="C3770" s="3"/>
      <c r="D3770" s="3"/>
      <c r="F3770" s="3"/>
      <c r="G3770" s="3"/>
      <c r="J3770" s="3"/>
      <c r="P3770" s="3"/>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4"/>
      <c r="G3771" s="3"/>
      <c r="J3771" s="4"/>
      <c r="K3771" s="6"/>
      <c r="P3771" s="4"/>
      <c r="Q3771" s="6"/>
      <c r="R3771" s="4"/>
      <c r="S3771" s="4"/>
      <c r="T3771" s="4"/>
      <c r="U3771" s="4"/>
      <c r="V3771" s="4"/>
      <c r="W3771" s="6"/>
      <c r="X3771" s="4"/>
      <c r="Y3771" s="14"/>
      <c r="Z3771" s="4"/>
      <c r="AA3771" s="4"/>
      <c r="AB3771" s="4"/>
      <c r="AC3771" s="4"/>
      <c r="AD3771" s="2"/>
      <c r="AE3771" s="2"/>
      <c r="AF3771" s="4"/>
      <c r="AG3771" s="4"/>
      <c r="AH3771" s="4"/>
      <c r="AI3771" s="4"/>
      <c r="AJ3771" s="4"/>
    </row>
    <row r="3772" spans="1:36" ht="13" x14ac:dyDescent="0.15">
      <c r="A3772" s="7"/>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3"/>
      <c r="G3773" s="3"/>
      <c r="J3773" s="3"/>
      <c r="P3773" s="3"/>
      <c r="R3773" s="4"/>
      <c r="S3773" s="4"/>
      <c r="T3773" s="4"/>
      <c r="U3773" s="3"/>
      <c r="V3773" s="4"/>
      <c r="W3773" s="6"/>
      <c r="X3773" s="4"/>
      <c r="Y3773" s="14"/>
      <c r="Z3773" s="4"/>
      <c r="AA3773" s="4"/>
      <c r="AB3773" s="4"/>
      <c r="AC3773" s="4"/>
      <c r="AD3773" s="2"/>
      <c r="AE3773" s="2"/>
      <c r="AF3773" s="4"/>
      <c r="AG3773" s="4"/>
      <c r="AH3773" s="4"/>
      <c r="AI3773" s="4"/>
      <c r="AJ3773" s="4"/>
    </row>
    <row r="3774" spans="1:36" ht="13" x14ac:dyDescent="0.15">
      <c r="A3774" s="1"/>
      <c r="B3774" s="3"/>
      <c r="C3774" s="3"/>
      <c r="D3774" s="3"/>
      <c r="F3774" s="4"/>
      <c r="G3774" s="3"/>
      <c r="J3774" s="4"/>
      <c r="K3774" s="6"/>
      <c r="P3774" s="4"/>
      <c r="Q3774" s="6"/>
      <c r="R3774" s="4"/>
      <c r="S3774" s="4"/>
      <c r="T3774" s="4"/>
      <c r="U3774" s="4"/>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7"/>
      <c r="B3776" s="3"/>
      <c r="C3776" s="3"/>
      <c r="D3776" s="3"/>
      <c r="F3776" s="3"/>
      <c r="G3776" s="3"/>
      <c r="J3776" s="3"/>
      <c r="P3776" s="3"/>
      <c r="R3776" s="4"/>
      <c r="S3776" s="4"/>
      <c r="T3776" s="4"/>
      <c r="U3776" s="3"/>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1"/>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7"/>
      <c r="B3780" s="3"/>
      <c r="C3780" s="3"/>
      <c r="D3780" s="3"/>
      <c r="F3780" s="4"/>
      <c r="G3780" s="3"/>
      <c r="J3780" s="4"/>
      <c r="K3780" s="6"/>
      <c r="P3780" s="4"/>
      <c r="Q3780" s="6"/>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1"/>
      <c r="B3782" s="3"/>
      <c r="C3782" s="3"/>
      <c r="D3782" s="3"/>
      <c r="F3782" s="3"/>
      <c r="G3782" s="3"/>
      <c r="J3782" s="3"/>
      <c r="P3782" s="3"/>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4"/>
      <c r="G3783" s="3"/>
      <c r="J3783" s="4"/>
      <c r="K3783" s="6"/>
      <c r="P3783" s="4"/>
      <c r="Q3783" s="6"/>
      <c r="R3783" s="4"/>
      <c r="S3783" s="4"/>
      <c r="T3783" s="4"/>
      <c r="U3783" s="4"/>
      <c r="V3783" s="4"/>
      <c r="W3783" s="6"/>
      <c r="X3783" s="4"/>
      <c r="Y3783" s="14"/>
      <c r="Z3783" s="4"/>
      <c r="AA3783" s="4"/>
      <c r="AB3783" s="4"/>
      <c r="AC3783" s="4"/>
      <c r="AD3783" s="2"/>
      <c r="AE3783" s="2"/>
      <c r="AF3783" s="4"/>
      <c r="AG3783" s="4"/>
      <c r="AH3783" s="4"/>
      <c r="AI3783" s="4"/>
      <c r="AJ3783" s="4"/>
    </row>
    <row r="3784" spans="1:36" ht="13" x14ac:dyDescent="0.15">
      <c r="A3784" s="7"/>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3"/>
      <c r="G3785" s="3"/>
      <c r="J3785" s="3"/>
      <c r="P3785" s="3"/>
      <c r="R3785" s="4"/>
      <c r="S3785" s="4"/>
      <c r="T3785" s="3"/>
      <c r="U3785" s="4"/>
      <c r="V3785" s="4"/>
      <c r="W3785" s="6"/>
      <c r="X3785" s="4"/>
      <c r="Y3785" s="14"/>
      <c r="Z3785" s="4"/>
      <c r="AA3785" s="4"/>
      <c r="AB3785" s="4"/>
      <c r="AC3785" s="4"/>
      <c r="AD3785" s="2"/>
      <c r="AE3785" s="2"/>
      <c r="AF3785" s="4"/>
      <c r="AG3785" s="4"/>
      <c r="AH3785" s="4"/>
      <c r="AI3785" s="4"/>
      <c r="AJ3785" s="4"/>
    </row>
    <row r="3786" spans="1:36" ht="13" x14ac:dyDescent="0.15">
      <c r="A3786" s="1"/>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7"/>
      <c r="B3788" s="3"/>
      <c r="C3788" s="3"/>
      <c r="D3788" s="3"/>
      <c r="F3788" s="4"/>
      <c r="G3788" s="3"/>
      <c r="J3788" s="4"/>
      <c r="K3788" s="6"/>
      <c r="P3788" s="4"/>
      <c r="Q3788" s="6"/>
      <c r="R3788" s="4"/>
      <c r="S3788" s="4"/>
      <c r="T3788" s="4"/>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3"/>
      <c r="G3790" s="3"/>
      <c r="J3790" s="3"/>
      <c r="P3790" s="3"/>
      <c r="R3790" s="4"/>
      <c r="S3790" s="4"/>
      <c r="T3790" s="3"/>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4"/>
      <c r="K3791" s="6"/>
      <c r="P3791" s="4"/>
      <c r="Q3791" s="6"/>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1"/>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3"/>
      <c r="P3793" s="3"/>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7"/>
      <c r="B3794" s="3"/>
      <c r="C3794" s="3"/>
      <c r="D3794" s="3"/>
      <c r="F3794" s="4"/>
      <c r="G3794" s="3"/>
      <c r="J3794" s="4"/>
      <c r="K3794" s="6"/>
      <c r="P3794" s="4"/>
      <c r="Q3794" s="6"/>
      <c r="R3794" s="4"/>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1"/>
      <c r="B3796" s="3"/>
      <c r="C3796" s="3"/>
      <c r="D3796" s="3"/>
      <c r="F3796" s="4"/>
      <c r="G3796" s="3"/>
      <c r="J3796" s="4"/>
      <c r="K3796" s="6"/>
      <c r="P3796" s="4"/>
      <c r="Q3796" s="6"/>
      <c r="R3796" s="3"/>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7"/>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4"/>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1"/>
      <c r="B3800" s="3"/>
      <c r="C3800" s="3"/>
      <c r="D3800" s="3"/>
      <c r="F3800" s="4"/>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7"/>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3"/>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1"/>
      <c r="B3804" s="3"/>
      <c r="C3804" s="3"/>
      <c r="D3804" s="3"/>
      <c r="F3804" s="3"/>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7"/>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4"/>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1"/>
      <c r="B3808" s="3"/>
      <c r="C3808" s="3"/>
      <c r="D3808" s="3"/>
      <c r="F3808" s="4"/>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7"/>
      <c r="B3810" s="3"/>
      <c r="C3810" s="3"/>
      <c r="D3810" s="3"/>
      <c r="F3810" s="3"/>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3"/>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1"/>
      <c r="B3812" s="3"/>
      <c r="C3812" s="3"/>
      <c r="D3812" s="3"/>
      <c r="F3812" s="4"/>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4"/>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7"/>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3"/>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1"/>
      <c r="B3816" s="3"/>
      <c r="C3816" s="3"/>
      <c r="D3816" s="3"/>
      <c r="F3816" s="3"/>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7"/>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1"/>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7"/>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1"/>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7"/>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1"/>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7"/>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1"/>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7"/>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1"/>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7"/>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1"/>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7"/>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1"/>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7"/>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1"/>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7"/>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1"/>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7"/>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1"/>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7"/>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1"/>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7"/>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1"/>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7"/>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1"/>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7"/>
      <c r="B3870" s="3"/>
      <c r="C3870" s="3"/>
      <c r="D3870" s="3"/>
      <c r="F3870" s="4"/>
      <c r="G3870" s="3"/>
      <c r="J3870" s="4"/>
      <c r="K3870" s="6"/>
      <c r="P3870" s="4"/>
      <c r="Q3870" s="6"/>
      <c r="R3870" s="4"/>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1"/>
      <c r="B3872" s="3"/>
      <c r="C3872" s="3"/>
      <c r="D3872" s="3"/>
      <c r="F3872" s="4"/>
      <c r="G3872" s="3"/>
      <c r="J3872" s="4"/>
      <c r="K3872" s="6"/>
      <c r="P3872" s="4"/>
      <c r="Q3872" s="6"/>
      <c r="R3872" s="3"/>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7"/>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1"/>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7"/>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1"/>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7"/>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1"/>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7"/>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1"/>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7"/>
      <c r="B3890" s="3"/>
      <c r="C3890" s="3"/>
      <c r="D3890" s="3"/>
      <c r="F3890" s="4"/>
      <c r="G3890" s="3"/>
      <c r="J3890" s="4"/>
      <c r="K3890" s="6"/>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4"/>
      <c r="K3891" s="6"/>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1"/>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7"/>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1"/>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7"/>
      <c r="B3898" s="3"/>
      <c r="C3898" s="3"/>
      <c r="D3898" s="3"/>
      <c r="F3898" s="4"/>
      <c r="G3898" s="3"/>
      <c r="J3898" s="3"/>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3"/>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1"/>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7"/>
      <c r="B3902" s="3"/>
      <c r="C3902" s="3"/>
      <c r="D3902" s="3"/>
      <c r="F3902" s="4"/>
      <c r="G3902" s="3"/>
      <c r="J3902" s="4"/>
      <c r="K3902" s="6"/>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4"/>
      <c r="K3903" s="6"/>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1"/>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7"/>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1"/>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7"/>
      <c r="B3910" s="3"/>
      <c r="C3910" s="3"/>
      <c r="D3910" s="3"/>
      <c r="F3910" s="4"/>
      <c r="G3910" s="3"/>
      <c r="J3910" s="3"/>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1"/>
      <c r="B3912" s="3"/>
      <c r="C3912" s="3"/>
      <c r="D3912" s="3"/>
      <c r="F3912" s="4"/>
      <c r="G3912" s="3"/>
      <c r="J3912" s="4"/>
      <c r="K3912" s="6"/>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7"/>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1"/>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7"/>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3"/>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1"/>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4"/>
      <c r="K3921" s="6"/>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7"/>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1"/>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7"/>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1"/>
      <c r="B3928" s="3"/>
      <c r="C3928" s="3"/>
      <c r="D3928" s="3"/>
      <c r="F3928" s="4"/>
      <c r="G3928" s="3"/>
      <c r="J3928" s="3"/>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3"/>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7"/>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1"/>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4"/>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7"/>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3"/>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1"/>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7"/>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4"/>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1"/>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3"/>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7"/>
      <c r="B3942" s="3"/>
      <c r="C3942" s="3"/>
      <c r="D3942" s="3"/>
      <c r="F3942" s="4"/>
      <c r="G3942" s="3"/>
      <c r="J3942" s="4"/>
      <c r="K3942" s="6"/>
      <c r="P3942" s="4"/>
      <c r="Q3942" s="6"/>
      <c r="R3942" s="4"/>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1"/>
      <c r="B3944" s="3"/>
      <c r="C3944" s="3"/>
      <c r="D3944" s="3"/>
      <c r="F3944" s="4"/>
      <c r="G3944" s="3"/>
      <c r="J3944" s="4"/>
      <c r="K3944" s="6"/>
      <c r="P3944" s="4"/>
      <c r="Q3944" s="6"/>
      <c r="R3944" s="3"/>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4"/>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7"/>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3"/>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1"/>
      <c r="B3948" s="3"/>
      <c r="C3948" s="3"/>
      <c r="D3948" s="3"/>
      <c r="F3948" s="4"/>
      <c r="G3948" s="3"/>
      <c r="J3948" s="4"/>
      <c r="K3948" s="6"/>
      <c r="P3948" s="4"/>
      <c r="Q3948" s="6"/>
      <c r="R3948" s="4"/>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4"/>
      <c r="K3949" s="6"/>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7"/>
      <c r="B3950" s="3"/>
      <c r="C3950" s="3"/>
      <c r="D3950" s="3"/>
      <c r="F3950" s="4"/>
      <c r="G3950" s="3"/>
      <c r="J3950" s="4"/>
      <c r="K3950" s="6"/>
      <c r="P3950" s="4"/>
      <c r="Q3950" s="6"/>
      <c r="R3950" s="3"/>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1"/>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7"/>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1"/>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3"/>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7"/>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1"/>
      <c r="B3960" s="3"/>
      <c r="C3960" s="3"/>
      <c r="D3960" s="3"/>
      <c r="F3960" s="4"/>
      <c r="G3960" s="3"/>
      <c r="J3960" s="4"/>
      <c r="K3960" s="6"/>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7"/>
      <c r="B3962" s="3"/>
      <c r="C3962" s="3"/>
      <c r="D3962" s="3"/>
      <c r="F3962" s="4"/>
      <c r="G3962" s="3"/>
      <c r="J3962" s="3"/>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1"/>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7"/>
      <c r="B3966" s="3"/>
      <c r="C3966" s="3"/>
      <c r="D3966" s="3"/>
      <c r="F3966" s="4"/>
      <c r="G3966" s="3"/>
      <c r="J3966" s="4"/>
      <c r="K3966" s="6"/>
      <c r="P3966" s="4"/>
      <c r="Q3966" s="6"/>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1"/>
      <c r="B3968" s="3"/>
      <c r="C3968" s="3"/>
      <c r="D3968" s="3"/>
      <c r="F3968" s="4"/>
      <c r="G3968" s="3"/>
      <c r="J3968" s="3"/>
      <c r="P3968" s="3"/>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7"/>
      <c r="B3970" s="3"/>
      <c r="C3970" s="3"/>
      <c r="D3970" s="3"/>
      <c r="F3970" s="4"/>
      <c r="G3970" s="3"/>
      <c r="J3970" s="3"/>
      <c r="P3970" s="4"/>
      <c r="Q3970" s="6"/>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1"/>
      <c r="B3972" s="3"/>
      <c r="C3972" s="3"/>
      <c r="D3972" s="3"/>
      <c r="F3972" s="4"/>
      <c r="G3972" s="3"/>
      <c r="J3972" s="3"/>
      <c r="P3972" s="3"/>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7"/>
      <c r="B3974" s="3"/>
      <c r="C3974" s="3"/>
      <c r="D3974" s="3"/>
      <c r="F3974" s="4"/>
      <c r="G3974" s="3"/>
      <c r="J3974" s="3"/>
      <c r="P3974" s="4"/>
      <c r="Q3974" s="6"/>
      <c r="R3974" s="4"/>
      <c r="S3974" s="4"/>
      <c r="T3974" s="4"/>
      <c r="U3974" s="4"/>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1"/>
      <c r="B3976" s="3"/>
      <c r="C3976" s="3"/>
      <c r="D3976" s="3"/>
      <c r="F3976" s="4"/>
      <c r="G3976" s="3"/>
      <c r="J3976" s="3"/>
      <c r="P3976" s="4"/>
      <c r="Q3976" s="6"/>
      <c r="R3976" s="4"/>
      <c r="S3976" s="4"/>
      <c r="T3976" s="4"/>
      <c r="U3976" s="3"/>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4"/>
      <c r="K3977" s="6"/>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7"/>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1"/>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7"/>
      <c r="B3982" s="3"/>
      <c r="C3982" s="3"/>
      <c r="D3982" s="3"/>
      <c r="F3982" s="4"/>
      <c r="G3982" s="3"/>
      <c r="J3982" s="4"/>
      <c r="K3982" s="6"/>
      <c r="P3982" s="4"/>
      <c r="Q3982" s="6"/>
      <c r="R3982" s="4"/>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1"/>
      <c r="B3984" s="3"/>
      <c r="C3984" s="3"/>
      <c r="D3984" s="3"/>
      <c r="F3984" s="4"/>
      <c r="G3984" s="3"/>
      <c r="J3984" s="4"/>
      <c r="K3984" s="6"/>
      <c r="P3984" s="4"/>
      <c r="Q3984" s="6"/>
      <c r="R3984" s="3"/>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7"/>
      <c r="B3985" s="3"/>
      <c r="C3985" s="3"/>
      <c r="D3985" s="3"/>
      <c r="F3985" s="4"/>
      <c r="G3985" s="3"/>
      <c r="J3985" s="3"/>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row r="4406" spans="1:36" ht="13" x14ac:dyDescent="0.15">
      <c r="A4406" s="4"/>
      <c r="B4406" s="3"/>
      <c r="C4406" s="3"/>
      <c r="D4406" s="3"/>
      <c r="F4406" s="4"/>
      <c r="G4406" s="3"/>
      <c r="J4406" s="4"/>
      <c r="K4406" s="6"/>
      <c r="P4406" s="4"/>
      <c r="Q4406" s="6"/>
      <c r="R4406" s="4"/>
      <c r="S4406" s="4"/>
      <c r="T4406" s="4"/>
      <c r="U4406" s="4"/>
      <c r="V4406" s="4"/>
      <c r="W4406" s="6"/>
      <c r="X4406" s="4"/>
      <c r="Y4406" s="14"/>
      <c r="Z4406" s="4"/>
      <c r="AA4406" s="4"/>
      <c r="AB4406" s="4"/>
      <c r="AC4406" s="4"/>
      <c r="AD4406" s="2"/>
      <c r="AE4406" s="2"/>
      <c r="AF4406" s="4"/>
      <c r="AG4406" s="4"/>
      <c r="AH4406" s="4"/>
      <c r="AI4406" s="4"/>
      <c r="AJ4406" s="4"/>
    </row>
    <row r="4407" spans="1:36" ht="13" x14ac:dyDescent="0.15">
      <c r="A4407" s="4"/>
      <c r="B4407" s="3"/>
      <c r="C4407" s="3"/>
      <c r="D4407" s="3"/>
      <c r="F4407" s="4"/>
      <c r="G4407" s="3"/>
      <c r="J4407" s="4"/>
      <c r="K4407" s="6"/>
      <c r="P4407" s="4"/>
      <c r="Q4407" s="6"/>
      <c r="R4407" s="4"/>
      <c r="S4407" s="4"/>
      <c r="T4407" s="4"/>
      <c r="U4407" s="4"/>
      <c r="V4407" s="4"/>
      <c r="W4407" s="6"/>
      <c r="X4407" s="4"/>
      <c r="Y4407" s="14"/>
      <c r="Z4407" s="4"/>
      <c r="AA4407" s="4"/>
      <c r="AB4407" s="4"/>
      <c r="AC4407" s="4"/>
      <c r="AD4407" s="2"/>
      <c r="AE4407" s="2"/>
      <c r="AF4407" s="4"/>
      <c r="AG4407" s="4"/>
      <c r="AH4407" s="4"/>
      <c r="AI4407" s="4"/>
      <c r="AJ4407"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2016-09-21T21:22:15Z</dcterms:modified>
</cp:coreProperties>
</file>